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7"/>
  <workbookPr codeName="ThisWorkbook" defaultThemeVersion="124226"/>
  <mc:AlternateContent xmlns:mc="http://schemas.openxmlformats.org/markup-compatibility/2006">
    <mc:Choice Requires="x15">
      <x15ac:absPath xmlns:x15ac="http://schemas.microsoft.com/office/spreadsheetml/2010/11/ac" url="https://ingov.sharepoint.com/sites/IURCmilo/State Forms/IN REVIEW - ENERGY ANN REPORTS/"/>
    </mc:Choice>
  </mc:AlternateContent>
  <xr:revisionPtr revIDLastSave="126" documentId="8_{6FD52EFD-8154-4AA0-8DDD-D0FF1F5155AD}" xr6:coauthVersionLast="47" xr6:coauthVersionMax="47" xr10:uidLastSave="{440C4434-1DDD-469F-8FC8-5BEB2210B0A7}"/>
  <bookViews>
    <workbookView xWindow="-110" yWindow="-110" windowWidth="19420" windowHeight="10420" tabRatio="927" xr2:uid="{00000000-000D-0000-FFFF-FFFF00000000}"/>
  </bookViews>
  <sheets>
    <sheet name="Title" sheetId="91" r:id="rId1"/>
    <sheet name="Table of Contents" sheetId="88" r:id="rId2"/>
    <sheet name="1" sheetId="90" r:id="rId3"/>
    <sheet name="2" sheetId="89" r:id="rId4"/>
    <sheet name="3" sheetId="104" r:id="rId5"/>
    <sheet name="4" sheetId="94" r:id="rId6"/>
    <sheet name="5" sheetId="105" r:id="rId7"/>
    <sheet name="ExecSec" sheetId="95" r:id="rId8"/>
    <sheet name="6" sheetId="87" r:id="rId9"/>
    <sheet name="7" sheetId="93" r:id="rId10"/>
    <sheet name="8" sheetId="98" r:id="rId11"/>
    <sheet name="9" sheetId="110" r:id="rId12"/>
    <sheet name="10" sheetId="97" r:id="rId13"/>
    <sheet name="11" sheetId="96" r:id="rId14"/>
    <sheet name="12" sheetId="100" r:id="rId15"/>
    <sheet name="13" sheetId="101" r:id="rId16"/>
    <sheet name="14" sheetId="99" r:id="rId17"/>
    <sheet name="15" sheetId="102" r:id="rId18"/>
    <sheet name="16" sheetId="107" r:id="rId19"/>
    <sheet name="17" sheetId="106" r:id="rId20"/>
    <sheet name="FinSect" sheetId="103" r:id="rId21"/>
    <sheet name="18" sheetId="40" r:id="rId22"/>
    <sheet name="19" sheetId="41" r:id="rId23"/>
    <sheet name="20" sheetId="77" r:id="rId24"/>
    <sheet name="21" sheetId="42" r:id="rId25"/>
    <sheet name="22" sheetId="78" r:id="rId26"/>
    <sheet name="23" sheetId="79" r:id="rId27"/>
    <sheet name="24" sheetId="33" r:id="rId28"/>
    <sheet name="25" sheetId="7" r:id="rId29"/>
    <sheet name="26" sheetId="17" r:id="rId30"/>
    <sheet name="27" sheetId="16" r:id="rId31"/>
    <sheet name="28" sheetId="15" r:id="rId32"/>
    <sheet name="29" sheetId="18" r:id="rId33"/>
    <sheet name="30" sheetId="14" r:id="rId34"/>
    <sheet name="31" sheetId="13" r:id="rId35"/>
    <sheet name="32" sheetId="19" r:id="rId36"/>
    <sheet name="33" sheetId="20" r:id="rId37"/>
    <sheet name="34" sheetId="22" r:id="rId38"/>
    <sheet name="35" sheetId="23" r:id="rId39"/>
    <sheet name="36" sheetId="21" r:id="rId40"/>
    <sheet name="37" sheetId="12" r:id="rId41"/>
    <sheet name="38" sheetId="11" r:id="rId42"/>
    <sheet name="39" sheetId="10" r:id="rId43"/>
    <sheet name="40" sheetId="24" r:id="rId44"/>
    <sheet name="41" sheetId="25" r:id="rId45"/>
    <sheet name="42" sheetId="26" r:id="rId46"/>
    <sheet name="43" sheetId="27" r:id="rId47"/>
    <sheet name="44" sheetId="28" r:id="rId48"/>
    <sheet name="45" sheetId="63" r:id="rId49"/>
    <sheet name="46" sheetId="84" r:id="rId50"/>
    <sheet name="47" sheetId="64" r:id="rId51"/>
    <sheet name="48" sheetId="65" r:id="rId52"/>
    <sheet name="49" sheetId="66" r:id="rId53"/>
    <sheet name="50" sheetId="85" r:id="rId54"/>
    <sheet name="51" sheetId="67" r:id="rId55"/>
    <sheet name="52" sheetId="86" r:id="rId56"/>
    <sheet name="53" sheetId="29" r:id="rId57"/>
    <sheet name="54" sheetId="30" r:id="rId58"/>
    <sheet name="55" sheetId="31" r:id="rId59"/>
    <sheet name="56" sheetId="32" r:id="rId60"/>
    <sheet name="57" sheetId="34" r:id="rId61"/>
    <sheet name="58" sheetId="38" r:id="rId62"/>
    <sheet name="59" sheetId="44" r:id="rId63"/>
    <sheet name="60" sheetId="45" r:id="rId64"/>
    <sheet name="61" sheetId="46" r:id="rId65"/>
    <sheet name="62" sheetId="47" r:id="rId66"/>
    <sheet name="63" sheetId="35" r:id="rId67"/>
    <sheet name="64" sheetId="36" r:id="rId68"/>
    <sheet name="65" sheetId="48" r:id="rId69"/>
    <sheet name="66" sheetId="52" r:id="rId70"/>
    <sheet name="67" sheetId="53" r:id="rId71"/>
    <sheet name="68" sheetId="54" r:id="rId72"/>
    <sheet name="69" sheetId="55" r:id="rId73"/>
    <sheet name="70" sheetId="56" r:id="rId74"/>
    <sheet name="71" sheetId="80" r:id="rId75"/>
    <sheet name="72" sheetId="1" r:id="rId76"/>
    <sheet name="73" sheetId="2" r:id="rId77"/>
    <sheet name="74" sheetId="3" r:id="rId78"/>
    <sheet name="75" sheetId="4" r:id="rId79"/>
    <sheet name="76" sheetId="5" r:id="rId80"/>
    <sheet name="77" sheetId="6" r:id="rId81"/>
    <sheet name="78" sheetId="8" r:id="rId82"/>
    <sheet name="79" sheetId="37" r:id="rId83"/>
    <sheet name="80" sheetId="70" r:id="rId84"/>
    <sheet name="81" sheetId="49" r:id="rId85"/>
    <sheet name="82" sheetId="50" r:id="rId86"/>
    <sheet name="83" sheetId="81" r:id="rId87"/>
    <sheet name="84" sheetId="51" r:id="rId88"/>
    <sheet name="85" sheetId="82" r:id="rId89"/>
    <sheet name="86" sheetId="62" r:id="rId90"/>
    <sheet name="87" sheetId="83" r:id="rId91"/>
    <sheet name="88" sheetId="69" r:id="rId92"/>
    <sheet name="89" sheetId="111" r:id="rId93"/>
    <sheet name="90" sheetId="92" r:id="rId94"/>
    <sheet name="PR Form - Sheet 1" sheetId="114" r:id="rId95"/>
    <sheet name="PR Form - Sheet 2" sheetId="115" r:id="rId96"/>
    <sheet name="PR Form - Sheet 3" sheetId="116" r:id="rId97"/>
    <sheet name="PR Form - Sheet 4" sheetId="117" r:id="rId98"/>
  </sheets>
  <definedNames>
    <definedName name="_xlnm.Print_Titles" localSheetId="1">'Table of Contents'!$1:$2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114" l="1"/>
  <c r="J5" i="115" s="1"/>
  <c r="C53" i="115" s="1"/>
  <c r="C44" i="116"/>
  <c r="F43" i="116"/>
  <c r="D43" i="116"/>
  <c r="F42" i="116"/>
  <c r="D42" i="116"/>
  <c r="F41" i="116"/>
  <c r="D41" i="116"/>
  <c r="F40" i="116"/>
  <c r="D40" i="116"/>
  <c r="F39" i="116"/>
  <c r="D39" i="116"/>
  <c r="F38" i="116"/>
  <c r="D38" i="116"/>
  <c r="F37" i="116"/>
  <c r="D37" i="116"/>
  <c r="F36" i="116"/>
  <c r="D36" i="116"/>
  <c r="F35" i="116"/>
  <c r="D35" i="116"/>
  <c r="F34" i="116"/>
  <c r="D34" i="116"/>
  <c r="F33" i="116"/>
  <c r="D33" i="116"/>
  <c r="F32" i="116"/>
  <c r="D32" i="116"/>
  <c r="F31" i="116"/>
  <c r="D31" i="116"/>
  <c r="F30" i="116"/>
  <c r="D30" i="116"/>
  <c r="F29" i="116"/>
  <c r="D29" i="116"/>
  <c r="F28" i="116"/>
  <c r="D28" i="116"/>
  <c r="F27" i="116"/>
  <c r="D27" i="116"/>
  <c r="F26" i="116"/>
  <c r="D26" i="116"/>
  <c r="F25" i="116"/>
  <c r="D25" i="116"/>
  <c r="F24" i="116"/>
  <c r="D24" i="116"/>
  <c r="F23" i="116"/>
  <c r="D23" i="116"/>
  <c r="F22" i="116"/>
  <c r="D22" i="116"/>
  <c r="F21" i="116"/>
  <c r="D21" i="116"/>
  <c r="F20" i="116"/>
  <c r="D20" i="116"/>
  <c r="F19" i="116"/>
  <c r="D19" i="116"/>
  <c r="F18" i="116"/>
  <c r="D18" i="116"/>
  <c r="F17" i="116"/>
  <c r="D17" i="116"/>
  <c r="F16" i="116"/>
  <c r="D16" i="116"/>
  <c r="F15" i="116"/>
  <c r="D15" i="116"/>
  <c r="F14" i="116"/>
  <c r="D14" i="116"/>
  <c r="F13" i="116"/>
  <c r="D13" i="116"/>
  <c r="F12" i="116"/>
  <c r="D12" i="116"/>
  <c r="F11" i="116"/>
  <c r="D11" i="116"/>
  <c r="F10" i="116"/>
  <c r="D10" i="116"/>
  <c r="F9" i="116"/>
  <c r="D9" i="116"/>
  <c r="F8" i="116"/>
  <c r="D8" i="116"/>
  <c r="F7" i="116"/>
  <c r="D7" i="116"/>
  <c r="F6" i="116"/>
  <c r="D6" i="116"/>
  <c r="F5" i="116"/>
  <c r="D5" i="116"/>
  <c r="F4" i="116"/>
  <c r="D4" i="116"/>
  <c r="G46" i="115"/>
  <c r="J36" i="115"/>
  <c r="J40" i="115" s="1"/>
  <c r="I15" i="114" s="1"/>
  <c r="J34" i="115"/>
  <c r="J22" i="115"/>
  <c r="J13" i="115"/>
  <c r="K22" i="114" s="1"/>
  <c r="K27" i="114" s="1"/>
  <c r="K41" i="114"/>
  <c r="K24" i="114"/>
  <c r="K23" i="114"/>
  <c r="K16" i="114"/>
  <c r="K18" i="114" s="1"/>
  <c r="K28" i="114" s="1"/>
  <c r="I14" i="114"/>
  <c r="I16" i="114" s="1"/>
  <c r="I18" i="114" s="1"/>
  <c r="K12" i="114"/>
  <c r="I12" i="114"/>
  <c r="A10" i="92"/>
  <c r="F44" i="116" l="1"/>
  <c r="J46" i="115" s="1"/>
  <c r="C4" i="105" l="1"/>
  <c r="C3" i="105"/>
  <c r="C1" i="105"/>
  <c r="B12" i="88"/>
  <c r="E25" i="6"/>
  <c r="A1" i="111"/>
  <c r="A1" i="69"/>
  <c r="A1" i="83"/>
  <c r="A1" i="62"/>
  <c r="A1" i="82"/>
  <c r="A1" i="51"/>
  <c r="A1" i="81"/>
  <c r="A1" i="50"/>
  <c r="A1" i="49"/>
  <c r="A1" i="70"/>
  <c r="A1" i="37"/>
  <c r="A1" i="8"/>
  <c r="A1" i="6"/>
  <c r="A1" i="5"/>
  <c r="A1" i="4"/>
  <c r="A1" i="3"/>
  <c r="A1" i="2"/>
  <c r="A1" i="1"/>
  <c r="A1" i="80"/>
  <c r="A1" i="56"/>
  <c r="A1" i="55"/>
  <c r="A1" i="54"/>
  <c r="A1" i="53"/>
  <c r="A1" i="52"/>
  <c r="A1" i="48"/>
  <c r="A1" i="36"/>
  <c r="A1" i="35"/>
  <c r="A1" i="47"/>
  <c r="A1" i="46"/>
  <c r="A1" i="45"/>
  <c r="A1" i="44"/>
  <c r="A1" i="38"/>
  <c r="A1" i="34"/>
  <c r="A1" i="32"/>
  <c r="A1" i="31"/>
  <c r="A1" i="30"/>
  <c r="A1" i="29"/>
  <c r="A1" i="86"/>
  <c r="A1" i="67"/>
  <c r="A1" i="85"/>
  <c r="A1" i="66"/>
  <c r="A1" i="65"/>
  <c r="A1" i="64"/>
  <c r="A1" i="84"/>
  <c r="A1" i="63"/>
  <c r="A1" i="28"/>
  <c r="A1" i="27"/>
  <c r="A1" i="26"/>
  <c r="A1" i="25"/>
  <c r="A1" i="24"/>
  <c r="A1" i="10"/>
  <c r="A1" i="11"/>
  <c r="A1" i="12"/>
  <c r="A1" i="21"/>
  <c r="A1" i="23"/>
  <c r="A1" i="22"/>
  <c r="A1" i="20"/>
  <c r="A1" i="19"/>
  <c r="A1" i="13"/>
  <c r="A1" i="14"/>
  <c r="A1" i="18"/>
  <c r="A1" i="15"/>
  <c r="A1" i="16"/>
  <c r="A1" i="17"/>
  <c r="A1" i="7"/>
  <c r="A1" i="33"/>
  <c r="A1" i="79"/>
  <c r="A1" i="78"/>
  <c r="A1" i="42"/>
  <c r="A1" i="77"/>
  <c r="A1" i="41"/>
  <c r="A1" i="40"/>
  <c r="A1" i="106"/>
  <c r="A1" i="107"/>
  <c r="A1" i="102"/>
  <c r="A1" i="99"/>
  <c r="A1" i="101"/>
  <c r="A1" i="100"/>
  <c r="A1" i="96"/>
  <c r="A1" i="97"/>
  <c r="A1" i="110"/>
  <c r="A1" i="98"/>
  <c r="B3" i="87"/>
  <c r="A1" i="94"/>
  <c r="A1" i="104"/>
  <c r="A1" i="90"/>
  <c r="C39" i="104"/>
  <c r="A21" i="88"/>
  <c r="A4" i="88"/>
  <c r="A5" i="88"/>
  <c r="A6" i="88"/>
  <c r="A7" i="88"/>
  <c r="A8" i="88"/>
  <c r="A9" i="88"/>
  <c r="B78" i="88"/>
  <c r="A85" i="88"/>
  <c r="A84" i="88"/>
  <c r="A83" i="88"/>
  <c r="A78" i="88"/>
  <c r="B75" i="88"/>
  <c r="A75" i="88" s="1"/>
  <c r="A74" i="88"/>
  <c r="A59" i="88"/>
  <c r="A58" i="88"/>
  <c r="A55" i="88"/>
  <c r="A22" i="88"/>
  <c r="B20" i="88"/>
  <c r="A20" i="88" s="1"/>
  <c r="A88" i="88"/>
  <c r="A87" i="88"/>
  <c r="A86" i="88"/>
  <c r="A82" i="88"/>
  <c r="A81" i="88"/>
  <c r="A80" i="88"/>
  <c r="B79" i="88"/>
  <c r="A79" i="88" s="1"/>
  <c r="A77" i="88"/>
  <c r="B76" i="88"/>
  <c r="A76" i="88" s="1"/>
  <c r="A73" i="88"/>
  <c r="A72" i="88"/>
  <c r="A71" i="88"/>
  <c r="A70" i="88"/>
  <c r="A69" i="88"/>
  <c r="A68" i="88"/>
  <c r="A67" i="88"/>
  <c r="B11" i="88"/>
  <c r="A11" i="88" s="1"/>
  <c r="A12" i="88"/>
  <c r="B13" i="88"/>
  <c r="A13" i="88" s="1"/>
  <c r="B14" i="88"/>
  <c r="A14" i="88" s="1"/>
  <c r="B15" i="88"/>
  <c r="A15" i="88" s="1"/>
  <c r="B16" i="88"/>
  <c r="A16" i="88"/>
  <c r="B17" i="88"/>
  <c r="A17" i="88" s="1"/>
  <c r="B18" i="88"/>
  <c r="A18" i="88"/>
  <c r="B19" i="88"/>
  <c r="A19" i="88" s="1"/>
  <c r="A23" i="88"/>
  <c r="B24" i="88"/>
  <c r="A24" i="88" s="1"/>
  <c r="B25" i="88"/>
  <c r="A25" i="88"/>
  <c r="B26" i="88"/>
  <c r="A26" i="88" s="1"/>
  <c r="B27" i="88"/>
  <c r="A27" i="88" s="1"/>
  <c r="B28" i="88"/>
  <c r="A28" i="88" s="1"/>
  <c r="B29" i="88"/>
  <c r="A29" i="88" s="1"/>
  <c r="B30" i="88"/>
  <c r="A30" i="88" s="1"/>
  <c r="B31" i="88"/>
  <c r="A31" i="88" s="1"/>
  <c r="B32" i="88"/>
  <c r="A32" i="88" s="1"/>
  <c r="B33" i="88"/>
  <c r="A33" i="88" s="1"/>
  <c r="B34" i="88"/>
  <c r="A34" i="88" s="1"/>
  <c r="B35" i="88"/>
  <c r="A35" i="88" s="1"/>
  <c r="B36" i="88"/>
  <c r="A36" i="88" s="1"/>
  <c r="B37" i="88"/>
  <c r="A37" i="88" s="1"/>
  <c r="B38" i="88"/>
  <c r="A38" i="88" s="1"/>
  <c r="B39" i="88"/>
  <c r="A39" i="88" s="1"/>
  <c r="B40" i="88"/>
  <c r="A40" i="88" s="1"/>
  <c r="B41" i="88"/>
  <c r="A41" i="88" s="1"/>
  <c r="A42" i="88"/>
  <c r="A43" i="88"/>
  <c r="A44" i="88"/>
  <c r="A45" i="88"/>
  <c r="A46" i="88"/>
  <c r="A47" i="88"/>
  <c r="A48" i="88"/>
  <c r="A49" i="88"/>
  <c r="A50" i="88"/>
  <c r="A51" i="88"/>
  <c r="A52" i="88"/>
  <c r="A53" i="88"/>
  <c r="A54" i="88"/>
  <c r="A56" i="88"/>
  <c r="A57" i="88"/>
  <c r="A60" i="88"/>
  <c r="A61" i="88"/>
  <c r="A62" i="88"/>
  <c r="A63" i="88"/>
  <c r="A64" i="88"/>
  <c r="A65" i="88"/>
  <c r="A66" i="88"/>
  <c r="B10" i="88"/>
  <c r="A10" i="88" s="1"/>
  <c r="D45" i="66"/>
  <c r="E38" i="7"/>
  <c r="C38" i="7"/>
  <c r="E57" i="70"/>
  <c r="F57" i="70"/>
  <c r="G57" i="70"/>
  <c r="H57" i="70"/>
  <c r="D57" i="70"/>
  <c r="E40" i="70"/>
  <c r="F40" i="70"/>
  <c r="G40" i="70"/>
  <c r="H40" i="70"/>
  <c r="D40" i="70"/>
  <c r="E31" i="70"/>
  <c r="F31" i="70"/>
  <c r="G31" i="70"/>
  <c r="H31" i="70"/>
  <c r="D31" i="70"/>
  <c r="H19" i="70"/>
  <c r="G19" i="70"/>
  <c r="F19" i="70"/>
  <c r="E19" i="70"/>
  <c r="D19" i="70"/>
  <c r="F12" i="38"/>
  <c r="D7" i="70"/>
  <c r="E7" i="70" s="1"/>
  <c r="F7" i="70" s="1"/>
  <c r="G7" i="70" s="1"/>
  <c r="H7" i="70" s="1"/>
  <c r="I46" i="37"/>
  <c r="F47" i="37"/>
  <c r="I47" i="37"/>
  <c r="H38" i="37"/>
  <c r="H39" i="37"/>
  <c r="H41" i="37"/>
  <c r="H42" i="37"/>
  <c r="H47" i="37" s="1"/>
  <c r="H43" i="37"/>
  <c r="H44" i="37"/>
  <c r="H40" i="37"/>
  <c r="H45" i="37"/>
  <c r="H46" i="37"/>
  <c r="I39" i="37"/>
  <c r="I40" i="37"/>
  <c r="I41" i="37"/>
  <c r="I42" i="37"/>
  <c r="I43" i="37"/>
  <c r="I44" i="37"/>
  <c r="I45" i="37"/>
  <c r="I38" i="37"/>
  <c r="H24" i="37"/>
  <c r="I24" i="37"/>
  <c r="H25" i="37"/>
  <c r="I25" i="37"/>
  <c r="I26" i="37"/>
  <c r="H27" i="37"/>
  <c r="I27" i="37"/>
  <c r="H28" i="37"/>
  <c r="I28" i="37"/>
  <c r="H29" i="37"/>
  <c r="I29" i="37"/>
  <c r="H30" i="37"/>
  <c r="I30" i="37"/>
  <c r="I31" i="37"/>
  <c r="H32" i="37"/>
  <c r="I32" i="37"/>
  <c r="F33" i="37"/>
  <c r="I33" i="37" s="1"/>
  <c r="H26" i="37"/>
  <c r="H31" i="37"/>
  <c r="I23" i="37"/>
  <c r="H12" i="37"/>
  <c r="I12" i="37"/>
  <c r="I13" i="37"/>
  <c r="H14" i="37"/>
  <c r="I14" i="37"/>
  <c r="H15" i="37"/>
  <c r="I15" i="37"/>
  <c r="H16" i="37"/>
  <c r="I16" i="37"/>
  <c r="H17" i="37"/>
  <c r="I17" i="37"/>
  <c r="I18" i="37"/>
  <c r="H19" i="37"/>
  <c r="I19" i="37"/>
  <c r="F20" i="37"/>
  <c r="I20" i="37" s="1"/>
  <c r="H11" i="37"/>
  <c r="H20" i="37" s="1"/>
  <c r="H13" i="37"/>
  <c r="H18" i="37"/>
  <c r="I11" i="37"/>
  <c r="E50" i="5"/>
  <c r="G16" i="20"/>
  <c r="D43" i="5" s="1"/>
  <c r="F10" i="13"/>
  <c r="F25" i="13"/>
  <c r="G22" i="14"/>
  <c r="G10" i="14"/>
  <c r="G23" i="14" s="1"/>
  <c r="D37" i="5" s="1"/>
  <c r="G42" i="14"/>
  <c r="D39" i="5" s="1"/>
  <c r="G28" i="17"/>
  <c r="G29" i="17"/>
  <c r="G30" i="17"/>
  <c r="G31" i="17"/>
  <c r="G32" i="17"/>
  <c r="E29" i="5"/>
  <c r="E30" i="5" s="1"/>
  <c r="E26" i="5"/>
  <c r="E16" i="5"/>
  <c r="E21" i="79"/>
  <c r="E23" i="78"/>
  <c r="E19" i="42"/>
  <c r="E20" i="42"/>
  <c r="E31" i="42"/>
  <c r="E12" i="40"/>
  <c r="E29" i="41"/>
  <c r="E18" i="77"/>
  <c r="H11" i="4"/>
  <c r="D23" i="3"/>
  <c r="D7" i="3"/>
  <c r="D12" i="3" s="1"/>
  <c r="H13" i="80"/>
  <c r="H19" i="80"/>
  <c r="H41" i="80"/>
  <c r="H45" i="80" s="1"/>
  <c r="H44" i="80"/>
  <c r="H30" i="56"/>
  <c r="H42" i="56"/>
  <c r="H43" i="56" s="1"/>
  <c r="H15" i="55"/>
  <c r="H26" i="55"/>
  <c r="H27" i="55"/>
  <c r="H17" i="54"/>
  <c r="H15" i="52"/>
  <c r="H8" i="53"/>
  <c r="D15" i="1"/>
  <c r="D23" i="1"/>
  <c r="D24" i="1"/>
  <c r="D16" i="1"/>
  <c r="D19" i="1"/>
  <c r="D22" i="1"/>
  <c r="D25" i="1"/>
  <c r="D28" i="1"/>
  <c r="D31" i="1"/>
  <c r="D34" i="1"/>
  <c r="H13" i="35"/>
  <c r="H24" i="35"/>
  <c r="H25" i="35" s="1"/>
  <c r="D42" i="1"/>
  <c r="D43" i="1"/>
  <c r="D23" i="2"/>
  <c r="D22" i="2"/>
  <c r="H20" i="31"/>
  <c r="D15" i="2"/>
  <c r="H20" i="30"/>
  <c r="D10" i="2" s="1"/>
  <c r="D11" i="2"/>
  <c r="D19" i="2" s="1"/>
  <c r="D25" i="2" s="1"/>
  <c r="D37" i="2" s="1"/>
  <c r="D13" i="2"/>
  <c r="D14" i="2"/>
  <c r="D17" i="2"/>
  <c r="H41" i="38"/>
  <c r="H40" i="38"/>
  <c r="H34" i="38"/>
  <c r="H33" i="38"/>
  <c r="H37" i="38" s="1"/>
  <c r="H35" i="38"/>
  <c r="H36" i="38"/>
  <c r="H32" i="38"/>
  <c r="H26" i="38"/>
  <c r="H27" i="38"/>
  <c r="H16" i="38"/>
  <c r="H17" i="38"/>
  <c r="H18" i="38"/>
  <c r="H19" i="38"/>
  <c r="H20" i="38"/>
  <c r="H21" i="38"/>
  <c r="H22" i="38"/>
  <c r="H23" i="38"/>
  <c r="H15" i="38"/>
  <c r="H17" i="34"/>
  <c r="H15" i="34"/>
  <c r="H13" i="34"/>
  <c r="H11" i="34"/>
  <c r="H8" i="34"/>
  <c r="H7" i="34"/>
  <c r="F19" i="63"/>
  <c r="G19" i="63"/>
  <c r="G32" i="63" s="1"/>
  <c r="H19" i="63"/>
  <c r="D19" i="63"/>
  <c r="D32" i="63" s="1"/>
  <c r="E19" i="63"/>
  <c r="E32" i="63" s="1"/>
  <c r="C19" i="63"/>
  <c r="C32" i="63" s="1"/>
  <c r="G11" i="21"/>
  <c r="G12" i="21"/>
  <c r="G13" i="21"/>
  <c r="G14" i="21"/>
  <c r="G15" i="21"/>
  <c r="G16" i="21"/>
  <c r="G17" i="21"/>
  <c r="G18" i="21"/>
  <c r="G19" i="21"/>
  <c r="G20" i="21"/>
  <c r="G10" i="21"/>
  <c r="F21" i="21"/>
  <c r="C21" i="21"/>
  <c r="D21" i="21"/>
  <c r="E15" i="33"/>
  <c r="H28" i="33" s="1"/>
  <c r="H24" i="33"/>
  <c r="I9" i="33"/>
  <c r="I10" i="33"/>
  <c r="I11" i="33"/>
  <c r="I12" i="33"/>
  <c r="I13" i="33"/>
  <c r="I14" i="33"/>
  <c r="G15" i="33"/>
  <c r="I8" i="33"/>
  <c r="B7" i="87"/>
  <c r="B5" i="87"/>
  <c r="E6" i="50"/>
  <c r="E7" i="50"/>
  <c r="E8" i="50"/>
  <c r="E9" i="50"/>
  <c r="H2" i="90"/>
  <c r="D2" i="104" s="1"/>
  <c r="C2" i="94" s="1"/>
  <c r="E2" i="105" s="1"/>
  <c r="E2" i="98"/>
  <c r="D2" i="96" s="1"/>
  <c r="E1" i="98"/>
  <c r="C36" i="98"/>
  <c r="I2" i="110"/>
  <c r="I50" i="110"/>
  <c r="I1" i="110"/>
  <c r="E27" i="106"/>
  <c r="E28" i="106"/>
  <c r="E29" i="106"/>
  <c r="E30" i="106"/>
  <c r="E31" i="106"/>
  <c r="E32" i="106"/>
  <c r="E33" i="106"/>
  <c r="E34" i="106"/>
  <c r="E35" i="106"/>
  <c r="E36" i="106"/>
  <c r="E37" i="106"/>
  <c r="E38" i="106"/>
  <c r="E39" i="106"/>
  <c r="E40" i="106"/>
  <c r="E41" i="106"/>
  <c r="E42" i="106"/>
  <c r="E43" i="106"/>
  <c r="E44" i="106"/>
  <c r="E45" i="106"/>
  <c r="E46" i="106"/>
  <c r="E26" i="106"/>
  <c r="E25" i="106"/>
  <c r="E2" i="1"/>
  <c r="E37" i="1"/>
  <c r="E39" i="1"/>
  <c r="E46" i="1" s="1"/>
  <c r="I21" i="48"/>
  <c r="H20" i="52"/>
  <c r="H21" i="52" s="1"/>
  <c r="H36" i="53"/>
  <c r="H45" i="54"/>
  <c r="H14" i="56"/>
  <c r="H38" i="52"/>
  <c r="H26" i="53"/>
  <c r="I15" i="48"/>
  <c r="H35" i="54"/>
  <c r="H25" i="80"/>
  <c r="E2" i="2"/>
  <c r="E19" i="2"/>
  <c r="E25" i="2" s="1"/>
  <c r="E37" i="2" s="1"/>
  <c r="E13" i="3" s="1"/>
  <c r="E19" i="3" s="1"/>
  <c r="E24" i="2"/>
  <c r="E36" i="2"/>
  <c r="D36" i="2"/>
  <c r="E1" i="2"/>
  <c r="H28" i="31"/>
  <c r="D16" i="2"/>
  <c r="E2" i="3"/>
  <c r="D27" i="3"/>
  <c r="D25" i="3"/>
  <c r="D26" i="3"/>
  <c r="E29" i="3"/>
  <c r="E12" i="3"/>
  <c r="E18" i="3"/>
  <c r="D18" i="3"/>
  <c r="E2" i="5"/>
  <c r="D26" i="5"/>
  <c r="E59" i="5"/>
  <c r="E1" i="5"/>
  <c r="C22" i="23"/>
  <c r="D22" i="23"/>
  <c r="F22" i="23"/>
  <c r="F9" i="18"/>
  <c r="F10" i="18"/>
  <c r="F11" i="18"/>
  <c r="F12" i="18"/>
  <c r="F13" i="18"/>
  <c r="F14" i="18"/>
  <c r="F15" i="18"/>
  <c r="F16" i="18"/>
  <c r="F17" i="18"/>
  <c r="F18" i="18"/>
  <c r="F19" i="18"/>
  <c r="F20" i="18"/>
  <c r="F21" i="18"/>
  <c r="G46" i="23"/>
  <c r="D55" i="5" s="1"/>
  <c r="G30" i="20"/>
  <c r="D49" i="5" s="1"/>
  <c r="G45" i="20"/>
  <c r="D53" i="5" s="1"/>
  <c r="I28" i="22"/>
  <c r="J28" i="22"/>
  <c r="K28" i="22"/>
  <c r="F39" i="13"/>
  <c r="F35" i="13"/>
  <c r="F30" i="13"/>
  <c r="F20" i="13"/>
  <c r="F15" i="13"/>
  <c r="B18" i="16"/>
  <c r="D24" i="16"/>
  <c r="D47" i="16" s="1"/>
  <c r="D24" i="5" s="1"/>
  <c r="D39" i="16"/>
  <c r="E8" i="16"/>
  <c r="E9" i="16"/>
  <c r="E10" i="16"/>
  <c r="E11" i="16"/>
  <c r="E12" i="16"/>
  <c r="E18" i="16" s="1"/>
  <c r="D23" i="5" s="1"/>
  <c r="E13" i="16"/>
  <c r="E14" i="16"/>
  <c r="E15" i="16"/>
  <c r="E16" i="16"/>
  <c r="E17" i="16"/>
  <c r="G33" i="17"/>
  <c r="G34" i="17"/>
  <c r="G35" i="17"/>
  <c r="G36" i="17"/>
  <c r="G37" i="17"/>
  <c r="G38" i="17"/>
  <c r="G39" i="17"/>
  <c r="G40" i="17"/>
  <c r="G41" i="17"/>
  <c r="G42" i="17"/>
  <c r="G43" i="17"/>
  <c r="G44" i="17"/>
  <c r="F46" i="18"/>
  <c r="D36" i="5" s="1"/>
  <c r="D12" i="7"/>
  <c r="D23" i="7" s="1"/>
  <c r="D16" i="5" s="1"/>
  <c r="D20" i="7"/>
  <c r="I9" i="40"/>
  <c r="I10" i="40"/>
  <c r="I11" i="40"/>
  <c r="I9" i="77"/>
  <c r="I10" i="77"/>
  <c r="I11" i="77"/>
  <c r="I12" i="77"/>
  <c r="I13" i="77"/>
  <c r="I14" i="77"/>
  <c r="I15" i="77"/>
  <c r="I16" i="77"/>
  <c r="I11" i="41"/>
  <c r="I12" i="41"/>
  <c r="I29" i="41" s="1"/>
  <c r="I18" i="77" s="1"/>
  <c r="I13" i="41"/>
  <c r="I14" i="41"/>
  <c r="I15" i="41"/>
  <c r="I16" i="41"/>
  <c r="I17" i="41"/>
  <c r="I18" i="41"/>
  <c r="I19" i="41"/>
  <c r="I20" i="41"/>
  <c r="I21" i="41"/>
  <c r="I22" i="41"/>
  <c r="I23" i="41"/>
  <c r="I24" i="41"/>
  <c r="I25" i="41"/>
  <c r="I26" i="41"/>
  <c r="I27" i="41"/>
  <c r="I28" i="41"/>
  <c r="I14" i="40"/>
  <c r="I15" i="40"/>
  <c r="I16" i="40"/>
  <c r="I17" i="40"/>
  <c r="I18" i="40"/>
  <c r="I19" i="40"/>
  <c r="I20" i="40"/>
  <c r="I21" i="40"/>
  <c r="I22" i="40"/>
  <c r="I23" i="40"/>
  <c r="I24" i="40"/>
  <c r="I25" i="40"/>
  <c r="I26" i="40"/>
  <c r="I27" i="40"/>
  <c r="I28" i="40"/>
  <c r="I29" i="40"/>
  <c r="I30" i="40"/>
  <c r="I31" i="40"/>
  <c r="I10" i="42"/>
  <c r="I11" i="42"/>
  <c r="I12" i="42"/>
  <c r="I13" i="42"/>
  <c r="I19" i="42" s="1"/>
  <c r="I14" i="42"/>
  <c r="I15" i="42"/>
  <c r="I16" i="42"/>
  <c r="I17" i="42"/>
  <c r="I18" i="42"/>
  <c r="I23" i="77"/>
  <c r="I24" i="77"/>
  <c r="I25" i="77"/>
  <c r="I35" i="77" s="1"/>
  <c r="I26" i="77"/>
  <c r="I27" i="77"/>
  <c r="I28" i="77"/>
  <c r="I29" i="77"/>
  <c r="I30" i="77"/>
  <c r="I31" i="77"/>
  <c r="I32" i="77"/>
  <c r="I33" i="77"/>
  <c r="I34" i="77"/>
  <c r="I9" i="78"/>
  <c r="I10" i="78"/>
  <c r="I11" i="78"/>
  <c r="I12" i="78"/>
  <c r="I13" i="78"/>
  <c r="I14" i="78"/>
  <c r="I15" i="78"/>
  <c r="I16" i="78"/>
  <c r="I17" i="78"/>
  <c r="I18" i="78"/>
  <c r="I19" i="78"/>
  <c r="I20" i="78"/>
  <c r="I21" i="78"/>
  <c r="I22" i="78"/>
  <c r="I10" i="79"/>
  <c r="I11" i="79"/>
  <c r="I12" i="79"/>
  <c r="I13" i="79"/>
  <c r="I14" i="79"/>
  <c r="I15" i="79"/>
  <c r="I16" i="79"/>
  <c r="I17" i="79"/>
  <c r="I18" i="79"/>
  <c r="I19" i="79"/>
  <c r="I20" i="79"/>
  <c r="I23" i="42"/>
  <c r="I24" i="42"/>
  <c r="I25" i="42"/>
  <c r="I26" i="42"/>
  <c r="I27" i="42"/>
  <c r="I28" i="42"/>
  <c r="I29" i="42"/>
  <c r="I30" i="42"/>
  <c r="E2" i="6"/>
  <c r="D7" i="6"/>
  <c r="D6" i="6"/>
  <c r="E19" i="6"/>
  <c r="E38" i="6"/>
  <c r="E44" i="6"/>
  <c r="E50" i="6"/>
  <c r="E55" i="6"/>
  <c r="D44" i="6"/>
  <c r="D50" i="6"/>
  <c r="D55" i="6"/>
  <c r="E1" i="6"/>
  <c r="H30" i="11"/>
  <c r="D10" i="6" s="1"/>
  <c r="H22" i="11"/>
  <c r="D9" i="6" s="1"/>
  <c r="G44" i="21"/>
  <c r="D14" i="6" s="1"/>
  <c r="G34" i="21"/>
  <c r="D13" i="6"/>
  <c r="I44" i="10"/>
  <c r="D11" i="6" s="1"/>
  <c r="H26" i="27"/>
  <c r="D32" i="6" s="1"/>
  <c r="H47" i="27"/>
  <c r="D37" i="6" s="1"/>
  <c r="K9" i="26"/>
  <c r="K10" i="26"/>
  <c r="K11" i="26"/>
  <c r="K12" i="26"/>
  <c r="K13" i="26"/>
  <c r="K14" i="26"/>
  <c r="K15" i="26"/>
  <c r="K16" i="26"/>
  <c r="K17" i="26"/>
  <c r="K18" i="26"/>
  <c r="K19" i="26"/>
  <c r="K20" i="26"/>
  <c r="K21" i="26"/>
  <c r="K22" i="26"/>
  <c r="K23" i="26"/>
  <c r="K24" i="26"/>
  <c r="K25" i="26"/>
  <c r="K26" i="26"/>
  <c r="K27" i="26"/>
  <c r="K28" i="26"/>
  <c r="K29" i="26"/>
  <c r="E46" i="25"/>
  <c r="D29" i="6" s="1"/>
  <c r="H20" i="25"/>
  <c r="D27" i="6" s="1"/>
  <c r="D32" i="24"/>
  <c r="D24" i="6" s="1"/>
  <c r="D25" i="6" s="1"/>
  <c r="H42" i="4"/>
  <c r="D15" i="6" s="1"/>
  <c r="H15" i="11"/>
  <c r="D8" i="6" s="1"/>
  <c r="E2" i="8"/>
  <c r="E1" i="8"/>
  <c r="E2" i="7"/>
  <c r="C33" i="7"/>
  <c r="C41" i="7" s="1"/>
  <c r="E33" i="7"/>
  <c r="E41" i="7" s="1"/>
  <c r="D16" i="7"/>
  <c r="E1" i="7"/>
  <c r="G2" i="17"/>
  <c r="B45" i="17"/>
  <c r="D34" i="16"/>
  <c r="E1" i="16"/>
  <c r="C22" i="18"/>
  <c r="D22" i="18"/>
  <c r="E22" i="18"/>
  <c r="B22" i="18"/>
  <c r="D39" i="13"/>
  <c r="D41" i="13" s="1"/>
  <c r="D35" i="13"/>
  <c r="D30" i="13"/>
  <c r="D25" i="13"/>
  <c r="D20" i="13"/>
  <c r="D15" i="13"/>
  <c r="D10" i="13"/>
  <c r="H37" i="13"/>
  <c r="H38" i="13"/>
  <c r="H39" i="13"/>
  <c r="H32" i="13"/>
  <c r="H33" i="13"/>
  <c r="H34" i="13"/>
  <c r="H27" i="13"/>
  <c r="H30" i="13" s="1"/>
  <c r="H28" i="13"/>
  <c r="H29" i="13"/>
  <c r="H22" i="13"/>
  <c r="H23" i="13"/>
  <c r="H24" i="13"/>
  <c r="H17" i="13"/>
  <c r="H20" i="13" s="1"/>
  <c r="H18" i="13"/>
  <c r="H19" i="13"/>
  <c r="H12" i="13"/>
  <c r="H13" i="13"/>
  <c r="H14" i="13"/>
  <c r="H9" i="13"/>
  <c r="H8" i="13"/>
  <c r="H7" i="13"/>
  <c r="H10" i="13" s="1"/>
  <c r="B21" i="19"/>
  <c r="B24" i="19"/>
  <c r="B23" i="19"/>
  <c r="B20" i="19"/>
  <c r="B22" i="19" s="1"/>
  <c r="D25" i="19"/>
  <c r="E25" i="19"/>
  <c r="F25" i="19"/>
  <c r="F26" i="19"/>
  <c r="G25" i="19"/>
  <c r="H25" i="19"/>
  <c r="I25" i="19"/>
  <c r="J25" i="19"/>
  <c r="D22" i="19"/>
  <c r="D26" i="19" s="1"/>
  <c r="E22" i="19"/>
  <c r="E26" i="19" s="1"/>
  <c r="F22" i="19"/>
  <c r="G22" i="19"/>
  <c r="G26" i="19" s="1"/>
  <c r="H22" i="19"/>
  <c r="H26" i="19" s="1"/>
  <c r="I22" i="19"/>
  <c r="I26" i="19"/>
  <c r="J22" i="19"/>
  <c r="C22" i="19"/>
  <c r="C26" i="19" s="1"/>
  <c r="C25" i="19"/>
  <c r="C10" i="19"/>
  <c r="C15" i="19" s="1"/>
  <c r="C13" i="19"/>
  <c r="D10" i="19"/>
  <c r="D13" i="19"/>
  <c r="E10" i="19"/>
  <c r="E15" i="19" s="1"/>
  <c r="E13" i="19"/>
  <c r="F10" i="19"/>
  <c r="F15" i="19" s="1"/>
  <c r="F13" i="19"/>
  <c r="G10" i="19"/>
  <c r="G15" i="19" s="1"/>
  <c r="G13" i="19"/>
  <c r="H10" i="19"/>
  <c r="H13" i="19"/>
  <c r="I10" i="19"/>
  <c r="I15" i="19" s="1"/>
  <c r="I13" i="19"/>
  <c r="J10" i="19"/>
  <c r="J15" i="19" s="1"/>
  <c r="J13" i="19"/>
  <c r="B8" i="19"/>
  <c r="B9" i="19"/>
  <c r="B11" i="19"/>
  <c r="B13" i="19" s="1"/>
  <c r="B12" i="19"/>
  <c r="F28" i="22"/>
  <c r="D28" i="22"/>
  <c r="L10" i="22"/>
  <c r="L11" i="22"/>
  <c r="L12" i="22"/>
  <c r="L13" i="22"/>
  <c r="L14" i="22"/>
  <c r="L15" i="22"/>
  <c r="L16" i="22"/>
  <c r="L17" i="22"/>
  <c r="L18" i="22"/>
  <c r="L19" i="22"/>
  <c r="L20" i="22"/>
  <c r="L21" i="22"/>
  <c r="L22" i="22"/>
  <c r="L23" i="22"/>
  <c r="L24" i="22"/>
  <c r="L25" i="22"/>
  <c r="L26" i="22"/>
  <c r="L27" i="22"/>
  <c r="L9" i="22"/>
  <c r="L8" i="22"/>
  <c r="G11" i="23"/>
  <c r="G12" i="23"/>
  <c r="G13" i="23"/>
  <c r="G14" i="23"/>
  <c r="G15" i="23"/>
  <c r="G16" i="23"/>
  <c r="G17" i="23"/>
  <c r="G18" i="23"/>
  <c r="G19" i="23"/>
  <c r="G20" i="23"/>
  <c r="G21" i="23"/>
  <c r="G10" i="23"/>
  <c r="G9" i="23"/>
  <c r="H39" i="11"/>
  <c r="A6" i="4"/>
  <c r="F32" i="24"/>
  <c r="D39" i="104"/>
  <c r="C29" i="104"/>
  <c r="D29" i="104"/>
  <c r="D17" i="104"/>
  <c r="C17" i="104"/>
  <c r="H46" i="25"/>
  <c r="G30" i="26"/>
  <c r="H30" i="26"/>
  <c r="I30" i="26"/>
  <c r="J30" i="26"/>
  <c r="I45" i="28"/>
  <c r="I43" i="29"/>
  <c r="H41" i="30"/>
  <c r="H43" i="30"/>
  <c r="H33" i="31"/>
  <c r="H37" i="31" s="1"/>
  <c r="H24" i="31"/>
  <c r="H16" i="31"/>
  <c r="H25" i="32"/>
  <c r="H40" i="33"/>
  <c r="F40" i="33"/>
  <c r="F29" i="33"/>
  <c r="G42" i="34"/>
  <c r="F9" i="34"/>
  <c r="F21" i="34" s="1"/>
  <c r="H9" i="34"/>
  <c r="E9" i="34"/>
  <c r="E21" i="34" s="1"/>
  <c r="H16" i="36"/>
  <c r="H12" i="36"/>
  <c r="H23" i="36" s="1"/>
  <c r="H38" i="36" s="1"/>
  <c r="E24" i="38"/>
  <c r="E28" i="38" s="1"/>
  <c r="E30" i="38" s="1"/>
  <c r="E33" i="38" s="1"/>
  <c r="E37" i="38" s="1"/>
  <c r="E40" i="38" s="1"/>
  <c r="G24" i="38"/>
  <c r="G28" i="38" s="1"/>
  <c r="G30" i="38" s="1"/>
  <c r="D47" i="37"/>
  <c r="H23" i="37"/>
  <c r="D33" i="37"/>
  <c r="D20" i="37"/>
  <c r="E32" i="40"/>
  <c r="F32" i="40"/>
  <c r="G32" i="40"/>
  <c r="H32" i="40"/>
  <c r="F12" i="40"/>
  <c r="G12" i="40"/>
  <c r="H12" i="40"/>
  <c r="I10" i="41"/>
  <c r="F29" i="41"/>
  <c r="F18" i="77" s="1"/>
  <c r="F19" i="77" s="1"/>
  <c r="G29" i="41"/>
  <c r="G18" i="77"/>
  <c r="H29" i="41"/>
  <c r="F35" i="77"/>
  <c r="G35" i="77"/>
  <c r="H35" i="77"/>
  <c r="H20" i="42" s="1"/>
  <c r="E35" i="77"/>
  <c r="F17" i="77"/>
  <c r="G17" i="77"/>
  <c r="H17" i="77"/>
  <c r="H18" i="77"/>
  <c r="E17" i="77"/>
  <c r="I9" i="42"/>
  <c r="F31" i="42"/>
  <c r="G31" i="42"/>
  <c r="H31" i="42"/>
  <c r="F19" i="42"/>
  <c r="G19" i="42"/>
  <c r="G20" i="42" s="1"/>
  <c r="H19" i="42"/>
  <c r="A5" i="42"/>
  <c r="A4" i="42"/>
  <c r="A3" i="42"/>
  <c r="F23" i="78"/>
  <c r="G23" i="78"/>
  <c r="H23" i="78"/>
  <c r="A5" i="78"/>
  <c r="A4" i="78"/>
  <c r="A3" i="78"/>
  <c r="F21" i="79"/>
  <c r="G21" i="79"/>
  <c r="H21" i="79"/>
  <c r="A6" i="79"/>
  <c r="A5" i="79"/>
  <c r="A4" i="79"/>
  <c r="G46" i="44"/>
  <c r="F31" i="44"/>
  <c r="G31" i="44"/>
  <c r="H31" i="44"/>
  <c r="E9" i="44"/>
  <c r="E10" i="44"/>
  <c r="E11" i="44"/>
  <c r="E12" i="44"/>
  <c r="E13" i="44"/>
  <c r="E14" i="44"/>
  <c r="E15" i="44"/>
  <c r="E16" i="44"/>
  <c r="E17" i="44"/>
  <c r="E18" i="44"/>
  <c r="E19" i="44"/>
  <c r="E20" i="44"/>
  <c r="E21" i="44"/>
  <c r="E22" i="44"/>
  <c r="E23" i="44"/>
  <c r="E24" i="44"/>
  <c r="E25" i="44"/>
  <c r="E26" i="44"/>
  <c r="E27" i="44"/>
  <c r="E28" i="44"/>
  <c r="E29" i="44"/>
  <c r="E30" i="44"/>
  <c r="H34" i="46"/>
  <c r="J34" i="46"/>
  <c r="L34" i="46"/>
  <c r="F34" i="46"/>
  <c r="H35" i="47"/>
  <c r="J35" i="47"/>
  <c r="L35" i="47"/>
  <c r="F35" i="47"/>
  <c r="H44" i="53"/>
  <c r="H42" i="55"/>
  <c r="H43" i="49"/>
  <c r="H46" i="49"/>
  <c r="F43" i="49"/>
  <c r="F46" i="49"/>
  <c r="H54" i="49"/>
  <c r="H57" i="49"/>
  <c r="F54" i="49"/>
  <c r="F57" i="49"/>
  <c r="F58" i="49" s="1"/>
  <c r="H32" i="49"/>
  <c r="F32" i="49"/>
  <c r="F36" i="49" s="1"/>
  <c r="H35" i="49"/>
  <c r="F35" i="49"/>
  <c r="H16" i="49"/>
  <c r="H19" i="49" s="1"/>
  <c r="H25" i="49" s="1"/>
  <c r="H24" i="49"/>
  <c r="F16" i="49"/>
  <c r="F19" i="49" s="1"/>
  <c r="F25" i="49" s="1"/>
  <c r="F24" i="49"/>
  <c r="F27" i="50"/>
  <c r="F28" i="50"/>
  <c r="G27" i="50"/>
  <c r="G28" i="50" s="1"/>
  <c r="F12" i="50"/>
  <c r="F15" i="50" s="1"/>
  <c r="F17" i="50" s="1"/>
  <c r="G12" i="50"/>
  <c r="G15" i="50" s="1"/>
  <c r="G17" i="50" s="1"/>
  <c r="E51" i="50"/>
  <c r="E52" i="50"/>
  <c r="E53" i="50"/>
  <c r="E54" i="50"/>
  <c r="E55" i="50"/>
  <c r="E56" i="50"/>
  <c r="E57" i="50"/>
  <c r="E58" i="50"/>
  <c r="E59" i="50"/>
  <c r="E60" i="50"/>
  <c r="E61" i="50"/>
  <c r="E50" i="50"/>
  <c r="F62" i="50"/>
  <c r="G62" i="50"/>
  <c r="E38" i="50"/>
  <c r="E39" i="50"/>
  <c r="E40" i="50"/>
  <c r="E41" i="50"/>
  <c r="E42" i="50"/>
  <c r="E43" i="50"/>
  <c r="F44" i="50"/>
  <c r="F47" i="50" s="1"/>
  <c r="G44" i="50"/>
  <c r="G47" i="50"/>
  <c r="E36" i="50"/>
  <c r="E34" i="50"/>
  <c r="E10" i="50"/>
  <c r="E11" i="50"/>
  <c r="E13" i="50"/>
  <c r="E14" i="50"/>
  <c r="E27" i="50"/>
  <c r="E28" i="50"/>
  <c r="B12" i="81"/>
  <c r="B15" i="81" s="1"/>
  <c r="B17" i="81" s="1"/>
  <c r="B20" i="81" s="1"/>
  <c r="C12" i="81"/>
  <c r="C15" i="81" s="1"/>
  <c r="C17" i="81" s="1"/>
  <c r="D12" i="81"/>
  <c r="D15" i="81" s="1"/>
  <c r="D17" i="81" s="1"/>
  <c r="D20" i="81" s="1"/>
  <c r="E12" i="81"/>
  <c r="E15" i="81" s="1"/>
  <c r="F12" i="81"/>
  <c r="A12" i="81"/>
  <c r="A15" i="81"/>
  <c r="A17" i="81"/>
  <c r="E17" i="81"/>
  <c r="F15" i="81"/>
  <c r="F17" i="81" s="1"/>
  <c r="F20" i="81" s="1"/>
  <c r="B27" i="81"/>
  <c r="B28" i="81" s="1"/>
  <c r="C27" i="81"/>
  <c r="C28" i="81" s="1"/>
  <c r="D27" i="81"/>
  <c r="D28" i="81" s="1"/>
  <c r="E27" i="81"/>
  <c r="E28" i="81" s="1"/>
  <c r="F27" i="81"/>
  <c r="F28" i="81" s="1"/>
  <c r="A27" i="81"/>
  <c r="A28" i="81" s="1"/>
  <c r="B44" i="81"/>
  <c r="B47" i="81" s="1"/>
  <c r="C44" i="81"/>
  <c r="C47" i="81" s="1"/>
  <c r="D44" i="81"/>
  <c r="E44" i="81"/>
  <c r="E47" i="81" s="1"/>
  <c r="F44" i="81"/>
  <c r="F47" i="81" s="1"/>
  <c r="A44" i="81"/>
  <c r="D47" i="81"/>
  <c r="A47" i="81"/>
  <c r="B62" i="81"/>
  <c r="C62" i="81"/>
  <c r="D62" i="81"/>
  <c r="E62" i="81"/>
  <c r="F62" i="81"/>
  <c r="A62" i="81"/>
  <c r="G48" i="51"/>
  <c r="I48" i="51"/>
  <c r="E8" i="51"/>
  <c r="E9" i="51"/>
  <c r="E10" i="51"/>
  <c r="E11" i="51"/>
  <c r="E12" i="51"/>
  <c r="E13" i="51"/>
  <c r="E14" i="51"/>
  <c r="E15" i="51"/>
  <c r="E16" i="51"/>
  <c r="E17" i="51"/>
  <c r="E18" i="51"/>
  <c r="E20" i="51"/>
  <c r="E21" i="51"/>
  <c r="E22" i="51"/>
  <c r="E23" i="51"/>
  <c r="E24" i="51"/>
  <c r="E25" i="51"/>
  <c r="E26" i="51"/>
  <c r="E27" i="51"/>
  <c r="E28" i="51"/>
  <c r="E29" i="51"/>
  <c r="E30" i="51"/>
  <c r="E31" i="51"/>
  <c r="E32" i="51"/>
  <c r="E33" i="51"/>
  <c r="E34" i="51"/>
  <c r="E35" i="51"/>
  <c r="E36" i="51"/>
  <c r="E37" i="51"/>
  <c r="E38" i="51"/>
  <c r="E39" i="51"/>
  <c r="E40" i="51"/>
  <c r="E41" i="51"/>
  <c r="E42" i="51"/>
  <c r="E43" i="51"/>
  <c r="E44" i="51"/>
  <c r="E45" i="51"/>
  <c r="E46" i="51"/>
  <c r="E47" i="51"/>
  <c r="A48" i="82"/>
  <c r="C48" i="82"/>
  <c r="E48" i="82"/>
  <c r="G48" i="82"/>
  <c r="I48" i="82"/>
  <c r="J48" i="82"/>
  <c r="E39" i="62"/>
  <c r="E40" i="62"/>
  <c r="E41" i="62"/>
  <c r="E42" i="62"/>
  <c r="E36" i="62"/>
  <c r="E34" i="62"/>
  <c r="E33" i="62"/>
  <c r="E31" i="62"/>
  <c r="E27" i="62"/>
  <c r="E28" i="62"/>
  <c r="E29" i="62"/>
  <c r="E30" i="62"/>
  <c r="E9" i="62"/>
  <c r="E10" i="62"/>
  <c r="E11" i="62"/>
  <c r="E12" i="62"/>
  <c r="E13" i="62"/>
  <c r="E14" i="62"/>
  <c r="E15" i="62"/>
  <c r="E16" i="62"/>
  <c r="E17" i="62"/>
  <c r="E18" i="62"/>
  <c r="E19" i="62"/>
  <c r="E20" i="62"/>
  <c r="E21" i="62"/>
  <c r="E22" i="62"/>
  <c r="E23" i="62"/>
  <c r="E24" i="62"/>
  <c r="E8" i="62"/>
  <c r="E7" i="62"/>
  <c r="I7" i="63"/>
  <c r="I8" i="63"/>
  <c r="I9" i="63"/>
  <c r="I10" i="63"/>
  <c r="I11" i="63"/>
  <c r="I12" i="63"/>
  <c r="I13" i="63"/>
  <c r="I14" i="63"/>
  <c r="I15" i="63"/>
  <c r="I16" i="63"/>
  <c r="I17" i="63"/>
  <c r="I18" i="63"/>
  <c r="I20" i="63"/>
  <c r="I21" i="63"/>
  <c r="I22" i="63"/>
  <c r="I23" i="63"/>
  <c r="I24" i="63"/>
  <c r="I25" i="63"/>
  <c r="I26" i="63"/>
  <c r="I27" i="63"/>
  <c r="I28" i="63"/>
  <c r="I29" i="63"/>
  <c r="I30" i="63"/>
  <c r="I31" i="63"/>
  <c r="C33" i="84"/>
  <c r="D33" i="84"/>
  <c r="E33" i="84"/>
  <c r="F33" i="84"/>
  <c r="G33" i="84"/>
  <c r="H33" i="84"/>
  <c r="I8" i="84"/>
  <c r="I9" i="84"/>
  <c r="I10" i="84"/>
  <c r="I11" i="84"/>
  <c r="I12" i="84"/>
  <c r="I13" i="84"/>
  <c r="I33" i="84" s="1"/>
  <c r="I14" i="84"/>
  <c r="I15" i="84"/>
  <c r="I16" i="84"/>
  <c r="I17" i="84"/>
  <c r="I18" i="84"/>
  <c r="I19" i="84"/>
  <c r="I20" i="84"/>
  <c r="I21" i="84"/>
  <c r="I22" i="84"/>
  <c r="I23" i="84"/>
  <c r="I24" i="84"/>
  <c r="I25" i="84"/>
  <c r="I26" i="84"/>
  <c r="I27" i="84"/>
  <c r="I28" i="84"/>
  <c r="I29" i="84"/>
  <c r="I30" i="84"/>
  <c r="I31" i="84"/>
  <c r="I32" i="84"/>
  <c r="F28" i="65"/>
  <c r="F29" i="65"/>
  <c r="F30" i="65"/>
  <c r="F31" i="65"/>
  <c r="F32" i="65"/>
  <c r="F33" i="65"/>
  <c r="F34" i="65"/>
  <c r="F35" i="65"/>
  <c r="E29" i="65"/>
  <c r="E30" i="65"/>
  <c r="E31" i="65"/>
  <c r="E32" i="65"/>
  <c r="E33" i="65"/>
  <c r="E34" i="65"/>
  <c r="E35" i="65"/>
  <c r="E28" i="65"/>
  <c r="C45" i="66"/>
  <c r="E45" i="66"/>
  <c r="F45" i="66"/>
  <c r="G45" i="66"/>
  <c r="H45" i="66"/>
  <c r="A44" i="85"/>
  <c r="B44" i="85"/>
  <c r="C44" i="85"/>
  <c r="D44" i="85"/>
  <c r="E44" i="85"/>
  <c r="F44" i="85"/>
  <c r="G44" i="85"/>
  <c r="H44" i="85"/>
  <c r="E11" i="69"/>
  <c r="E14" i="69" s="1"/>
  <c r="E20" i="69" s="1"/>
  <c r="F11" i="69"/>
  <c r="F14" i="69"/>
  <c r="F20" i="69" s="1"/>
  <c r="G11" i="69"/>
  <c r="G14" i="69" s="1"/>
  <c r="G20" i="69" s="1"/>
  <c r="H9" i="69"/>
  <c r="H10" i="69"/>
  <c r="H11" i="69" s="1"/>
  <c r="H12" i="69"/>
  <c r="H13" i="69"/>
  <c r="H15" i="69"/>
  <c r="H16" i="69"/>
  <c r="H17" i="69"/>
  <c r="H19" i="69"/>
  <c r="H18" i="69"/>
  <c r="D11" i="69"/>
  <c r="D14" i="69" s="1"/>
  <c r="D20" i="69" s="1"/>
  <c r="E48" i="69"/>
  <c r="F48" i="69"/>
  <c r="G48" i="69"/>
  <c r="D48" i="69"/>
  <c r="H27" i="69"/>
  <c r="H26" i="69"/>
  <c r="H28" i="69"/>
  <c r="H29" i="69"/>
  <c r="H30" i="69"/>
  <c r="H31" i="69"/>
  <c r="H32" i="69"/>
  <c r="H33" i="69"/>
  <c r="H34" i="69"/>
  <c r="H35" i="69"/>
  <c r="H36" i="69"/>
  <c r="H37" i="69"/>
  <c r="H38" i="69"/>
  <c r="H39" i="69"/>
  <c r="H40" i="69"/>
  <c r="H41" i="69"/>
  <c r="H42" i="69"/>
  <c r="H43" i="69"/>
  <c r="H44" i="69"/>
  <c r="H45" i="69"/>
  <c r="H46" i="69"/>
  <c r="H47" i="69"/>
  <c r="D24" i="2"/>
  <c r="G1" i="14"/>
  <c r="F32" i="63"/>
  <c r="H23" i="33"/>
  <c r="H27" i="33"/>
  <c r="H21" i="33"/>
  <c r="H25" i="33"/>
  <c r="H29" i="33"/>
  <c r="H22" i="33"/>
  <c r="H26" i="33"/>
  <c r="H20" i="33"/>
  <c r="I15" i="33"/>
  <c r="G45" i="17"/>
  <c r="D38" i="5" s="1"/>
  <c r="E2" i="99" l="1"/>
  <c r="D2" i="97"/>
  <c r="E2" i="16"/>
  <c r="F2" i="18"/>
  <c r="D2" i="102"/>
  <c r="F2" i="106"/>
  <c r="G2" i="14"/>
  <c r="I2" i="19" s="1"/>
  <c r="H2" i="15"/>
  <c r="E2" i="101"/>
  <c r="G20" i="50"/>
  <c r="G29" i="50"/>
  <c r="F29" i="50"/>
  <c r="F20" i="50"/>
  <c r="D7" i="1"/>
  <c r="H39" i="36"/>
  <c r="H43" i="36" s="1"/>
  <c r="I20" i="42"/>
  <c r="D29" i="81"/>
  <c r="H14" i="69"/>
  <c r="H20" i="69" s="1"/>
  <c r="H25" i="13"/>
  <c r="H46" i="54"/>
  <c r="E12" i="50"/>
  <c r="G21" i="21"/>
  <c r="H15" i="56"/>
  <c r="I12" i="40"/>
  <c r="F41" i="13"/>
  <c r="H33" i="37"/>
  <c r="H15" i="19"/>
  <c r="D15" i="19"/>
  <c r="H15" i="13"/>
  <c r="G22" i="23"/>
  <c r="D54" i="5" s="1"/>
  <c r="I22" i="48"/>
  <c r="H22" i="52" s="1"/>
  <c r="D2" i="100"/>
  <c r="H37" i="53"/>
  <c r="H36" i="49"/>
  <c r="E62" i="50"/>
  <c r="H21" i="34"/>
  <c r="F29" i="81"/>
  <c r="H58" i="49"/>
  <c r="H19" i="77"/>
  <c r="B10" i="19"/>
  <c r="B15" i="19" s="1"/>
  <c r="B26" i="19"/>
  <c r="I31" i="42"/>
  <c r="L28" i="22"/>
  <c r="D52" i="5" s="1"/>
  <c r="D59" i="5" s="1"/>
  <c r="F2" i="107"/>
  <c r="H28" i="55"/>
  <c r="F47" i="49"/>
  <c r="F20" i="42"/>
  <c r="F22" i="79" s="1"/>
  <c r="G19" i="77"/>
  <c r="G22" i="79" s="1"/>
  <c r="H35" i="13"/>
  <c r="C29" i="81"/>
  <c r="C20" i="81"/>
  <c r="D50" i="5"/>
  <c r="E20" i="81"/>
  <c r="E29" i="81"/>
  <c r="E19" i="77"/>
  <c r="E22" i="79" s="1"/>
  <c r="E6" i="5" s="1"/>
  <c r="E15" i="5" s="1"/>
  <c r="E18" i="5" s="1"/>
  <c r="E21" i="5" s="1"/>
  <c r="E60" i="5" s="1"/>
  <c r="K30" i="26"/>
  <c r="D31" i="6" s="1"/>
  <c r="D38" i="6" s="1"/>
  <c r="E56" i="6"/>
  <c r="H41" i="13"/>
  <c r="D40" i="5"/>
  <c r="E15" i="50"/>
  <c r="E17" i="50" s="1"/>
  <c r="H24" i="38"/>
  <c r="H28" i="38" s="1"/>
  <c r="H30" i="38" s="1"/>
  <c r="E48" i="51"/>
  <c r="E31" i="44"/>
  <c r="I17" i="77"/>
  <c r="H48" i="69"/>
  <c r="H1" i="13"/>
  <c r="L1" i="22"/>
  <c r="G1" i="23"/>
  <c r="I1" i="19"/>
  <c r="A29" i="81"/>
  <c r="A20" i="81"/>
  <c r="E44" i="50"/>
  <c r="E47" i="50" s="1"/>
  <c r="H47" i="49"/>
  <c r="H22" i="79"/>
  <c r="G1" i="20"/>
  <c r="B29" i="81"/>
  <c r="J26" i="19"/>
  <c r="I21" i="79"/>
  <c r="I23" i="78"/>
  <c r="I32" i="40"/>
  <c r="F22" i="18"/>
  <c r="D29" i="5" s="1"/>
  <c r="D30" i="5" s="1"/>
  <c r="E1" i="3"/>
  <c r="F1" i="18"/>
  <c r="G1" i="17"/>
  <c r="I1" i="48" s="1"/>
  <c r="H1" i="15"/>
  <c r="H32" i="63"/>
  <c r="I19" i="63"/>
  <c r="I32" i="63" s="1"/>
  <c r="D14" i="1"/>
  <c r="H9" i="53"/>
  <c r="H2" i="13" l="1"/>
  <c r="G2" i="20"/>
  <c r="G2" i="23"/>
  <c r="G2" i="21" s="1"/>
  <c r="I2" i="12" s="1"/>
  <c r="H2" i="11" s="1"/>
  <c r="I2" i="77" s="1"/>
  <c r="L2" i="22"/>
  <c r="H18" i="54"/>
  <c r="H46" i="80" s="1"/>
  <c r="D13" i="1" s="1"/>
  <c r="D37" i="1" s="1"/>
  <c r="D39" i="1" s="1"/>
  <c r="D46" i="1" s="1"/>
  <c r="D13" i="3" s="1"/>
  <c r="D19" i="3" s="1"/>
  <c r="H13" i="4" s="1"/>
  <c r="D24" i="3" s="1"/>
  <c r="D29" i="3" s="1"/>
  <c r="H23" i="4"/>
  <c r="D16" i="6" s="1"/>
  <c r="D19" i="6" s="1"/>
  <c r="D56" i="6" s="1"/>
  <c r="H1" i="86"/>
  <c r="H1" i="69" s="1"/>
  <c r="H1" i="111" s="1"/>
  <c r="G1" i="21"/>
  <c r="I1" i="12" s="1"/>
  <c r="H1" i="11" s="1"/>
  <c r="H1" i="38"/>
  <c r="H1" i="67"/>
  <c r="H1" i="30"/>
  <c r="I19" i="77"/>
  <c r="I22" i="79" s="1"/>
  <c r="D6" i="5" s="1"/>
  <c r="D15" i="5" s="1"/>
  <c r="D18" i="5" s="1"/>
  <c r="D21" i="5" s="1"/>
  <c r="D60" i="5" s="1"/>
  <c r="E29" i="50"/>
  <c r="E20" i="50"/>
  <c r="H2" i="53" l="1"/>
  <c r="H2" i="56"/>
  <c r="I2" i="62"/>
  <c r="I2" i="42"/>
  <c r="H2" i="69"/>
  <c r="H2" i="111" s="1"/>
  <c r="H2" i="54"/>
  <c r="I2" i="78"/>
  <c r="I2" i="84"/>
  <c r="K2" i="64"/>
  <c r="I2" i="40"/>
  <c r="G2" i="70"/>
  <c r="H2" i="86"/>
  <c r="I2" i="41"/>
  <c r="H2" i="55"/>
  <c r="H2" i="52"/>
  <c r="I2" i="10"/>
  <c r="I2" i="24" s="1"/>
  <c r="I2" i="48"/>
  <c r="H2" i="80"/>
  <c r="H2" i="49" s="1"/>
  <c r="F2" i="50" s="1"/>
  <c r="E2" i="81" s="1"/>
  <c r="H2" i="51" s="1"/>
  <c r="H2" i="67"/>
  <c r="I2" i="79"/>
  <c r="G2" i="44" s="1"/>
  <c r="H2" i="45" s="1"/>
  <c r="L2" i="46" s="1"/>
  <c r="L2" i="47" s="1"/>
  <c r="K2" i="65"/>
  <c r="G2" i="66" s="1"/>
  <c r="G2" i="85" s="1"/>
  <c r="J2" i="82"/>
  <c r="H2" i="31"/>
  <c r="H2" i="33"/>
  <c r="I2" i="28"/>
  <c r="H2" i="34"/>
  <c r="H2" i="32"/>
  <c r="I1" i="77"/>
  <c r="J1" i="82"/>
  <c r="I1" i="40"/>
  <c r="I1" i="10"/>
  <c r="H2" i="4"/>
  <c r="H2" i="30"/>
  <c r="H2" i="38" l="1"/>
  <c r="H2" i="36"/>
  <c r="H2" i="35"/>
  <c r="H2" i="37"/>
  <c r="H2" i="83" s="1"/>
  <c r="G2" i="25"/>
  <c r="K2" i="26"/>
  <c r="H2" i="27"/>
  <c r="I2" i="29"/>
  <c r="I1" i="41"/>
  <c r="H1" i="35"/>
  <c r="K1" i="65"/>
  <c r="I1" i="24"/>
  <c r="H1" i="33"/>
  <c r="H1" i="32"/>
  <c r="H1" i="27"/>
  <c r="H1" i="36"/>
  <c r="I1" i="79"/>
  <c r="I1" i="28"/>
  <c r="K1" i="64"/>
  <c r="I1" i="42"/>
  <c r="H1" i="31"/>
  <c r="H1" i="34"/>
  <c r="K1" i="26"/>
  <c r="I1" i="78"/>
  <c r="G1" i="25"/>
  <c r="H1" i="37"/>
  <c r="I1" i="29"/>
  <c r="H1" i="4"/>
  <c r="I1" i="84"/>
  <c r="H2" i="63"/>
  <c r="G1" i="44" l="1"/>
  <c r="H1" i="53"/>
  <c r="H1" i="54"/>
  <c r="H1" i="83"/>
  <c r="E1" i="81"/>
  <c r="L1" i="47"/>
  <c r="I1" i="62"/>
  <c r="H1" i="45"/>
  <c r="L1" i="46"/>
  <c r="H1" i="55"/>
  <c r="F1" i="50"/>
  <c r="G1" i="66"/>
  <c r="G1" i="70"/>
  <c r="H1" i="49"/>
  <c r="H1" i="80"/>
  <c r="H1" i="51"/>
  <c r="H1" i="63"/>
  <c r="G1" i="85"/>
  <c r="H1" i="52"/>
  <c r="H1" i="56"/>
</calcChain>
</file>

<file path=xl/sharedStrings.xml><?xml version="1.0" encoding="utf-8"?>
<sst xmlns="http://schemas.openxmlformats.org/spreadsheetml/2006/main" count="2984" uniqueCount="2126">
  <si>
    <t>CLASS A-B PRIVATE GAS UTILITY ANNUAL REPORT</t>
  </si>
  <si>
    <t>State Form 56473 (R6 / 02-24)</t>
  </si>
  <si>
    <t>INDIANA UTILITY REGULATORY COMMISSION</t>
  </si>
  <si>
    <t>NAME OF UTILITY</t>
  </si>
  <si>
    <t>STREET ADDRESS</t>
  </si>
  <si>
    <t>CITY, STATE AND ZIP CODE</t>
  </si>
  <si>
    <t xml:space="preserve">FOR THE YEAR ENDED </t>
  </si>
  <si>
    <t>OFFICER TO WHOM CORRESPONDENCE CONCERNING THIS REPORT SHOULD BE ADDRESSED:</t>
  </si>
  <si>
    <t>NAME:</t>
  </si>
  <si>
    <t>TITLE:</t>
  </si>
  <si>
    <t>STREET ADDRESS:</t>
  </si>
  <si>
    <t>CITY, STATE AND ZIP CODE:</t>
  </si>
  <si>
    <t>PHONE:</t>
  </si>
  <si>
    <t>EMAIL:</t>
  </si>
  <si>
    <t>REPORT MUST BE FILED NOT LATER THAN APRIL 30, FOLLOWING THE YEAR REPORTED.</t>
  </si>
  <si>
    <t>TABLE OF CONTENTS</t>
  </si>
  <si>
    <t>Page</t>
  </si>
  <si>
    <t>Instructions / Electronic Filing</t>
  </si>
  <si>
    <t>General Rules for Reporting</t>
  </si>
  <si>
    <t>Analysis of Gas Sales Data</t>
  </si>
  <si>
    <t>Form JA-1</t>
  </si>
  <si>
    <t>Compliance Requirements</t>
  </si>
  <si>
    <t>Executive Section</t>
  </si>
  <si>
    <t>16 - 17</t>
  </si>
  <si>
    <t>Financial Section</t>
  </si>
  <si>
    <t>Utility plant in service</t>
  </si>
  <si>
    <t>18 - 23</t>
  </si>
  <si>
    <t>Construction Overheads</t>
  </si>
  <si>
    <t>Clearing accounts</t>
  </si>
  <si>
    <t>Miscellaneous deferred debits</t>
  </si>
  <si>
    <t>Discount on capital stock and capital stock expense</t>
  </si>
  <si>
    <t>Capital stock</t>
  </si>
  <si>
    <t>Stock subscribed, stock liability for conversion, premium on capital stock and installments received on capital stock</t>
  </si>
  <si>
    <t>Other paid in capital</t>
  </si>
  <si>
    <t>Long term debt</t>
  </si>
  <si>
    <t>Notes payable</t>
  </si>
  <si>
    <t>Payables to associated companies</t>
  </si>
  <si>
    <t>Taxes accrued</t>
  </si>
  <si>
    <t>Interest accrued</t>
  </si>
  <si>
    <t>Miscellaneous current and accrued liabilities</t>
  </si>
  <si>
    <t>Operating provisions</t>
  </si>
  <si>
    <t>Purchased gas</t>
  </si>
  <si>
    <t>45 - 46</t>
  </si>
  <si>
    <t>Gas holders</t>
  </si>
  <si>
    <t>Underground gas storage statistics</t>
  </si>
  <si>
    <t>Sales of gas by communities</t>
  </si>
  <si>
    <t>49 - 50</t>
  </si>
  <si>
    <t>Main line industrial sales of gas</t>
  </si>
  <si>
    <t>51 - 52</t>
  </si>
  <si>
    <t>Income from utility plant leased to others</t>
  </si>
  <si>
    <t>Income from merchandising, jobbing, and contract work</t>
  </si>
  <si>
    <t>Other miscellaneous income accounts</t>
  </si>
  <si>
    <t>Miscellaneous income deductions and interest charges accounts</t>
  </si>
  <si>
    <t>Distribution of salaries and wages</t>
  </si>
  <si>
    <t>Officers and executives salaries</t>
  </si>
  <si>
    <t>Itemized expenses per unit</t>
  </si>
  <si>
    <t>Sales for resale</t>
  </si>
  <si>
    <t>Taxes</t>
  </si>
  <si>
    <t>Interdepartmental sales</t>
  </si>
  <si>
    <t>Other gas revenues</t>
  </si>
  <si>
    <t>Other operating revenues</t>
  </si>
  <si>
    <t>Operating revenues</t>
  </si>
  <si>
    <t>Operating expenses</t>
  </si>
  <si>
    <t>Operation and maintenance expenses</t>
  </si>
  <si>
    <t>65 - 71</t>
  </si>
  <si>
    <t>72 - 74</t>
  </si>
  <si>
    <t>Retained earnings</t>
  </si>
  <si>
    <t>76 - 77</t>
  </si>
  <si>
    <t>Gas operating revenues and statistics</t>
  </si>
  <si>
    <t>Five year history</t>
  </si>
  <si>
    <t>Residual stock accounts</t>
  </si>
  <si>
    <t>Summary of gas account</t>
  </si>
  <si>
    <t>82 - 83</t>
  </si>
  <si>
    <t>System load statistics</t>
  </si>
  <si>
    <t>Production statistics</t>
  </si>
  <si>
    <t>84 - 87</t>
  </si>
  <si>
    <t>Gas meters</t>
  </si>
  <si>
    <t>Gas mains</t>
  </si>
  <si>
    <t>Notes to annual reports - changes and occurrences</t>
  </si>
  <si>
    <t>VERIFICATION</t>
  </si>
  <si>
    <t>Certification</t>
  </si>
  <si>
    <t>YEAR OF REPORT</t>
  </si>
  <si>
    <t>UTILITY NAME</t>
  </si>
  <si>
    <t>INSTRUCTIONS</t>
  </si>
  <si>
    <t>Complete all Schedules prior to completing the Balance Sheet and Income Statement.  The necessary numbers will carryover from the Schedules to the Balance Sheet and Income Statement.</t>
  </si>
  <si>
    <t>Complete and notarize the Certification page.</t>
  </si>
  <si>
    <t>If the utility serves more than 5,000 customers, complete the appropriate PR Form located on the Commission's website.</t>
  </si>
  <si>
    <t>ELECTRONIC FILING</t>
  </si>
  <si>
    <t>Prepare this report in conformity with the 1976 National Association of Regulatory Utility Commissioners (NARUC) Uniform System of Accounts (USOA) for Class A and B Gas utilities.</t>
  </si>
  <si>
    <t>Complete each question fully and accurately, even if it has been answered in a previous annual report.</t>
  </si>
  <si>
    <t>There should appear in the report entries or notations sufficient to show that no question or item has been overlooked. The word "none" may be used wherever applicable.</t>
  </si>
  <si>
    <t>Where dates are called for, the month and day should be stated as well as the year.</t>
  </si>
  <si>
    <t xml:space="preserve">Monetary items (except averages) throughout the report should be shown rounded to the nearest dollar. </t>
  </si>
  <si>
    <t>If there is not enough room on any schedule, an additional page or pages may be added, provided the format of the added schedule matches the format of the insufficient schedule. Such schedules should reference the appropriate schedules, state the name of the utility, and state the year of the report.</t>
  </si>
  <si>
    <t>GENERAL RULES FOR REPORTING</t>
  </si>
  <si>
    <t>1.</t>
  </si>
  <si>
    <t xml:space="preserve">Reports must be submitted electronically using the Commission's Electronic Filing System at: https://iurc.portal.in.gov/ </t>
  </si>
  <si>
    <t>(b)  A municipally owned and operated utility, under the</t>
  </si>
  <si>
    <t>jurisdiction of the commission for approval of rates and</t>
  </si>
  <si>
    <t>charges, shall file with the commission an annual report</t>
  </si>
  <si>
    <t xml:space="preserve">of the operation of said plant on forms to be furnished </t>
  </si>
  <si>
    <t>by the commission, which forms are to be substantially</t>
  </si>
  <si>
    <t>the same as for reports filed annually with the</t>
  </si>
  <si>
    <t>commission by public utilities.  Such annual reports</t>
  </si>
  <si>
    <t xml:space="preserve">shall remain in the office of said commission as a </t>
  </si>
  <si>
    <t>public record.  Whenever in this chapter public</t>
  </si>
  <si>
    <t>utilities are required to make reports to the commission</t>
  </si>
  <si>
    <t>or are otherwise subject to the commission, municipally</t>
  </si>
  <si>
    <t xml:space="preserve">owned utilities are exempted from making such </t>
  </si>
  <si>
    <t xml:space="preserve">reports and are not under the jurisdiction of the </t>
  </si>
  <si>
    <t xml:space="preserve">commission except as otherwise provided. </t>
  </si>
  <si>
    <t>2.</t>
  </si>
  <si>
    <t>8-1-2-16.</t>
  </si>
  <si>
    <r>
      <t>Closing accounts - Date</t>
    </r>
    <r>
      <rPr>
        <sz val="9"/>
        <rFont val="Arial"/>
        <family val="2"/>
      </rPr>
      <t xml:space="preserve"> - The accounts</t>
    </r>
  </si>
  <si>
    <t>shall be closed annually on the thirty-first day of</t>
  </si>
  <si>
    <t>5.</t>
  </si>
  <si>
    <t>8-1-2-112.</t>
  </si>
  <si>
    <r>
      <t>Separate violations</t>
    </r>
    <r>
      <rPr>
        <sz val="9"/>
        <rFont val="Arial"/>
        <family val="2"/>
      </rPr>
      <t xml:space="preserve"> - Every day during</t>
    </r>
  </si>
  <si>
    <t>December, and a balance sheet of that date promptly</t>
  </si>
  <si>
    <t>which any public utility or any officer, agent, or</t>
  </si>
  <si>
    <t>taken there from. On or before the thirtieth day of April</t>
  </si>
  <si>
    <t>employee thereof shall fail to observe and comply</t>
  </si>
  <si>
    <t>following, such balance sheet, together with such</t>
  </si>
  <si>
    <t>with any order or direction of the commission, or to</t>
  </si>
  <si>
    <t>other information as the commission shall prescribe,</t>
  </si>
  <si>
    <t>perform any duty enjoined by this chapter, shall</t>
  </si>
  <si>
    <t>verified by an officer of the public utility, shall be filed</t>
  </si>
  <si>
    <t>constitute a separate and distinct violation of such</t>
  </si>
  <si>
    <t>with the commission.</t>
  </si>
  <si>
    <t>order or direction of this chapter, as the case may</t>
  </si>
  <si>
    <t>be.</t>
  </si>
  <si>
    <t>3.</t>
  </si>
  <si>
    <t>8-1-2-52.</t>
  </si>
  <si>
    <r>
      <t>Information to be furnished</t>
    </r>
    <r>
      <rPr>
        <sz val="9"/>
        <rFont val="Arial"/>
        <family val="2"/>
      </rPr>
      <t xml:space="preserve"> - Every public</t>
    </r>
  </si>
  <si>
    <t>utility shall furnish to the commission all information</t>
  </si>
  <si>
    <t>6.</t>
  </si>
  <si>
    <r>
      <t xml:space="preserve">8-1.5-3-14. </t>
    </r>
    <r>
      <rPr>
        <u/>
        <sz val="9"/>
        <rFont val="Arial"/>
        <family val="2"/>
      </rPr>
      <t xml:space="preserve"> Annual Report; exemption; examination of accounts</t>
    </r>
    <r>
      <rPr>
        <sz val="9"/>
        <rFont val="Arial"/>
        <family val="2"/>
      </rPr>
      <t xml:space="preserve"> -</t>
    </r>
  </si>
  <si>
    <t>required by it to carry into effect the provisions of this</t>
  </si>
  <si>
    <t>(a) A municipally owned utility under the jurisdiction of the</t>
  </si>
  <si>
    <t>chapter and shall make specific answers to all</t>
  </si>
  <si>
    <t>commission for approval of rates and charges and of the</t>
  </si>
  <si>
    <t>questions submitted by the commission.</t>
  </si>
  <si>
    <t>issuance of stocks, bonds, notes, or other evidence of</t>
  </si>
  <si>
    <t>indebtedness shall file with the commission an annual</t>
  </si>
  <si>
    <t>4.</t>
  </si>
  <si>
    <t>8-1-2-108.</t>
  </si>
  <si>
    <t>Penalty for failure to file reports or give</t>
  </si>
  <si>
    <t>report of the operation of the plant on forms prescribed by</t>
  </si>
  <si>
    <t>information - Annual reports of municipally owned</t>
  </si>
  <si>
    <t>the commission.  The annual reports shall be kept in the</t>
  </si>
  <si>
    <r>
      <t>utilities</t>
    </r>
    <r>
      <rPr>
        <sz val="9"/>
        <rFont val="Arial"/>
        <family val="2"/>
      </rPr>
      <t xml:space="preserve"> - (a) An officer, agent or employee of any  </t>
    </r>
  </si>
  <si>
    <t>office of the commission as a public record. A municipally</t>
  </si>
  <si>
    <t xml:space="preserve">public utility, or a public utility (as defined in this  </t>
  </si>
  <si>
    <t xml:space="preserve">owned utility that has withdrawn from commission </t>
  </si>
  <si>
    <t>chapter) who:   (1) fails to fill out and return any</t>
  </si>
  <si>
    <t>jurisdiction under I.C. 8-1-2-100 (before its repeal on</t>
  </si>
  <si>
    <t>blanks as required by this chapter; (2) fails to answer</t>
  </si>
  <si>
    <t>January 1, 1983) or section 9 or 9.1 of this chapter is</t>
  </si>
  <si>
    <t>any question therein propounded; (3) knowingly</t>
  </si>
  <si>
    <t>not required to file the annual report by this section. (b)</t>
  </si>
  <si>
    <t xml:space="preserve">gives a false answer to any such question or </t>
  </si>
  <si>
    <t>The state board of accounts shall examine all accounts</t>
  </si>
  <si>
    <t>evades the answer to any such question where the</t>
  </si>
  <si>
    <t>of every municipally owned utility at regular intervals.</t>
  </si>
  <si>
    <t>fact inquired of is within his knowledge; (4) fails,</t>
  </si>
  <si>
    <t>In the examination, inquiry shall be made as to: (1) the</t>
  </si>
  <si>
    <t>upon proper demand, to exhibit to the commission,</t>
  </si>
  <si>
    <t xml:space="preserve">financial condition and resources of the utility; (2) </t>
  </si>
  <si>
    <t>any commissioner, any administrative law judge or</t>
  </si>
  <si>
    <t>whether the laws of the state have been complied with;</t>
  </si>
  <si>
    <t xml:space="preserve">any person authorized to examine the same, any </t>
  </si>
  <si>
    <t>and (3) the methods and accuracy of the accounts and</t>
  </si>
  <si>
    <t>book, paper, account, record or memoranda of the</t>
  </si>
  <si>
    <t>reports of the utilities examined. The examination shall</t>
  </si>
  <si>
    <t>public utility which is in his possession or under his</t>
  </si>
  <si>
    <t>be made without notice and its cost shall be paid out</t>
  </si>
  <si>
    <t>control; (5) fails to keep his system of accounting,</t>
  </si>
  <si>
    <t>of the funds of the utility.</t>
  </si>
  <si>
    <t xml:space="preserve">or any part thereof, which is required by the </t>
  </si>
  <si>
    <t>commission; or (6) refuses to do any act or thing</t>
  </si>
  <si>
    <t>in connection with the system of accounting when</t>
  </si>
  <si>
    <t>so directed by the commission or its authorized</t>
  </si>
  <si>
    <t>representative; commits a Class B infraction.</t>
  </si>
  <si>
    <t>ANALYSIS OF GAS SALES DATA</t>
  </si>
  <si>
    <t>Please list below the gas sales data (in Dth or Mcf) for the past two (2) years.</t>
  </si>
  <si>
    <t>CURRENT YEAR        (d)</t>
  </si>
  <si>
    <t>PREVIOUS YEAR                 (e)</t>
  </si>
  <si>
    <t>Total Sales By Class</t>
  </si>
  <si>
    <t>Dth or Mcf:</t>
  </si>
  <si>
    <t>Residential</t>
  </si>
  <si>
    <t>Commercial</t>
  </si>
  <si>
    <t>Industrial</t>
  </si>
  <si>
    <t>Other</t>
  </si>
  <si>
    <t xml:space="preserve">     Total</t>
  </si>
  <si>
    <t>Total Transportation By Class</t>
  </si>
  <si>
    <r>
      <t xml:space="preserve">Total </t>
    </r>
    <r>
      <rPr>
        <b/>
        <sz val="10"/>
        <rFont val="Arial"/>
        <family val="2"/>
      </rPr>
      <t>number</t>
    </r>
    <r>
      <rPr>
        <sz val="10"/>
        <rFont val="Arial"/>
        <family val="2"/>
      </rPr>
      <t xml:space="preserve"> of Transportation customers</t>
    </r>
  </si>
  <si>
    <t>Total Throughput By Class</t>
  </si>
  <si>
    <t>FORM JA-1</t>
  </si>
  <si>
    <t xml:space="preserve">                      "Consultant" for the purpose of this form means a person in a status other than that of employee, paid to render service, advice, or information, and/or to lobby or represent the payer before any agency or branch of government. "Consultant" does not mean, in this  context, any person or firm to whom payment has been made and which has been reported  under the first part of this form, dealing with legal counsel. If a person has received payment both as a "consultant" and as an employee, reporting herein shall include both types of payment and the totals of each. There is no minimum for the "Total Paid" under which reporting need not be made. This information is requested pursuant to IC 8-1-2-26.</t>
  </si>
  <si>
    <t>Payments to Counsel</t>
  </si>
  <si>
    <t>Names</t>
  </si>
  <si>
    <t>Legal Matter(s) for which paid</t>
  </si>
  <si>
    <t>Total Amount Paid</t>
  </si>
  <si>
    <t xml:space="preserve"> </t>
  </si>
  <si>
    <t>Payments to Consultants</t>
  </si>
  <si>
    <t>Description of Services</t>
  </si>
  <si>
    <t>Contributions to Office seekers and/or Political Committees</t>
  </si>
  <si>
    <t>Names of Payees</t>
  </si>
  <si>
    <t>With Whom Registered (Federal or State)</t>
  </si>
  <si>
    <t xml:space="preserve">UTILITY NAME:  </t>
  </si>
  <si>
    <t>UTILITY ADDRESS:</t>
  </si>
  <si>
    <t>QUESTIONS RELATING TO COMPLIANCE WITH                                                 REQUIREMENTS OF LAWS CONCERNING DAMAGE TO                                                                           UNDERGROUND FACILITIES</t>
  </si>
  <si>
    <t>Indiana Code 8-1-26 et seq. (commonly referred to as a "Call Before You Dig" law) provides, among other things, that operators of underground facilities become a member of the association and provide the Indiana Underground Plant Protection Service (or its successor organization) with each township and county in which the operator has underground facilities.</t>
  </si>
  <si>
    <t>Have you complied with the recording aspects of this law?</t>
  </si>
  <si>
    <t>2)</t>
  </si>
  <si>
    <r>
      <t xml:space="preserve">Do you have training programs for your </t>
    </r>
    <r>
      <rPr>
        <u/>
        <sz val="10"/>
        <rFont val="Arial"/>
        <family val="2"/>
      </rPr>
      <t>employees</t>
    </r>
    <r>
      <rPr>
        <sz val="10"/>
        <rFont val="Arial"/>
        <family val="2"/>
      </rPr>
      <t xml:space="preserve"> to inform and educate them </t>
    </r>
  </si>
  <si>
    <t>about how to comply with the recording and all other aspects of this law?</t>
  </si>
  <si>
    <t>If so, please briefly describe the training program.</t>
  </si>
  <si>
    <t>3)</t>
  </si>
  <si>
    <r>
      <t xml:space="preserve">Do you have training programs for </t>
    </r>
    <r>
      <rPr>
        <u/>
        <sz val="10"/>
        <rFont val="Arial"/>
        <family val="2"/>
      </rPr>
      <t>contractors</t>
    </r>
    <r>
      <rPr>
        <sz val="10"/>
        <rFont val="Arial"/>
        <family val="2"/>
      </rPr>
      <t xml:space="preserve"> that you may hire to inform and </t>
    </r>
  </si>
  <si>
    <t>educate them about how to comply with all aspects of this law?</t>
  </si>
  <si>
    <t>4)</t>
  </si>
  <si>
    <t>Do you have training programs for excavators to inform and educate them about how to comply with all aspects of this law?</t>
  </si>
  <si>
    <t>5)</t>
  </si>
  <si>
    <t>What are you doing to provide the most accurate information to excavators to comply with IC 8-1-26-18(f) and prevent possible civil penalties?</t>
  </si>
  <si>
    <t>EXECUTIVE</t>
  </si>
  <si>
    <t>SECTION</t>
  </si>
  <si>
    <t>ORGANIZATION OF COMPANY AND OFFICERS</t>
  </si>
  <si>
    <t xml:space="preserve">Report of: </t>
  </si>
  <si>
    <t>Located at:</t>
  </si>
  <si>
    <t>For the year ended:</t>
  </si>
  <si>
    <r>
      <t xml:space="preserve">Date of Incorporation </t>
    </r>
    <r>
      <rPr>
        <i/>
        <sz val="10"/>
        <rFont val="Arial"/>
        <family val="2"/>
      </rPr>
      <t>(mm/dd/yy)</t>
    </r>
    <r>
      <rPr>
        <sz val="10"/>
        <rFont val="Arial"/>
        <family val="2"/>
      </rPr>
      <t>:</t>
    </r>
  </si>
  <si>
    <t>Location of office where accounts and records are kept:</t>
  </si>
  <si>
    <t>Report any change in name during year, giving date on which effective:</t>
  </si>
  <si>
    <t>List companies owned, controlled, or operated, and form and extent of such ownership, control or operation</t>
  </si>
  <si>
    <t>OFFICERS</t>
  </si>
  <si>
    <t>Show all changes during year, and date of any change.</t>
  </si>
  <si>
    <t>Title</t>
  </si>
  <si>
    <t>Name and principal business address</t>
  </si>
  <si>
    <t>PERSONNEL DATA</t>
  </si>
  <si>
    <t>Please fill in the following information:</t>
  </si>
  <si>
    <t>Number of full-time employees</t>
  </si>
  <si>
    <t>Number of part-time employees</t>
  </si>
  <si>
    <t>Number of union employees</t>
  </si>
  <si>
    <r>
      <rPr>
        <i/>
        <sz val="10"/>
        <rFont val="Arial"/>
        <family val="2"/>
      </rPr>
      <t>Please complete the following information.</t>
    </r>
    <r>
      <rPr>
        <sz val="10"/>
        <rFont val="Arial"/>
        <family val="2"/>
      </rPr>
      <t xml:space="preserve">  Column A is the number of employees in that salary </t>
    </r>
  </si>
  <si>
    <t>range.  Column B is the total gross dollar amount paid to those employees in that pay category.</t>
  </si>
  <si>
    <t>Column C is the total dollar cost for fringe benefits for employees in that salary range.</t>
  </si>
  <si>
    <r>
      <t xml:space="preserve">Number of </t>
    </r>
    <r>
      <rPr>
        <u/>
        <sz val="10"/>
        <rFont val="Arial"/>
        <family val="2"/>
      </rPr>
      <t>Employees</t>
    </r>
  </si>
  <si>
    <t>Salary</t>
  </si>
  <si>
    <t>Cost of Benefits</t>
  </si>
  <si>
    <t>Salary Range</t>
  </si>
  <si>
    <t>Column A</t>
  </si>
  <si>
    <t>Column B</t>
  </si>
  <si>
    <t>Column C</t>
  </si>
  <si>
    <t>500000+</t>
  </si>
  <si>
    <t>--</t>
  </si>
  <si>
    <t>This information is requested pursuant to I.C. 8-1-2-48.</t>
  </si>
  <si>
    <t>DIRECTORS</t>
  </si>
  <si>
    <t>(For private utilities only)</t>
  </si>
  <si>
    <t>Name of Director                                                                                                                 (a)</t>
  </si>
  <si>
    <t>Principal Business Address                                                (b)</t>
  </si>
  <si>
    <r>
      <t xml:space="preserve">Term Began </t>
    </r>
    <r>
      <rPr>
        <i/>
        <sz val="9"/>
        <rFont val="Arial"/>
        <family val="2"/>
      </rPr>
      <t xml:space="preserve">(mm/dd/yy) </t>
    </r>
    <r>
      <rPr>
        <sz val="9"/>
        <rFont val="Arial"/>
        <family val="2"/>
      </rPr>
      <t xml:space="preserve">        (c)</t>
    </r>
  </si>
  <si>
    <r>
      <t xml:space="preserve">Term Expires </t>
    </r>
    <r>
      <rPr>
        <i/>
        <sz val="9"/>
        <rFont val="Arial"/>
        <family val="2"/>
      </rPr>
      <t>(mm/dd/yy)</t>
    </r>
    <r>
      <rPr>
        <sz val="9"/>
        <rFont val="Arial"/>
        <family val="2"/>
      </rPr>
      <t xml:space="preserve">        (d)</t>
    </r>
  </si>
  <si>
    <t>Meetings Attended During Year                         (e)</t>
  </si>
  <si>
    <t>STOCKHOLDERS, VOTING POWERS AND CONTROL</t>
  </si>
  <si>
    <r>
      <t xml:space="preserve">As of what date was list of stockholders prepared </t>
    </r>
    <r>
      <rPr>
        <i/>
        <sz val="10"/>
        <rFont val="Arial"/>
        <family val="2"/>
      </rPr>
      <t>(mm/dd/yy)</t>
    </r>
    <r>
      <rPr>
        <sz val="10"/>
        <rFont val="Arial"/>
        <family val="2"/>
      </rPr>
      <t>?</t>
    </r>
  </si>
  <si>
    <t>Total votes cast at last annual meeting: By proxy</t>
  </si>
  <si>
    <t xml:space="preserve">                      In person</t>
  </si>
  <si>
    <t>Give below pertinent provisions concerning voting rights of each class and series of capital stock:</t>
  </si>
  <si>
    <t>Number of stockholders on said date:    Common:</t>
  </si>
  <si>
    <t xml:space="preserve">                    Preferred:</t>
  </si>
  <si>
    <t xml:space="preserve">                    Total: </t>
  </si>
  <si>
    <t>If control of utility is vested in a holding company organization, submit data here showing the chain of</t>
  </si>
  <si>
    <t>ownership or control to the top holding company or organization.</t>
  </si>
  <si>
    <r>
      <t xml:space="preserve">STOCKHOLDERS, VOTING POWERS AND CONTROL </t>
    </r>
    <r>
      <rPr>
        <b/>
        <i/>
        <u/>
        <sz val="10"/>
        <rFont val="Arial"/>
        <family val="2"/>
      </rPr>
      <t>(continued)</t>
    </r>
  </si>
  <si>
    <t>Report below the names and addresses of the twenty largest stockholders of common stock at the closing</t>
  </si>
  <si>
    <t>of the stock book or compilation of lists of stockholders nearest to the end of the year.  If any stock is held</t>
  </si>
  <si>
    <t>by nominee, give known particulars as to beneficiary.</t>
  </si>
  <si>
    <t>Name and Address                                                                                                                                                                      (a)</t>
  </si>
  <si>
    <t>Number of Shares Common Stock                                          (b)</t>
  </si>
  <si>
    <t xml:space="preserve">Total </t>
  </si>
  <si>
    <t>IMPORTANT CHANGES DURING THE YEAR</t>
  </si>
  <si>
    <t>Hereunder, give particulars concerning the matters indicated below. Make the statements explicit and precise, and number</t>
  </si>
  <si>
    <t xml:space="preserve"> them in accordance with the inquiries. Each inquiry must be answered. However, if the word "none" states the fact it may</t>
  </si>
  <si>
    <t xml:space="preserve">be used in answering any inquiry, or if information is given elsewhere in the report which answers any inquiry, reference </t>
  </si>
  <si>
    <t>to such other schedule will be sufficient. Attach or insert an additional page if necessary.</t>
  </si>
  <si>
    <t xml:space="preserve">1.  Acquisition of other companies, reorganization, merger or consolidation with other companies: give names of companies </t>
  </si>
  <si>
    <t xml:space="preserve">     involved, particulars concerning the transactions; and reference to Commission authorization.</t>
  </si>
  <si>
    <t>2.  Purchase or sale of operating units or systems such as generating plants, transmission lines, etc., specifying items,</t>
  </si>
  <si>
    <t xml:space="preserve">     parties, dates, and also reference to Commission authorization.</t>
  </si>
  <si>
    <t>3.  Important leaseholds acquired, given, assigned or surrendered, giving effective dates, lengths of terms, names of parties,</t>
  </si>
  <si>
    <t xml:space="preserve">     rents, Commission authorization, if any, and other conditions.</t>
  </si>
  <si>
    <t>4.  Important extensions of systems, giving location, new territory covered by distribution system, and dates of beginning</t>
  </si>
  <si>
    <t xml:space="preserve">     operations.</t>
  </si>
  <si>
    <t>5.  Estimated increase or decrease in annual revenues due to important rate changes, giving basis of  estimate.</t>
  </si>
  <si>
    <t>6.  Obligation incurred or assumed by respondent as guarantor for the performance by another of any agreement or</t>
  </si>
  <si>
    <t xml:space="preserve">     obligation, excluding ordinary commercial paper maturing on demand or not later than one year after date of issue, and </t>
  </si>
  <si>
    <t xml:space="preserve">     giving Commission authorization, if any.</t>
  </si>
  <si>
    <t>7.  Changes in articles or incorporation of amendments to charter.</t>
  </si>
  <si>
    <t>8.  Estimated annual effect and nature of any important wage scale changes during the year.</t>
  </si>
  <si>
    <t>9.  Status of any materially important legal proceedings pending at end of year, and the results of any such proceedings</t>
  </si>
  <si>
    <t xml:space="preserve">     disposed of during the year.</t>
  </si>
  <si>
    <t>10. Additional matters of fact (not elsewhere provided for) which the respondent may desire to include in its report.</t>
  </si>
  <si>
    <t>DIRECTORY OF PERSONNEL WHO CONTACT THE STATE REGULATORY COMMISSION</t>
  </si>
  <si>
    <t>NAME OF COMPANY REPRESENTATIVE (1) (2)</t>
  </si>
  <si>
    <t>TITLE OR POSITION</t>
  </si>
  <si>
    <t>ORGANIZATIONAL UNIT TITLE (3)</t>
  </si>
  <si>
    <t>USUAL PURPOSE FOR CONTACT WITH THE COMMISSION</t>
  </si>
  <si>
    <t>(1)   Also list appropriate legal counsel, accountants and others who may not be on general payroll.</t>
  </si>
  <si>
    <t>(2)   Provide individual telephone numbers if the person is not normally reached at the company.</t>
  </si>
  <si>
    <t>(3)   Name of company employed by if not on general payroll.</t>
  </si>
  <si>
    <t>COMPENSATION OF OFFICERS</t>
  </si>
  <si>
    <t xml:space="preserve">For each officer listed on page 17, list the time spent on utility as an officer compared to time spent on total </t>
  </si>
  <si>
    <t>business activities and the compensation received as an officer from the utility.</t>
  </si>
  <si>
    <t>NAME</t>
  </si>
  <si>
    <t>TITLE</t>
  </si>
  <si>
    <t>% OF TIME SPENT AS OFFICER OF UTILITY</t>
  </si>
  <si>
    <t>OFFICER'S SALARY</t>
  </si>
  <si>
    <t>%</t>
  </si>
  <si>
    <t>$</t>
  </si>
  <si>
    <t>COMPENSATION OF DIRECTORS</t>
  </si>
  <si>
    <t>For each director listed on page 17, list the number of director meetings attended by each</t>
  </si>
  <si>
    <t>director and the compensation received as a director from the utility.</t>
  </si>
  <si>
    <t>NUMBER OF DIRECTORS MEETINGS ATTENDED</t>
  </si>
  <si>
    <t>COMPENSATION</t>
  </si>
  <si>
    <t>PARENT / AFFILIATE ORGANIZATION CHART</t>
  </si>
  <si>
    <r>
      <t xml:space="preserve">Current as of </t>
    </r>
    <r>
      <rPr>
        <i/>
        <sz val="10"/>
        <rFont val="Arial"/>
        <family val="2"/>
      </rPr>
      <t>(mm/dd/yy)</t>
    </r>
    <r>
      <rPr>
        <sz val="10"/>
        <rFont val="Arial"/>
        <family val="2"/>
      </rPr>
      <t>:</t>
    </r>
  </si>
  <si>
    <t>BUSINESS CONTRACTS WITH OFFICERS, DIRECTORS AND AFFILIATES</t>
  </si>
  <si>
    <t>List all contracts, agreements, or other business arrangements* entered into during the calendar</t>
  </si>
  <si>
    <t>year (other than compensation related to position with Utility) between the Utility and any</t>
  </si>
  <si>
    <t>officer or director listed on page 17.  In addition, provide the same information with respect to</t>
  </si>
  <si>
    <t>professional services for each firm, partnership, or organization with which the officer or director</t>
  </si>
  <si>
    <t>is affiliated.</t>
  </si>
  <si>
    <t>NAME OF OFFICER                   DIRECTOR OR AFFILIATE</t>
  </si>
  <si>
    <t>IDENTIFICATION OF SERVICE OR PRODUCT</t>
  </si>
  <si>
    <t>AMOUNT</t>
  </si>
  <si>
    <t>NAME AND ADDRESS OF AFFILIATED ENTITY</t>
  </si>
  <si>
    <t>*Business Agreement, for this schedule, shall mean any oral or written business deal which binds</t>
  </si>
  <si>
    <t>the concerned parties for products or services during the reporting year or future years. Although the</t>
  </si>
  <si>
    <t>Utility and/or other companies will benefit from the arrangement, the officer or director is,</t>
  </si>
  <si>
    <t>however, acting on his behalf or for the benefit of other companies or people.</t>
  </si>
  <si>
    <t>COMPANY PROFILE</t>
  </si>
  <si>
    <t>Provide a brief narrative company profile which covers the following areas:</t>
  </si>
  <si>
    <t xml:space="preserve">          A. Brief company history</t>
  </si>
  <si>
    <t xml:space="preserve">          B. Public services rendered</t>
  </si>
  <si>
    <t xml:space="preserve">          C. Major goals and objectives</t>
  </si>
  <si>
    <t xml:space="preserve">          D. Report any change in name during the year, giving date on which effective.</t>
  </si>
  <si>
    <t xml:space="preserve">          E. List companies owned, controlled, or operated, and form and extent of such ownership, control,</t>
  </si>
  <si>
    <t xml:space="preserve">              or operation.</t>
  </si>
  <si>
    <t xml:space="preserve">          D. Major operating divisions and functions</t>
  </si>
  <si>
    <t xml:space="preserve">          E. Current and projected growth patterns</t>
  </si>
  <si>
    <t xml:space="preserve">          F. Detail of major transactions having a material effect on operations</t>
  </si>
  <si>
    <t>BUSINESS TRANSACTIONS WITH RELATED PARTIES</t>
  </si>
  <si>
    <t>List each contract, agreement, or other business transaction exceeding a cumulative amount of $500 in any</t>
  </si>
  <si>
    <t>one year, entered into between the Utility and a business or financial organization, firm, or partnership</t>
  </si>
  <si>
    <t>named on page 21 identifying the parties, amounts, dates and product, asset, or service involved.</t>
  </si>
  <si>
    <t xml:space="preserve">             Part I.   Specific Instructions:   Services and Products Received or Provided</t>
  </si>
  <si>
    <t xml:space="preserve">                     1.  Enter in this part all transactions involving services and products received or provided.</t>
  </si>
  <si>
    <t xml:space="preserve">                     2.  Below are some types of transactions to include:</t>
  </si>
  <si>
    <t xml:space="preserve">                                  - management, legal and accounting</t>
  </si>
  <si>
    <t>- material and supplies furnished</t>
  </si>
  <si>
    <t xml:space="preserve">     services</t>
  </si>
  <si>
    <t>- leasing of structures, land and</t>
  </si>
  <si>
    <t xml:space="preserve">                                  - computer services</t>
  </si>
  <si>
    <t xml:space="preserve">     equipment</t>
  </si>
  <si>
    <t xml:space="preserve">                                  - engineering and construction services</t>
  </si>
  <si>
    <t>- all rental transactions</t>
  </si>
  <si>
    <t xml:space="preserve">                                  - repairing and servicing of equipment</t>
  </si>
  <si>
    <t xml:space="preserve">- sale, purchase or transfer of </t>
  </si>
  <si>
    <t xml:space="preserve">     various products</t>
  </si>
  <si>
    <t>NAME OF COMPANY OR RELATED PARTY</t>
  </si>
  <si>
    <t>DESCRIPTION OF SERVICE AND/OR NAME OF PRODUCT</t>
  </si>
  <si>
    <r>
      <t xml:space="preserve">CONTRACT OR AGREEMENT EFFECTIVE DATES </t>
    </r>
    <r>
      <rPr>
        <i/>
        <sz val="10"/>
        <rFont val="Arial"/>
        <family val="2"/>
      </rPr>
      <t>(mm/dd/yy)</t>
    </r>
  </si>
  <si>
    <t>ANNUAL CHARGES</t>
  </si>
  <si>
    <t>(Purchased    or               Sold)</t>
  </si>
  <si>
    <r>
      <t xml:space="preserve">BUSINESS TRANSACTIONS WITH RELATED PARTIES </t>
    </r>
    <r>
      <rPr>
        <b/>
        <i/>
        <sz val="10"/>
        <rFont val="Arial"/>
        <family val="2"/>
      </rPr>
      <t>(continued)</t>
    </r>
  </si>
  <si>
    <t xml:space="preserve">        Part II.   Specific Instructions:   Sale, Purchase and Transfer of Assets</t>
  </si>
  <si>
    <t xml:space="preserve">            1.  Enter in this part all transactions relating to</t>
  </si>
  <si>
    <t>3. The columnar instructions follow:</t>
  </si>
  <si>
    <t xml:space="preserve">                 the purchase, sale or transfer of assets.</t>
  </si>
  <si>
    <t xml:space="preserve">            2.  Below are examples of some types of </t>
  </si>
  <si>
    <t>(a) Enter name of related party or company.</t>
  </si>
  <si>
    <t xml:space="preserve">                 transactions to include:</t>
  </si>
  <si>
    <t xml:space="preserve">(b) Describe briefly the type of assets </t>
  </si>
  <si>
    <t xml:space="preserve">                      - purchase, sale or transfer of equipment</t>
  </si>
  <si>
    <t xml:space="preserve">     purchased, sold or transferred.</t>
  </si>
  <si>
    <t xml:space="preserve">                      - purchase, sale or transfer of land and</t>
  </si>
  <si>
    <t>(c) Enter the total received or paid. Indicate</t>
  </si>
  <si>
    <t xml:space="preserve">                        structures</t>
  </si>
  <si>
    <t xml:space="preserve">     purchase with "P" and sale with "S."</t>
  </si>
  <si>
    <t xml:space="preserve">                      - purchase, sale or transfer of securities</t>
  </si>
  <si>
    <t>(d) Enter the net book cost for each item</t>
  </si>
  <si>
    <t xml:space="preserve">                      - noncash transfers of assets</t>
  </si>
  <si>
    <t xml:space="preserve">     reported.</t>
  </si>
  <si>
    <t xml:space="preserve">                      - noncash dividends other than stock</t>
  </si>
  <si>
    <t>(e) Enter the net profit or loss for each item</t>
  </si>
  <si>
    <t xml:space="preserve">                        dividends</t>
  </si>
  <si>
    <t xml:space="preserve">     (column (c) - column(d)).</t>
  </si>
  <si>
    <t xml:space="preserve">                      - write-off of bad debts or loans</t>
  </si>
  <si>
    <t xml:space="preserve">(f)  Enter the fair value for each item </t>
  </si>
  <si>
    <t xml:space="preserve">     reported. In space below or in a </t>
  </si>
  <si>
    <t xml:space="preserve">     supplemental schedule, describe the</t>
  </si>
  <si>
    <t xml:space="preserve">     basis used.</t>
  </si>
  <si>
    <t>NAME OF COMPANY OR RELATED PARTY                                                                   (a)</t>
  </si>
  <si>
    <t>DESCRIPTION OF ITEMS                         (b)</t>
  </si>
  <si>
    <t>SALE OR PURCHASE PRICE                                                               (c)</t>
  </si>
  <si>
    <t>NET BOOK VALUE                                                (d)</t>
  </si>
  <si>
    <t>GAIN OR LOSS                                                        (e)</t>
  </si>
  <si>
    <t>FAIR MARKET VALUE                                                                       (f)</t>
  </si>
  <si>
    <t>FINANCIAL</t>
  </si>
  <si>
    <t>Utility Plant in Service</t>
  </si>
  <si>
    <t>(ACCOUNT 101)</t>
  </si>
  <si>
    <t>Include in column (e) entries reclassifying property from one account or utility service to another, etc. Corrections of entries of the current or immediately preceding year should be recorded in column (c) or column (d) accordingly as they are corrections or additions or retirements.</t>
  </si>
  <si>
    <t>ACCT NO.</t>
  </si>
  <si>
    <t>Title                                                             (a)</t>
  </si>
  <si>
    <t>Balance first                   of year                        (b)</t>
  </si>
  <si>
    <t>Additions               during year            (c)</t>
  </si>
  <si>
    <t>Retirements during year                                  (d)</t>
  </si>
  <si>
    <t>Adjustments            dr. or (cr.)              (e)</t>
  </si>
  <si>
    <t>Balance end                             of year                              (f)</t>
  </si>
  <si>
    <t>INTANGIBLE PLANT</t>
  </si>
  <si>
    <t>Organization</t>
  </si>
  <si>
    <t>Franchise and Consents</t>
  </si>
  <si>
    <t>Miscellaneous Intangible Plant</t>
  </si>
  <si>
    <t xml:space="preserve">    Total Intangible Plant</t>
  </si>
  <si>
    <t>PRODUCTION PLANT</t>
  </si>
  <si>
    <t>Manufactured Gas Production Plant:</t>
  </si>
  <si>
    <t>Land and Land Rights</t>
  </si>
  <si>
    <t>Structures and Improvements</t>
  </si>
  <si>
    <t>Boiler Plant Equipment</t>
  </si>
  <si>
    <t>Other Power Equipment</t>
  </si>
  <si>
    <t>Coke Ovens</t>
  </si>
  <si>
    <t>Producer Gas Equipment</t>
  </si>
  <si>
    <t>Water Gas Generating Equipment</t>
  </si>
  <si>
    <t>Liquefied Petroleum Gas Equipment</t>
  </si>
  <si>
    <t>Oil Gas Generating Equipment</t>
  </si>
  <si>
    <t>Generating Equipment</t>
  </si>
  <si>
    <t>Coal, Coke, and Ash Handling Equipment</t>
  </si>
  <si>
    <t>Catalytic Cracking Equipment</t>
  </si>
  <si>
    <t>Other Reforming Equipment</t>
  </si>
  <si>
    <t>Purification Equipment</t>
  </si>
  <si>
    <t>Residual Refining equipment</t>
  </si>
  <si>
    <t>Gas Mixing Equipment</t>
  </si>
  <si>
    <t>Other Equipment</t>
  </si>
  <si>
    <t xml:space="preserve">    Total Manf. Gas Production Plant</t>
  </si>
  <si>
    <t>Continued on next page.</t>
  </si>
  <si>
    <r>
      <t xml:space="preserve">Utility Plant in Service </t>
    </r>
    <r>
      <rPr>
        <b/>
        <i/>
        <u/>
        <sz val="10"/>
        <rFont val="Arial"/>
        <family val="2"/>
      </rPr>
      <t>(continued)</t>
    </r>
  </si>
  <si>
    <t>Title                                                                                                     (a)</t>
  </si>
  <si>
    <t>Balance first of year                                                  (b)</t>
  </si>
  <si>
    <t>Additions             during year            (c)</t>
  </si>
  <si>
    <t>Retirements during year           (d)</t>
  </si>
  <si>
    <t>Balance end of year                                                               (f)</t>
  </si>
  <si>
    <t>NATURAL GAS PRODUCTION PLANT</t>
  </si>
  <si>
    <t>Natural Gas Production and Gathering Plant:</t>
  </si>
  <si>
    <t>Producing Lands</t>
  </si>
  <si>
    <t>Producing Leaseholds</t>
  </si>
  <si>
    <t>Gas Rights</t>
  </si>
  <si>
    <t>Rights of Way</t>
  </si>
  <si>
    <t>Other Land and Land Rights</t>
  </si>
  <si>
    <t>Gas Well Structures</t>
  </si>
  <si>
    <t>Field Compressor Station Structures</t>
  </si>
  <si>
    <t>Field Measuring and Regulating Station Structures</t>
  </si>
  <si>
    <t>Other Structures</t>
  </si>
  <si>
    <t>Producing Gas Wells -- Well Construction</t>
  </si>
  <si>
    <t>Producing Gas Wells -- Well Equipment</t>
  </si>
  <si>
    <t>Field Lines</t>
  </si>
  <si>
    <t>Field Compressor Station Equipment</t>
  </si>
  <si>
    <t>Field Measuring and Regulating Station Equipment</t>
  </si>
  <si>
    <t>Drilling and Cleaning Equipment</t>
  </si>
  <si>
    <t>Unsuccessful Exploration and Development Costs</t>
  </si>
  <si>
    <t xml:space="preserve">    Total Natural Gas Production and Gathering Plant</t>
  </si>
  <si>
    <t>Include in column (e) entries reclassifying property from one account or utility service to another, etc. Corrections of entries of the current or immediately preceding year should be recorded in column (c) or column (d) accordingly as they are corrections</t>
  </si>
  <si>
    <t>Title                                                                               (a)</t>
  </si>
  <si>
    <t>Balance first of year                                           (b)</t>
  </si>
  <si>
    <t>Additions during year                                                       (c)</t>
  </si>
  <si>
    <t>Retirements during year                                         (d)</t>
  </si>
  <si>
    <t>Adjustments            dr. or (cr.)                                                   (e)</t>
  </si>
  <si>
    <t>Balance end of year                                                         (f)</t>
  </si>
  <si>
    <t>PRODUCTS EXTRACTION PLANT</t>
  </si>
  <si>
    <t>Extraction and Refining Equipment</t>
  </si>
  <si>
    <t>Pipe Lines</t>
  </si>
  <si>
    <t>Extracted Products Storage Equipment</t>
  </si>
  <si>
    <t>Compressor Equipment</t>
  </si>
  <si>
    <t>Gas Measuring and Regulating Equipment</t>
  </si>
  <si>
    <t xml:space="preserve">    Total Products Extraction Plant</t>
  </si>
  <si>
    <t xml:space="preserve">    Total Natural Gas Production Plant</t>
  </si>
  <si>
    <t xml:space="preserve">    Total Production Plant</t>
  </si>
  <si>
    <t>NATURAL GAS STORAGE PLANT</t>
  </si>
  <si>
    <t>UNDERGROUND STORAGE PLANT</t>
  </si>
  <si>
    <t xml:space="preserve">Land </t>
  </si>
  <si>
    <t>Rights of way</t>
  </si>
  <si>
    <t>Wells</t>
  </si>
  <si>
    <t>Storage Leaseholds and Rights</t>
  </si>
  <si>
    <t>Reservoirs</t>
  </si>
  <si>
    <t>Nonrecoverable Natural Gas</t>
  </si>
  <si>
    <t>Lines</t>
  </si>
  <si>
    <t>Measuring and Regulating Equipment</t>
  </si>
  <si>
    <t>Compressor Station Equipment</t>
  </si>
  <si>
    <t xml:space="preserve">    Total Underground Storage Plant</t>
  </si>
  <si>
    <t>Balance first                of year                                                    (b)</t>
  </si>
  <si>
    <t>Additions           during year            (c)</t>
  </si>
  <si>
    <t>Retirements           during year             (d)</t>
  </si>
  <si>
    <t>Balance end of year                  (f)</t>
  </si>
  <si>
    <r>
      <t xml:space="preserve">STORAGE PLANT </t>
    </r>
    <r>
      <rPr>
        <b/>
        <i/>
        <u/>
        <sz val="10"/>
        <rFont val="Arial"/>
        <family val="2"/>
      </rPr>
      <t>(CONTINUED)</t>
    </r>
  </si>
  <si>
    <t>Other Storage Plant:</t>
  </si>
  <si>
    <t>Gas Holders</t>
  </si>
  <si>
    <t>Liquefaction Equipment</t>
  </si>
  <si>
    <t>Vaporizing Equipment</t>
  </si>
  <si>
    <t xml:space="preserve">    Total Other Storage Plant</t>
  </si>
  <si>
    <t xml:space="preserve">    Total Storage Plant</t>
  </si>
  <si>
    <t>TRANSMISSION PLANT</t>
  </si>
  <si>
    <t>Mains</t>
  </si>
  <si>
    <t>Communication Equipment</t>
  </si>
  <si>
    <t xml:space="preserve">    Total Transmission Plant</t>
  </si>
  <si>
    <t>Balance first of year                 (b)</t>
  </si>
  <si>
    <t>Additions                               during year                              (c)</t>
  </si>
  <si>
    <t>Retirements        during year              (d)</t>
  </si>
  <si>
    <t>Adjustments                                                            dr. or (cr.)                                                            (e)</t>
  </si>
  <si>
    <t>Balance end                of year                                                  (f)</t>
  </si>
  <si>
    <t>DISTRIBUTION PLANT</t>
  </si>
  <si>
    <t>Measuring and Regulating Station Equipment - General</t>
  </si>
  <si>
    <t>Measuring and Regulating Station Equipment - City Gate Check Stations</t>
  </si>
  <si>
    <t>Services</t>
  </si>
  <si>
    <t>Meters</t>
  </si>
  <si>
    <t>Meter Installations</t>
  </si>
  <si>
    <t>House Regulators</t>
  </si>
  <si>
    <t>House Regulator Installations</t>
  </si>
  <si>
    <t>Industrial Measuring and Regulating Station Equipment</t>
  </si>
  <si>
    <t>Other Property on Customers' Premises</t>
  </si>
  <si>
    <t xml:space="preserve">    Total Distribution Plant</t>
  </si>
  <si>
    <t>Balance first of  year                 (b)</t>
  </si>
  <si>
    <t>Additions during year            (c)</t>
  </si>
  <si>
    <t>Retirements           during year                                                       (d)</t>
  </si>
  <si>
    <t>Adjustments                                        dr. or (cr.)                                                           (e)</t>
  </si>
  <si>
    <t>GENERAL PLANT</t>
  </si>
  <si>
    <t>Office Furniture and Equipment</t>
  </si>
  <si>
    <t>Transportation Equipment</t>
  </si>
  <si>
    <t>Stores Equipment</t>
  </si>
  <si>
    <t>Tools, Shop, and Garage Equipment</t>
  </si>
  <si>
    <t>Laboratory Equipment</t>
  </si>
  <si>
    <t>Power Operated Equipment</t>
  </si>
  <si>
    <t>Miscellaneous Equipment</t>
  </si>
  <si>
    <t>Other Tangible Property</t>
  </si>
  <si>
    <t xml:space="preserve">    Total General Plant</t>
  </si>
  <si>
    <t xml:space="preserve">    Total Utility Plant in Service</t>
  </si>
  <si>
    <t>CONSTRUCTION OVERHEAD</t>
  </si>
  <si>
    <t>Report hereunder the total overhead and the total direct cost of construction for the year classified by utility departments and functional groups of plant accounts (production, transmission, etc.) under each utility department.</t>
  </si>
  <si>
    <t>Utility department and functional  group of plant                                                             (a)</t>
  </si>
  <si>
    <t>Direct Construction Costs                                                           (b)</t>
  </si>
  <si>
    <t>Amount                                                                                  (c)</t>
  </si>
  <si>
    <t>Percent                              (d)</t>
  </si>
  <si>
    <t xml:space="preserve">                   Total</t>
  </si>
  <si>
    <t>Report hereunder the kinds of construction for the year according to titles used by the utility. Taxes during construction and interest during construction should be shown as separated items.</t>
  </si>
  <si>
    <t>Class of overhead                                                                                                                                                     (a)</t>
  </si>
  <si>
    <t>Amount charged to Construction                                                                (f)</t>
  </si>
  <si>
    <t>Percent of total Construction            in Column (b).                                                (g)</t>
  </si>
  <si>
    <t>Report hereunder the detail by prescribed expense accounts of amounts of general and administrative expenses transferred to Construction through Account 922. Show total of expense account in column (i) and the amount capitalized in column (j).</t>
  </si>
  <si>
    <t>Prescribed primary expense account                                            (h)</t>
  </si>
  <si>
    <t>Total for Company                      (i)</t>
  </si>
  <si>
    <t>Transferred to Construction                                                (j)</t>
  </si>
  <si>
    <r>
      <t>SUMMARY OF ACCUMULATED PROVISIONS FOR DEPRECIATION</t>
    </r>
    <r>
      <rPr>
        <b/>
        <sz val="10"/>
        <rFont val="Arial"/>
        <family val="2"/>
      </rPr>
      <t xml:space="preserve">,                                                                                                                                    </t>
    </r>
    <r>
      <rPr>
        <b/>
        <u/>
        <sz val="10"/>
        <rFont val="Arial"/>
        <family val="2"/>
      </rPr>
      <t xml:space="preserve">           AMORTIZATION AND DEPLETION</t>
    </r>
  </si>
  <si>
    <t xml:space="preserve">ACCT NO.           </t>
  </si>
  <si>
    <t>ITEM                                                                                                                               (a)</t>
  </si>
  <si>
    <t>AMOUNT                                                         (b)</t>
  </si>
  <si>
    <t>ACCUMULATED PROVISIONS FOR DEPRECIATION, AMORTIZATION AND DEPLETION</t>
  </si>
  <si>
    <t>In Service:</t>
  </si>
  <si>
    <t xml:space="preserve">    Depreciation</t>
  </si>
  <si>
    <t xml:space="preserve">    Amortization and Depletion of Producing Natural Gas Land and</t>
  </si>
  <si>
    <t xml:space="preserve">       Land Rights</t>
  </si>
  <si>
    <t xml:space="preserve">    Amortization of Underground Storage Land and Land Rights</t>
  </si>
  <si>
    <t xml:space="preserve">    Amortization of Other Utility Plant</t>
  </si>
  <si>
    <t xml:space="preserve">       Total - In Service</t>
  </si>
  <si>
    <t>Leased To Others:</t>
  </si>
  <si>
    <t xml:space="preserve">    Amortization and Depletion</t>
  </si>
  <si>
    <t xml:space="preserve">        Total - Leased To Others</t>
  </si>
  <si>
    <t>Held For Future Use:</t>
  </si>
  <si>
    <t xml:space="preserve">    Amortization</t>
  </si>
  <si>
    <t xml:space="preserve">        Total - Held For Future Use</t>
  </si>
  <si>
    <t>Abandonment of Leases</t>
  </si>
  <si>
    <t>Amortization of Acquisition Adjustments</t>
  </si>
  <si>
    <t xml:space="preserve">        Total Accumulated Provisions</t>
  </si>
  <si>
    <t>ACCUMULATED PROVISIONS FOR DEPRECIATION OF UTILITY PLANT</t>
  </si>
  <si>
    <t>ACCT. NO.           (a)</t>
  </si>
  <si>
    <t>ITEM                                                                               (b)</t>
  </si>
  <si>
    <t>UTILITY PLANT IN SERVICE                               (Account 108)                                 (c)</t>
  </si>
  <si>
    <t>UTILITY PLANT LEASED TO OTHERS (Account 109)                    (d)</t>
  </si>
  <si>
    <t>Balance beginning of year</t>
  </si>
  <si>
    <t>Depreciation provisions for year, charged to:</t>
  </si>
  <si>
    <t>403</t>
  </si>
  <si>
    <t>413</t>
  </si>
  <si>
    <t xml:space="preserve">    Income From Utility Plant Leased To Others</t>
  </si>
  <si>
    <t xml:space="preserve">    Transportation Expenses - clearing</t>
  </si>
  <si>
    <r>
      <t xml:space="preserve">    Other Accounts</t>
    </r>
    <r>
      <rPr>
        <i/>
        <sz val="10"/>
        <rFont val="Arial"/>
        <family val="2"/>
      </rPr>
      <t xml:space="preserve"> (specify)</t>
    </r>
    <r>
      <rPr>
        <sz val="10"/>
        <rFont val="Arial"/>
        <family val="2"/>
      </rPr>
      <t>:</t>
    </r>
  </si>
  <si>
    <t xml:space="preserve">       Total Depreciation Provisions For Year</t>
  </si>
  <si>
    <t>Net Charges For Plant Retired:</t>
  </si>
  <si>
    <t xml:space="preserve">    Book Cost of Plant Retired</t>
  </si>
  <si>
    <t xml:space="preserve">    Cost of Removal</t>
  </si>
  <si>
    <t xml:space="preserve">    Salvage (credit)</t>
  </si>
  <si>
    <t xml:space="preserve">        Net Charges For Plant Retired</t>
  </si>
  <si>
    <r>
      <t xml:space="preserve">    Other Debit or Credit Items</t>
    </r>
    <r>
      <rPr>
        <i/>
        <sz val="10"/>
        <rFont val="Arial"/>
        <family val="2"/>
      </rPr>
      <t xml:space="preserve"> (describe)</t>
    </r>
    <r>
      <rPr>
        <sz val="10"/>
        <rFont val="Arial"/>
        <family val="2"/>
      </rPr>
      <t>:</t>
    </r>
  </si>
  <si>
    <t>Balance End of Year</t>
  </si>
  <si>
    <t>Reconciliation With Total Retirements</t>
  </si>
  <si>
    <t xml:space="preserve">    From Accounts 101 and 104</t>
  </si>
  <si>
    <t>Retirements:</t>
  </si>
  <si>
    <r>
      <t xml:space="preserve">    Charged to Depreciation Reserve</t>
    </r>
    <r>
      <rPr>
        <i/>
        <sz val="10"/>
        <rFont val="Arial"/>
        <family val="2"/>
      </rPr>
      <t xml:space="preserve"> (as above)</t>
    </r>
  </si>
  <si>
    <r>
      <t xml:space="preserve">    Charged to Other Accounts</t>
    </r>
    <r>
      <rPr>
        <i/>
        <sz val="10"/>
        <rFont val="Arial"/>
        <family val="2"/>
      </rPr>
      <t xml:space="preserve"> (specify)</t>
    </r>
    <r>
      <rPr>
        <sz val="10"/>
        <rFont val="Arial"/>
        <family val="2"/>
      </rPr>
      <t>:</t>
    </r>
  </si>
  <si>
    <r>
      <t>OTHER ACCUMULATED PROVISIONS FOR DEPRECIATIO</t>
    </r>
    <r>
      <rPr>
        <b/>
        <sz val="10"/>
        <rFont val="Arial"/>
        <family val="2"/>
      </rPr>
      <t xml:space="preserve">N                                                                                                                                             </t>
    </r>
    <r>
      <rPr>
        <b/>
        <u/>
        <sz val="10"/>
        <rFont val="Arial"/>
        <family val="2"/>
      </rPr>
      <t>AND AMORTIZATION OF UTILITY PLANT</t>
    </r>
  </si>
  <si>
    <t>(ACCOUNTS 110, 111.1, 111.2, 111.3, 112, 113.1, 113.2, 115)</t>
  </si>
  <si>
    <t>Report complete information for each applicable depreciation and amortization reserve account for the year, including balance beginning of year, explanation of all changes during the year and balance end of year.  Balances reported at end of year must agree with applicable lines on Page F-1(a).</t>
  </si>
  <si>
    <t>PARTICULARS                                                                                                                                           (a)</t>
  </si>
  <si>
    <t>BALANCE END OF YEAR                                                                                         (b)</t>
  </si>
  <si>
    <r>
      <t>ACCUMULATED PROVISION FOR UNCOLLECTIBLE ACCOUNTS - CR</t>
    </r>
    <r>
      <rPr>
        <sz val="10"/>
        <rFont val="Arial"/>
        <family val="2"/>
      </rPr>
      <t>.                                                                                                                                                   (ACCOUNT 144)</t>
    </r>
  </si>
  <si>
    <t>ITEM                                                                             (a)</t>
  </si>
  <si>
    <t>UTILITY CUSTOMERS                      (b)</t>
  </si>
  <si>
    <t>MDSE. JOBBING AND CONTRACT WORK                  (c)</t>
  </si>
  <si>
    <t>OFFICERS AND EMPLOYEES                 (d)</t>
  </si>
  <si>
    <r>
      <t xml:space="preserve">OTHER </t>
    </r>
    <r>
      <rPr>
        <i/>
        <sz val="9"/>
        <rFont val="Arial"/>
        <family val="2"/>
      </rPr>
      <t>(SPECIFY)</t>
    </r>
  </si>
  <si>
    <t>TOTAL                                 (g)</t>
  </si>
  <si>
    <t>___________                                     (e)</t>
  </si>
  <si>
    <t>___________                         (f)</t>
  </si>
  <si>
    <t>Provisions for uncollectibles for year</t>
  </si>
  <si>
    <t xml:space="preserve">Accounts written off </t>
  </si>
  <si>
    <t>Collection of accounts written off</t>
  </si>
  <si>
    <r>
      <t xml:space="preserve">Adjustments: </t>
    </r>
    <r>
      <rPr>
        <i/>
        <sz val="10"/>
        <rFont val="Arial"/>
        <family val="2"/>
      </rPr>
      <t>(explain)</t>
    </r>
  </si>
  <si>
    <t>NONUTILITY PROPERTY</t>
  </si>
  <si>
    <t>(ACCOUNT 121)</t>
  </si>
  <si>
    <t>List separately each item of property with a book cost of $10,000 or more. Other items may be grouped by classes of property.</t>
  </si>
  <si>
    <t>Description                                                          (a)</t>
  </si>
  <si>
    <t>Balance first of year                     (b)</t>
  </si>
  <si>
    <t>Charges during year                (c)</t>
  </si>
  <si>
    <t>Credits during year                 (d)</t>
  </si>
  <si>
    <t>Balance end of year                                             (e)</t>
  </si>
  <si>
    <t>ACCUMULATED PROVISION FOR DEPRECIATION AND AMORTIZATION OF NONUTILITY PROPERTY</t>
  </si>
  <si>
    <t>(ACCOUNT 122)</t>
  </si>
  <si>
    <t>PARTICULARS                                                                                                                          (a)</t>
  </si>
  <si>
    <t>Amount                                        (b)</t>
  </si>
  <si>
    <t>Accruals for year, charged to:</t>
  </si>
  <si>
    <t xml:space="preserve">        Income from Nonutility Operations</t>
  </si>
  <si>
    <t xml:space="preserve">        Nonoperating Rental Income</t>
  </si>
  <si>
    <r>
      <t xml:space="preserve">        Other Accounts </t>
    </r>
    <r>
      <rPr>
        <i/>
        <sz val="10"/>
        <rFont val="Arial"/>
        <family val="2"/>
      </rPr>
      <t>(specify)</t>
    </r>
    <r>
      <rPr>
        <sz val="10"/>
        <rFont val="Arial"/>
        <family val="2"/>
      </rPr>
      <t>:</t>
    </r>
  </si>
  <si>
    <t xml:space="preserve">           Total Accruals for the year</t>
  </si>
  <si>
    <t>Net Charges for plant retired:</t>
  </si>
  <si>
    <t xml:space="preserve">         Book cost of plant retired</t>
  </si>
  <si>
    <t xml:space="preserve">         Cost of removal</t>
  </si>
  <si>
    <t xml:space="preserve">          Salvage (credit)</t>
  </si>
  <si>
    <t xml:space="preserve">             Total Net Charges</t>
  </si>
  <si>
    <r>
      <t xml:space="preserve">Other debit or credit items </t>
    </r>
    <r>
      <rPr>
        <i/>
        <sz val="10"/>
        <rFont val="Arial"/>
        <family val="2"/>
      </rPr>
      <t>(describe)</t>
    </r>
    <r>
      <rPr>
        <sz val="10"/>
        <rFont val="Arial"/>
        <family val="2"/>
      </rPr>
      <t>:</t>
    </r>
  </si>
  <si>
    <t>Balance end of year</t>
  </si>
  <si>
    <t>INVESTMENTS</t>
  </si>
  <si>
    <t>(ACCOUNTS 123, 123.1, 124, and 136)</t>
  </si>
  <si>
    <t>Report, with separate subheadings for each account, the securities owned by the utility; include interest or dividend rate and par value per share in description of any securities owned. Designate any securities pledged and explain purpose of pledge in footnote.</t>
  </si>
  <si>
    <t>Description of Investment                       ( a )</t>
  </si>
  <si>
    <r>
      <t xml:space="preserve">Date Acquired </t>
    </r>
    <r>
      <rPr>
        <i/>
        <sz val="10"/>
        <rFont val="Arial"/>
        <family val="2"/>
      </rPr>
      <t>(mm/dd/yy)</t>
    </r>
    <r>
      <rPr>
        <sz val="10"/>
        <rFont val="Arial"/>
        <family val="2"/>
      </rPr>
      <t xml:space="preserve">              ( b ) </t>
    </r>
  </si>
  <si>
    <r>
      <t xml:space="preserve">Date of Maturity </t>
    </r>
    <r>
      <rPr>
        <i/>
        <sz val="10"/>
        <rFont val="Arial"/>
        <family val="2"/>
      </rPr>
      <t>(mm/dd/yy)</t>
    </r>
    <r>
      <rPr>
        <sz val="10"/>
        <rFont val="Arial"/>
        <family val="2"/>
      </rPr>
      <t xml:space="preserve">              ( c )</t>
    </r>
  </si>
  <si>
    <t>Book Cost Beginning of Year                     ( d )</t>
  </si>
  <si>
    <t>Principal Amount of Number of Shares                          ( e )</t>
  </si>
  <si>
    <t>Book Cost End of  Year                                            ( f )</t>
  </si>
  <si>
    <t>Revenues for Year                                           ( g )</t>
  </si>
  <si>
    <t>Gain or Loss From Investments Disposed of               ( h )</t>
  </si>
  <si>
    <t>SPECIAL FUNDS</t>
  </si>
  <si>
    <t>(ACCOUNTS 125, 126, 128)</t>
  </si>
  <si>
    <t>Report, with separate subheadings for each account, and indicate nature of assets included in each fund at the end of year. List any securities included in fund accounts; minor investments, included in account 124, may be grouped by classes.</t>
  </si>
  <si>
    <t>Name of Fund                                                         ( a )</t>
  </si>
  <si>
    <t xml:space="preserve">Balance first of year                                                      ( b ) </t>
  </si>
  <si>
    <t>Additions</t>
  </si>
  <si>
    <t>Deductions                                           ( g )</t>
  </si>
  <si>
    <t>Balance end of Year                                          ( h )</t>
  </si>
  <si>
    <t>Principal                                                         ( c )</t>
  </si>
  <si>
    <t>Income                                                     ( d )</t>
  </si>
  <si>
    <t>Total</t>
  </si>
  <si>
    <t>NOTES RECEIVABLE</t>
  </si>
  <si>
    <t>(ACCOUNT 141)</t>
  </si>
  <si>
    <t>Give particulars of any notes discounted or pledged. Minor items may be grouped by classes showing number of such items.</t>
  </si>
  <si>
    <t>Name of maker and purpose for which received                        (a)</t>
  </si>
  <si>
    <r>
      <t xml:space="preserve">Date of issue </t>
    </r>
    <r>
      <rPr>
        <i/>
        <sz val="10"/>
        <rFont val="Arial"/>
        <family val="2"/>
      </rPr>
      <t xml:space="preserve">(mm/dd/yy) </t>
    </r>
    <r>
      <rPr>
        <sz val="10"/>
        <rFont val="Arial"/>
        <family val="2"/>
      </rPr>
      <t xml:space="preserve">         (b)</t>
    </r>
  </si>
  <si>
    <r>
      <t xml:space="preserve">Date of Maturity </t>
    </r>
    <r>
      <rPr>
        <i/>
        <sz val="10"/>
        <rFont val="Arial"/>
        <family val="2"/>
      </rPr>
      <t>(mm/dd/yy)</t>
    </r>
    <r>
      <rPr>
        <sz val="10"/>
        <rFont val="Arial"/>
        <family val="2"/>
      </rPr>
      <t xml:space="preserve">              (c)</t>
    </r>
  </si>
  <si>
    <t>Interest Rate         (d)</t>
  </si>
  <si>
    <t>Balance End of Year (e)</t>
  </si>
  <si>
    <t>ACCOUNTS RECEIVABLE</t>
  </si>
  <si>
    <t>(ACCOUNTS 142 and 143)</t>
  </si>
  <si>
    <t>Particulars                                                                                                                                                ( a )</t>
  </si>
  <si>
    <t>Balance end of Year            ( b )</t>
  </si>
  <si>
    <t>Customer Accounts Receivable:</t>
  </si>
  <si>
    <t xml:space="preserve">      Utility Service</t>
  </si>
  <si>
    <t xml:space="preserve">      Merchandising, jobbing and contract work</t>
  </si>
  <si>
    <t xml:space="preserve">              Total Account 142</t>
  </si>
  <si>
    <t>Other Accounts Receivable (143):</t>
  </si>
  <si>
    <t xml:space="preserve">      Officers and employees</t>
  </si>
  <si>
    <r>
      <t xml:space="preserve">      All other</t>
    </r>
    <r>
      <rPr>
        <i/>
        <sz val="10"/>
        <rFont val="Arial"/>
        <family val="2"/>
      </rPr>
      <t xml:space="preserve"> (List separately only the large and unusual balances.)</t>
    </r>
  </si>
  <si>
    <t xml:space="preserve">              Total Account 143</t>
  </si>
  <si>
    <t xml:space="preserve">              Total Account 142 &amp; 143</t>
  </si>
  <si>
    <t>RECEIVABLES FROM ASSOCIATED COMPANIES</t>
  </si>
  <si>
    <t>(ACCOUNTS 145 and 146)</t>
  </si>
  <si>
    <t>Provide separate headings and totals for each account; give particulars of any notes pledged or discounted. Show in column (a) date of issue, maturity date and interest rate for any notes receivable.</t>
  </si>
  <si>
    <t>Name of Company                                                                                                                                            (a)</t>
  </si>
  <si>
    <t>Balance End of Year (b)</t>
  </si>
  <si>
    <t xml:space="preserve">            Total</t>
  </si>
  <si>
    <t>MATERIALS AND SUPPLIES</t>
  </si>
  <si>
    <t>(ACCOUNTS 151-156,163)</t>
  </si>
  <si>
    <t>For each category of materials and supplies, identify the amount of materials and supplies assignable to each utility department.</t>
  </si>
  <si>
    <t>Account and Utility                                Department                                                        (a)</t>
  </si>
  <si>
    <t>Balance           Beginning of               Year                       (b)</t>
  </si>
  <si>
    <t>Balance                End of                                                                                                     Year                             (c)</t>
  </si>
  <si>
    <t>Increase                    or                  Decrease                     (d)</t>
  </si>
  <si>
    <t>Fuel Stock (151)</t>
  </si>
  <si>
    <t>Total Account 151</t>
  </si>
  <si>
    <t>Fuel Stock Expense (152)</t>
  </si>
  <si>
    <t>Total Account 152</t>
  </si>
  <si>
    <t>Residuals and Extracted Products (153)</t>
  </si>
  <si>
    <t>Total Account 153</t>
  </si>
  <si>
    <t xml:space="preserve">Plant Materials and Operating Supplies (154 &amp; 157) </t>
  </si>
  <si>
    <t>Total Account 154</t>
  </si>
  <si>
    <t>Merchandise (155)</t>
  </si>
  <si>
    <t>Total Account 155</t>
  </si>
  <si>
    <t>Other Materials and Supplies (156)</t>
  </si>
  <si>
    <t>Total Account 156</t>
  </si>
  <si>
    <t>Stores Expense (163)</t>
  </si>
  <si>
    <t>Total Account 163</t>
  </si>
  <si>
    <t>Total All Accounts</t>
  </si>
  <si>
    <t xml:space="preserve">PRODUCTION FUEL AND OIL STOCKS </t>
  </si>
  <si>
    <t>(ACCOUNT 151)</t>
  </si>
  <si>
    <t>Show quantities in tons of 2,000 lbs., gallons, etc. whichever unit of quantity is applicable. Each size of coal and kind of coal or oil should be shown separately. Do not include nuclear materials.</t>
  </si>
  <si>
    <t>Particulars                                                                                                                    (a)</t>
  </si>
  <si>
    <t>Total Cost                                                   (b)</t>
  </si>
  <si>
    <t>Kinds of fuel and oil</t>
  </si>
  <si>
    <t>Quantity                 (c)</t>
  </si>
  <si>
    <t>Cost                                (d)</t>
  </si>
  <si>
    <t>Quantity                   (e)</t>
  </si>
  <si>
    <t>Cost                   (f)</t>
  </si>
  <si>
    <t>Quantity                 (g)</t>
  </si>
  <si>
    <t>Cost                      (h)</t>
  </si>
  <si>
    <t xml:space="preserve">Quantity                       (I) </t>
  </si>
  <si>
    <t>Cost                             (j)</t>
  </si>
  <si>
    <t xml:space="preserve">On hand beginning of year </t>
  </si>
  <si>
    <t>Received during year</t>
  </si>
  <si>
    <t xml:space="preserve">        Total</t>
  </si>
  <si>
    <t>Used during year</t>
  </si>
  <si>
    <t>Sold or Transferred</t>
  </si>
  <si>
    <t xml:space="preserve">        Total disposed of</t>
  </si>
  <si>
    <t xml:space="preserve">       Balance, end of year</t>
  </si>
  <si>
    <t>Particulars                                                                                                                    (k)</t>
  </si>
  <si>
    <t>Total Cost                                                   (l)</t>
  </si>
  <si>
    <t>Quantity                     (m)</t>
  </si>
  <si>
    <t>Cost                   (n)</t>
  </si>
  <si>
    <t xml:space="preserve">Quantity            (o) </t>
  </si>
  <si>
    <t>Cost                                                              (p)</t>
  </si>
  <si>
    <t>Quantity            (q)</t>
  </si>
  <si>
    <t>Cost                      (r)</t>
  </si>
  <si>
    <t>Quantity            (s)</t>
  </si>
  <si>
    <t>Cost                                 (t)</t>
  </si>
  <si>
    <t xml:space="preserve">         Total disposed of</t>
  </si>
  <si>
    <t xml:space="preserve">     Balance, end of year</t>
  </si>
  <si>
    <t>PREPAYMENTS</t>
  </si>
  <si>
    <t>(ACCOUNT 166)</t>
  </si>
  <si>
    <t>Particulars                                                                                                                                                                                                      (a)</t>
  </si>
  <si>
    <t>Balance end of year                                      (b)</t>
  </si>
  <si>
    <t>Prepaid insurance</t>
  </si>
  <si>
    <t>Prepaid rents</t>
  </si>
  <si>
    <t>Prepaid taxes</t>
  </si>
  <si>
    <t>Prepaid interest</t>
  </si>
  <si>
    <r>
      <t xml:space="preserve">Miscellaneous prepayments </t>
    </r>
    <r>
      <rPr>
        <i/>
        <sz val="10"/>
        <rFont val="Arial"/>
        <family val="2"/>
      </rPr>
      <t>(specify by classes)</t>
    </r>
  </si>
  <si>
    <t xml:space="preserve">           Total</t>
  </si>
  <si>
    <t>MISCELLANEOUS CURRENT AND ACCRUED ASSETS</t>
  </si>
  <si>
    <t>(ACCOUNT 174)</t>
  </si>
  <si>
    <t>Minor items may be grouped by classes, showing number of such items.</t>
  </si>
  <si>
    <t>Description of assets                                                                                                                                                                                        (a)</t>
  </si>
  <si>
    <t>Balance end of year                                                                        (b)</t>
  </si>
  <si>
    <t>EXTRAORDINARY PROPERTY LOSSES</t>
  </si>
  <si>
    <t>(ACCOUNT 182)</t>
  </si>
  <si>
    <t>Itemize under description the date loss incurred and the period over which loss is being amortized, and disclose to Commission authorization for such amortization.</t>
  </si>
  <si>
    <t>Description of property loss or damage                                                         (a)</t>
  </si>
  <si>
    <t>Total amount of loss                                                      (b)</t>
  </si>
  <si>
    <t>Previously written off                                       (c)</t>
  </si>
  <si>
    <t>Written off During Year</t>
  </si>
  <si>
    <t>Balance end of year                                         (f)</t>
  </si>
  <si>
    <t>Account charged                                             (d)</t>
  </si>
  <si>
    <t>Amount                                             (e)</t>
  </si>
  <si>
    <t>UNAMORTIZED DEBT DISCOUNT AND EXPENSE AND UNAMORTIZED PREMIUM ON DEBT</t>
  </si>
  <si>
    <t xml:space="preserve">(ACCOUNTS 181 &amp;  251) </t>
  </si>
  <si>
    <t>Report below the particulars called for with respect to the unamortized debt, discount and expense or net premium applicable to each class and series of long term debt. Show separately any unamortized debt discount and expense or call premiums applicable to refunded issues, including separate sub total therefore.  Show in column (a) the method of amortization for each amount of debt discount and expense or premium. In column (b) show principal amount of debt on which the total discount and expense or premium in column (c) was incurred. Explain any charges or credits in column (g) and (h) other than amortization to accounts 428 and 429.</t>
  </si>
  <si>
    <t>Debt to which related                                           (a)</t>
  </si>
  <si>
    <t>Principal amount of debt to which discount and expense or net premiums relate                              (b)</t>
  </si>
  <si>
    <t>Total discount and expense or net premiums (c)</t>
  </si>
  <si>
    <t>Amortization Period</t>
  </si>
  <si>
    <t>Balance first of year                           (f)</t>
  </si>
  <si>
    <t>Charges during year                (g)</t>
  </si>
  <si>
    <t>Credits during year                 (h)</t>
  </si>
  <si>
    <t>Balance end of Year                    (I)</t>
  </si>
  <si>
    <t>From                                (d)</t>
  </si>
  <si>
    <t>To                               (e)</t>
  </si>
  <si>
    <t>PRELIMINARY NATURAL GAS SURVEY AND INVESTIGATION CHARGES</t>
  </si>
  <si>
    <t>(ACCOUNT 183.1)</t>
  </si>
  <si>
    <t>Items of less than $ 5,000 may be grouped by classes.</t>
  </si>
  <si>
    <t>Description and purpose of project                   (a)</t>
  </si>
  <si>
    <t>Charges during year                 (c)</t>
  </si>
  <si>
    <t>Credits During Year</t>
  </si>
  <si>
    <t>Balance end of year                   (f)</t>
  </si>
  <si>
    <t>Account number charged                (d)</t>
  </si>
  <si>
    <t>Amount                              (e)</t>
  </si>
  <si>
    <t>CLEARING ACCOUNTS</t>
  </si>
  <si>
    <t>(ACCOUNT 184)</t>
  </si>
  <si>
    <t>Show all clearing accounts maintained during year, even though no balance remains in account at end of year.</t>
  </si>
  <si>
    <t xml:space="preserve">   Name of account                                                                                                                                                                                                             (a)</t>
  </si>
  <si>
    <t>Balance end of year (b)</t>
  </si>
  <si>
    <t>MISCELLANEOUS DEFERRED DEBITS</t>
  </si>
  <si>
    <t>(ACCOUNT 186)</t>
  </si>
  <si>
    <t>Show period of amortization for any items being amortized. Minor items may be grouped by classes, showing number items.</t>
  </si>
  <si>
    <t>Exclude items charged to and cleared from the account during the year.</t>
  </si>
  <si>
    <t>Description of miscellaneous deferred debits                                                        (a)</t>
  </si>
  <si>
    <t>Balance first of year                       (b)</t>
  </si>
  <si>
    <t>Charges during year                   (c )</t>
  </si>
  <si>
    <t>Account charged                          (d)</t>
  </si>
  <si>
    <t>Amount                    (e)</t>
  </si>
  <si>
    <t>DISCOUNT OF CAPITAL STOCK</t>
  </si>
  <si>
    <t>(ACCOUNT 213)</t>
  </si>
  <si>
    <t>CAPITAL STOCK EXPENSE</t>
  </si>
  <si>
    <t>(ACCOUNT 214)</t>
  </si>
  <si>
    <t>Show separate totals for each account.</t>
  </si>
  <si>
    <t>Classes and series of stock                                                                                                                                             (a)</t>
  </si>
  <si>
    <t>Balance end of year                    (b)</t>
  </si>
  <si>
    <t>Account 213:</t>
  </si>
  <si>
    <t>Account 214:</t>
  </si>
  <si>
    <t>CAPITAL STOCK</t>
  </si>
  <si>
    <t>(ACCOUNTS 201 AND 204)</t>
  </si>
  <si>
    <t>(for private utilities only)</t>
  </si>
  <si>
    <t>Class and Series of Stock                              (a)</t>
  </si>
  <si>
    <t>Number of shares authorized by charter *                                   (b)</t>
  </si>
  <si>
    <t>Par or stated value per share                      (c)</t>
  </si>
  <si>
    <t>Call price at end of year                              (d)</t>
  </si>
  <si>
    <t>Outstanding For Balance Sheet **</t>
  </si>
  <si>
    <t>Held by Respondent</t>
  </si>
  <si>
    <t>As Reacquired Stock                (Account 217)</t>
  </si>
  <si>
    <t>In Sinking and Other Funds</t>
  </si>
  <si>
    <t>Shares                       (e)</t>
  </si>
  <si>
    <t>Amount                              (f)</t>
  </si>
  <si>
    <t>Shares                       (g)</t>
  </si>
  <si>
    <t>Cost                                (h)</t>
  </si>
  <si>
    <t>Shares                                 (I)</t>
  </si>
  <si>
    <t>Amount                      (j)</t>
  </si>
  <si>
    <t>Common Stock</t>
  </si>
  <si>
    <t>Preferred Stock</t>
  </si>
  <si>
    <t>* If different than shares authorized by I.U.R.C. Give explanation on differences.</t>
  </si>
  <si>
    <t>** Total amount outstanding without reduction for amounts held by respondents.</t>
  </si>
  <si>
    <t>STOCK SUBSCRIBED, STOCK LIABILITY FOR CONVERSION, PREMIUM ON CAPITAL STOCK AND INSTALLMENTS RECEIVED ON CAPITAL STOCK</t>
  </si>
  <si>
    <t>(ACCOUNTS 202, 203, 205, 206, 207 and 212)</t>
  </si>
  <si>
    <t>Explain any balances in above accounts at end of year and give details of any changes during year.</t>
  </si>
  <si>
    <t>Name of Account and description of item                                         (a)</t>
  </si>
  <si>
    <t>Number of Shares        (b)</t>
  </si>
  <si>
    <t xml:space="preserve">Amount                    (c) </t>
  </si>
  <si>
    <t>Account 202, 205:</t>
  </si>
  <si>
    <t>Account 203, 206:</t>
  </si>
  <si>
    <t>Account 207:</t>
  </si>
  <si>
    <t>Account 212:</t>
  </si>
  <si>
    <t>OTHER PAID IN CAPITAL</t>
  </si>
  <si>
    <t>(ACCOUNTS 208, 209, 210, 211)</t>
  </si>
  <si>
    <t xml:space="preserve">For each paid in capital account, explain fully all changes in any account for the year, Show balance at beginning of year, credits and debits during year and balance at the end of the year.  State the nature of each transaction and describe how it arose. </t>
  </si>
  <si>
    <t>Item                                                                                                                                                                            (a)</t>
  </si>
  <si>
    <t>Amount                        (b)</t>
  </si>
  <si>
    <t>LONG TERM DEBT</t>
  </si>
  <si>
    <t>(ACCOUNTS 221, 222, 223, and 224)</t>
  </si>
  <si>
    <t>Report by each balance sheet account (221, 222, 223, and 224) particulars concerning Long Term Debt. Give particulars concerning any Long Term Debt authorized by I.U.R.C. but not yet issued.</t>
  </si>
  <si>
    <t>Class and Series of Obligation                                                                           (a)</t>
  </si>
  <si>
    <r>
      <t xml:space="preserve">Nominal Date of Issue </t>
    </r>
    <r>
      <rPr>
        <i/>
        <sz val="8"/>
        <rFont val="Arial"/>
        <family val="2"/>
      </rPr>
      <t>(mm/dd/yy)</t>
    </r>
    <r>
      <rPr>
        <sz val="10"/>
        <rFont val="Arial"/>
        <family val="2"/>
      </rPr>
      <t xml:space="preserve">                     (b)</t>
    </r>
  </si>
  <si>
    <r>
      <t>Date of Maturity</t>
    </r>
    <r>
      <rPr>
        <i/>
        <sz val="8"/>
        <rFont val="Arial"/>
        <family val="2"/>
      </rPr>
      <t xml:space="preserve"> (mm/dd/yy)</t>
    </r>
    <r>
      <rPr>
        <sz val="10"/>
        <rFont val="Arial"/>
        <family val="2"/>
      </rPr>
      <t xml:space="preserve">                            (c)</t>
    </r>
  </si>
  <si>
    <t>Outstanding per Balance Sheet                (d)</t>
  </si>
  <si>
    <t>Interest for Year</t>
  </si>
  <si>
    <t>Held By Respondent</t>
  </si>
  <si>
    <t>Redemption Price per $100 End of Year                                                                                                             (I)</t>
  </si>
  <si>
    <t>Reacquired  Bonds        (Acct. 222)                                            (g)</t>
  </si>
  <si>
    <t>Sinking and Other Funds                                            (h)</t>
  </si>
  <si>
    <t>Rate                (e)</t>
  </si>
  <si>
    <t>Amount                     (f)</t>
  </si>
  <si>
    <t>NOTES PAYABLE</t>
  </si>
  <si>
    <t>(ACCOUNT 231)</t>
  </si>
  <si>
    <t>Give particulars of collateral pledged, if any. Minor amounts of notes may be grouped.</t>
  </si>
  <si>
    <t>Payee                                          (a)</t>
  </si>
  <si>
    <t>Purpose for Which Issued        (b)</t>
  </si>
  <si>
    <r>
      <t xml:space="preserve">Date of Note </t>
    </r>
    <r>
      <rPr>
        <i/>
        <sz val="10"/>
        <rFont val="Arial"/>
        <family val="2"/>
      </rPr>
      <t>(mm/dd/yy)</t>
    </r>
    <r>
      <rPr>
        <sz val="10"/>
        <rFont val="Arial"/>
        <family val="2"/>
      </rPr>
      <t xml:space="preserve">          (c) </t>
    </r>
  </si>
  <si>
    <r>
      <t xml:space="preserve">Date of Maturity </t>
    </r>
    <r>
      <rPr>
        <i/>
        <sz val="10"/>
        <rFont val="Arial"/>
        <family val="2"/>
      </rPr>
      <t>(mm/dd/yy)</t>
    </r>
    <r>
      <rPr>
        <sz val="10"/>
        <rFont val="Arial"/>
        <family val="2"/>
      </rPr>
      <t xml:space="preserve">           (d)</t>
    </r>
  </si>
  <si>
    <t>Interest Rate            (e)</t>
  </si>
  <si>
    <t>Balance End of Year                                                                                                                               (f)</t>
  </si>
  <si>
    <t>PAYABLES TO ASSOCIATED COMPANIES</t>
  </si>
  <si>
    <t>(ACCOUNTS 233 and 234)</t>
  </si>
  <si>
    <t>Include in column (a) description of any notes payable, including date of issue. Provide separated totals for each account.</t>
  </si>
  <si>
    <t>Name of Company                                                 (a)</t>
  </si>
  <si>
    <t>Amount End of Year                                      (b)</t>
  </si>
  <si>
    <t>Rate                             (c)</t>
  </si>
  <si>
    <t>Amount                                         (d)</t>
  </si>
  <si>
    <t>TAXES ACCRUED</t>
  </si>
  <si>
    <t>(ACCOUNT 236)</t>
  </si>
  <si>
    <t>Explain items recorded in column (e). Any amounts included for other than current taxes should be explained by footnote.</t>
  </si>
  <si>
    <t>Kind of Tax                                                                                       (a)</t>
  </si>
  <si>
    <t>Balance First of Year                                  (b)</t>
  </si>
  <si>
    <t xml:space="preserve">Amount Accrued During Year                           (c) </t>
  </si>
  <si>
    <t>Payments During Year                       (d)</t>
  </si>
  <si>
    <t>Other Items  Dr. or (Cr.)                      (e)</t>
  </si>
  <si>
    <t>Balance End of Year                        (f)</t>
  </si>
  <si>
    <t>INTEREST ACCRUED</t>
  </si>
  <si>
    <t>(ACCOUNT 237)</t>
  </si>
  <si>
    <t>Class of debt                                                                                                                                            (a)</t>
  </si>
  <si>
    <t>Balance end of year                         (b)</t>
  </si>
  <si>
    <t xml:space="preserve">       Total</t>
  </si>
  <si>
    <t>MISCELLANEOUS CURRENT AND ACCRUED LIABILITIES</t>
  </si>
  <si>
    <t>(ACCOUNT 242)</t>
  </si>
  <si>
    <t>Minor items may be grouped by class.</t>
  </si>
  <si>
    <t>Description                                                                                                                                                   (a)</t>
  </si>
  <si>
    <t xml:space="preserve">      Total</t>
  </si>
  <si>
    <t xml:space="preserve">OPERATING PROVISIONS </t>
  </si>
  <si>
    <t>(ACCOUNTS 228.1, 228.2, 228.3, and 228.4)</t>
  </si>
  <si>
    <t>Show name of provision and account number, balance beginning of year, credits, debits (in parenthesis) and balance at end of year. Each credit and debit amount should be entries of the same general nature should be combined.  For account 228.4 Accumulated Provision for Operating Provision, report separately each reserve and explain briefly its purpose.</t>
  </si>
  <si>
    <t>Item                                                                                                                             (a)</t>
  </si>
  <si>
    <t>Contra Account Debited or Credited                                         (b)</t>
  </si>
  <si>
    <t>Amount                               (c)</t>
  </si>
  <si>
    <t>PURCHASED GAS</t>
  </si>
  <si>
    <t>1. Report below the specified information for each operating area constituting a separate gas system.</t>
  </si>
  <si>
    <t>2. Indicate whether MCF or DTH is used.</t>
  </si>
  <si>
    <t>DTH Purchased</t>
  </si>
  <si>
    <t>DTH Max. Day</t>
  </si>
  <si>
    <t>DTH Billing Demand</t>
  </si>
  <si>
    <t>Demand Charge</t>
  </si>
  <si>
    <t>Commodity Charge</t>
  </si>
  <si>
    <t>Other Charges</t>
  </si>
  <si>
    <t>Total Cost</t>
  </si>
  <si>
    <r>
      <t>System</t>
    </r>
    <r>
      <rPr>
        <b/>
        <sz val="10"/>
        <rFont val="Arial"/>
        <family val="2"/>
      </rPr>
      <t>:</t>
    </r>
    <r>
      <rPr>
        <sz val="10"/>
        <rFont val="Arial"/>
        <family val="2"/>
      </rPr>
      <t>………….</t>
    </r>
  </si>
  <si>
    <t>Jan</t>
  </si>
  <si>
    <t>Feb</t>
  </si>
  <si>
    <t>Mar</t>
  </si>
  <si>
    <t>Apr</t>
  </si>
  <si>
    <t>May</t>
  </si>
  <si>
    <t>Jun</t>
  </si>
  <si>
    <r>
      <t>Kind of gas</t>
    </r>
    <r>
      <rPr>
        <b/>
        <sz val="10"/>
        <rFont val="Arial"/>
        <family val="2"/>
      </rPr>
      <t>:</t>
    </r>
    <r>
      <rPr>
        <sz val="10"/>
        <rFont val="Arial"/>
        <family val="2"/>
      </rPr>
      <t>……...</t>
    </r>
  </si>
  <si>
    <t>Jul</t>
  </si>
  <si>
    <t>Aug</t>
  </si>
  <si>
    <r>
      <t>Pressure Base</t>
    </r>
    <r>
      <rPr>
        <b/>
        <sz val="10"/>
        <rFont val="Arial"/>
        <family val="2"/>
      </rPr>
      <t>:</t>
    </r>
    <r>
      <rPr>
        <sz val="10"/>
        <rFont val="Arial"/>
        <family val="2"/>
      </rPr>
      <t>….</t>
    </r>
  </si>
  <si>
    <t>Sep</t>
  </si>
  <si>
    <t>Oct</t>
  </si>
  <si>
    <r>
      <t>Average Cost per MCF/DTH</t>
    </r>
    <r>
      <rPr>
        <b/>
        <sz val="10"/>
        <rFont val="Arial"/>
        <family val="2"/>
      </rPr>
      <t>:</t>
    </r>
    <r>
      <rPr>
        <sz val="10"/>
        <rFont val="Arial"/>
        <family val="2"/>
      </rPr>
      <t>………..</t>
    </r>
  </si>
  <si>
    <t>Nov</t>
  </si>
  <si>
    <r>
      <t>Average BTU</t>
    </r>
    <r>
      <rPr>
        <b/>
        <sz val="10"/>
        <rFont val="Arial"/>
        <family val="2"/>
      </rPr>
      <t>:</t>
    </r>
    <r>
      <rPr>
        <sz val="10"/>
        <rFont val="Arial"/>
        <family val="2"/>
      </rPr>
      <t>…….</t>
    </r>
  </si>
  <si>
    <t>Dec</t>
  </si>
  <si>
    <r>
      <t>Average Cost per MCF/DTH</t>
    </r>
    <r>
      <rPr>
        <b/>
        <sz val="10"/>
        <rFont val="Arial"/>
        <family val="2"/>
      </rPr>
      <t>:</t>
    </r>
    <r>
      <rPr>
        <sz val="10"/>
        <rFont val="Arial"/>
        <family val="2"/>
      </rPr>
      <t>……….</t>
    </r>
  </si>
  <si>
    <t>(CONTINUED)</t>
  </si>
  <si>
    <r>
      <t>Average Cost per MCF/DTH</t>
    </r>
    <r>
      <rPr>
        <b/>
        <sz val="10"/>
        <rFont val="Arial"/>
        <family val="2"/>
      </rPr>
      <t>:</t>
    </r>
    <r>
      <rPr>
        <sz val="10"/>
        <rFont val="Arial"/>
        <family val="2"/>
      </rPr>
      <t>……..</t>
    </r>
  </si>
  <si>
    <t>GAS HOLDERS</t>
  </si>
  <si>
    <t>1. Report below the specified information for each division constituting a separate gas system. Show separate subtotals for each division.</t>
  </si>
  <si>
    <t>2. The number of holders of each capacity should be shown by types.</t>
  </si>
  <si>
    <t>3. Show in column (e) the amount of gas at atmospheric pressure that the holder will deliver when filled to its maximum operating pressure.</t>
  </si>
  <si>
    <t>4. Show in column (f) the design pressure, and in column (g) the pressure at which the company operates the holder.</t>
  </si>
  <si>
    <t>Division
(a)</t>
  </si>
  <si>
    <t>Location                   (b)</t>
  </si>
  <si>
    <t>Telescopic and piston holders</t>
  </si>
  <si>
    <t>Pressure holders</t>
  </si>
  <si>
    <t>Number
(b)</t>
  </si>
  <si>
    <t>Capacity in MCF/DTH
(c)</t>
  </si>
  <si>
    <t>Number
(d)</t>
  </si>
  <si>
    <t>Capacity at atmospheric pressure
(e)</t>
  </si>
  <si>
    <t>Design pressure
(f)</t>
  </si>
  <si>
    <t>Operated pressure
(g)</t>
  </si>
  <si>
    <t>UNDERGROUND GAS STORAGE STATISTICS</t>
  </si>
  <si>
    <t>1. Report below the specified information for each underground gas storage project.</t>
  </si>
  <si>
    <t>Particulars</t>
  </si>
  <si>
    <t>Storage Project</t>
  </si>
  <si>
    <t>System</t>
  </si>
  <si>
    <t>Location</t>
  </si>
  <si>
    <t>Acres of Land and Land Rights</t>
  </si>
  <si>
    <t>Capacity in MCF/DTH</t>
  </si>
  <si>
    <t>Daily Deliverability in MCF/DTH</t>
  </si>
  <si>
    <t>Number of Compressor Stations</t>
  </si>
  <si>
    <t xml:space="preserve">    Horsepower Installed</t>
  </si>
  <si>
    <t>Approximate Depth Below Ground Level or Reservoir Bed</t>
  </si>
  <si>
    <t>Size</t>
  </si>
  <si>
    <t>Number</t>
  </si>
  <si>
    <t>Injection and Withdrawing Wells</t>
  </si>
  <si>
    <t>MCF/DTH</t>
  </si>
  <si>
    <t>COST</t>
  </si>
  <si>
    <t>Gas in Under Ground Storage</t>
  </si>
  <si>
    <t xml:space="preserve">    First of Year:</t>
  </si>
  <si>
    <t xml:space="preserve">        Current </t>
  </si>
  <si>
    <t xml:space="preserve">        Noncurrent </t>
  </si>
  <si>
    <t xml:space="preserve">    Delivered to Storage During Year</t>
  </si>
  <si>
    <t xml:space="preserve">    Withdrawn from Storage During Year</t>
  </si>
  <si>
    <t xml:space="preserve">    Remaining at end of Year</t>
  </si>
  <si>
    <t xml:space="preserve">        Current (Acct 164.)</t>
  </si>
  <si>
    <t xml:space="preserve">        Noncurrent (Acct. 117)</t>
  </si>
  <si>
    <t>Maximum MCF/DTH Delivered to storage in any 1 day</t>
  </si>
  <si>
    <t>Maximum MCF/DTH Withdrawn from storage in any 1 day</t>
  </si>
  <si>
    <t>SALES OF GAS BY COMMUNITIES</t>
  </si>
  <si>
    <t xml:space="preserve">1. Report below sales of gas to residential, commercial, and industrial consumers of 2,500 population or more. For sales in communities of less than 2,500 population, report in total by classes of service. Do not include in this schedule main line sales to industrial consumers. These should be reported in the schedule, Main Line Industrial Sales of Gas. </t>
  </si>
  <si>
    <t>Name of Community                                 (a)</t>
  </si>
  <si>
    <t>Population                                  (b)</t>
  </si>
  <si>
    <r>
      <t xml:space="preserve">BTU Content  
</t>
    </r>
    <r>
      <rPr>
        <i/>
        <sz val="10"/>
        <rFont val="Arial"/>
        <family val="2"/>
      </rPr>
      <t xml:space="preserve">(Average) </t>
    </r>
    <r>
      <rPr>
        <sz val="10"/>
        <rFont val="Arial"/>
        <family val="2"/>
      </rPr>
      <t xml:space="preserve">
 (c)</t>
    </r>
  </si>
  <si>
    <t>Total Residential                                                                                           Commercial and Industrial</t>
  </si>
  <si>
    <t>Operating Revenues                (d)</t>
  </si>
  <si>
    <t>DTH
(e)</t>
  </si>
  <si>
    <r>
      <t xml:space="preserve">Average Number of </t>
    </r>
    <r>
      <rPr>
        <sz val="9"/>
        <rFont val="Arial"/>
        <family val="2"/>
      </rPr>
      <t>Customers
(f)</t>
    </r>
  </si>
  <si>
    <t>Operating Revenues
(g)</t>
  </si>
  <si>
    <t>Totals</t>
  </si>
  <si>
    <r>
      <t xml:space="preserve">Residential                                                  </t>
    </r>
    <r>
      <rPr>
        <i/>
        <sz val="10"/>
        <rFont val="Arial"/>
        <family val="2"/>
      </rPr>
      <t xml:space="preserve"> (Continued)</t>
    </r>
  </si>
  <si>
    <t>DTH                   (h)</t>
  </si>
  <si>
    <r>
      <t xml:space="preserve">Average Number of                                                     </t>
    </r>
    <r>
      <rPr>
        <sz val="9"/>
        <rFont val="Arial"/>
        <family val="2"/>
      </rPr>
      <t>Customers</t>
    </r>
    <r>
      <rPr>
        <sz val="10"/>
        <rFont val="Arial"/>
        <family val="2"/>
      </rPr>
      <t xml:space="preserve">              (i)</t>
    </r>
  </si>
  <si>
    <t>Operating Revenues                (j)</t>
  </si>
  <si>
    <t>DTH                   (k)</t>
  </si>
  <si>
    <r>
      <t xml:space="preserve">Average Number of                                                     </t>
    </r>
    <r>
      <rPr>
        <sz val="9"/>
        <rFont val="Arial"/>
        <family val="2"/>
      </rPr>
      <t>Customers</t>
    </r>
    <r>
      <rPr>
        <sz val="10"/>
        <rFont val="Arial"/>
        <family val="2"/>
      </rPr>
      <t xml:space="preserve">              (l)</t>
    </r>
  </si>
  <si>
    <t>Operating Revenues                (m)</t>
  </si>
  <si>
    <t>DTH                   (n)</t>
  </si>
  <si>
    <r>
      <t xml:space="preserve">Average Number of </t>
    </r>
    <r>
      <rPr>
        <sz val="9"/>
        <rFont val="Arial"/>
        <family val="2"/>
      </rPr>
      <t>Customers</t>
    </r>
    <r>
      <rPr>
        <sz val="10"/>
        <rFont val="Arial"/>
        <family val="2"/>
      </rPr>
      <t xml:space="preserve">              (o)</t>
    </r>
  </si>
  <si>
    <t>MAIN LINE INDUSTRIAL SALES OF GAS</t>
  </si>
  <si>
    <t>1. Report below particulars concerning sales of gas to industrial customers served other than from local distribution systems operated by the respondent.</t>
  </si>
  <si>
    <t>2. Report separately sales to each main line industrial consumer to which sales of $5,000 or more were made during the year. Other sales should be reported in total.</t>
  </si>
  <si>
    <t>3. Designate type of sale in column (b), i .e., firm, interruptible, or off peak. Off peak sales for the purpose of this schedule are seasonal and other sales which do not occur during times of heavy winter time demands on the system.</t>
  </si>
  <si>
    <t>4. Pressure base of measurement, to be reported in column (d), should show absolute pressure and temperature, for example, 14.73 lbs.     60° F.  If more than one pressure base is applicable the prevalent one should be shown in the column heading and the other indicated by footnote reference.</t>
  </si>
  <si>
    <t>5. Indicate whether MCF or DTH is used.</t>
  </si>
  <si>
    <t>Name of Customer                                               (a)</t>
  </si>
  <si>
    <r>
      <t xml:space="preserve">Type of Sale
</t>
    </r>
    <r>
      <rPr>
        <i/>
        <sz val="9"/>
        <rFont val="Arial"/>
        <family val="2"/>
      </rPr>
      <t xml:space="preserve">See Instructions (3)
</t>
    </r>
    <r>
      <rPr>
        <sz val="10"/>
        <rFont val="Arial"/>
        <family val="2"/>
      </rPr>
      <t>(b)</t>
    </r>
  </si>
  <si>
    <t>Approx. BTU
per Cubic Foot
(c)</t>
  </si>
  <si>
    <t>MCF/DTH of Gas Sold</t>
  </si>
  <si>
    <t>Total Revenue for Year
(e)</t>
  </si>
  <si>
    <t>Revenue Per MCF/DTH
(f)</t>
  </si>
  <si>
    <t>Pressure Base
(d)</t>
  </si>
  <si>
    <r>
      <t xml:space="preserve">MAIN LINE INDUSTRIAL SALES OF GAS </t>
    </r>
    <r>
      <rPr>
        <b/>
        <i/>
        <u/>
        <sz val="10"/>
        <rFont val="Arial"/>
        <family val="2"/>
      </rPr>
      <t>(continued)</t>
    </r>
  </si>
  <si>
    <t>4. Pressure base of measurement, to be reported in column (d), should show absolute pressure and temperature, for example, 14.73 lbs.     60° F.  If more than one pressure base is applicable the prevalent one should be shown in the column heading and the other indicated by footnote or reference.</t>
  </si>
  <si>
    <t>Name of Customer
(a)</t>
  </si>
  <si>
    <t>INCOME FROM UTILITY PLANT LEASED TO OTHERS</t>
  </si>
  <si>
    <t>(ACCOUNT 413)</t>
  </si>
  <si>
    <t>Show hereunder particulars concerning revenues, operating expenses classified as to operation, maintenance, depreciation, rents, amortization, taxes other than income taxes, and net income form lease of utility plant constituting a distinct operating unit or system. Report data on each lease arrangement. Use insert sheets if necessary. Also, report particulars concerning each lease arrangement, naming lessee (designating associated companies), date and period of lease, plant involved, and terms of lease rental.</t>
  </si>
  <si>
    <t>Item                                                                                                                                                                (a)</t>
  </si>
  <si>
    <t>Amount                                      (b)</t>
  </si>
  <si>
    <t>INCOME FROM MERCHANDISING, JOBBING AND CONTRACT WORK</t>
  </si>
  <si>
    <t>(ACCOUNTS 415 and 416)</t>
  </si>
  <si>
    <t>Revenues:</t>
  </si>
  <si>
    <t xml:space="preserve">        Merchandise sales, less discounts, allowances and returns</t>
  </si>
  <si>
    <t xml:space="preserve">        Contract Work</t>
  </si>
  <si>
    <t xml:space="preserve">        Commissions</t>
  </si>
  <si>
    <r>
      <t xml:space="preserve">        Other</t>
    </r>
    <r>
      <rPr>
        <i/>
        <sz val="10"/>
        <rFont val="Arial"/>
        <family val="2"/>
      </rPr>
      <t xml:space="preserve"> (List according to major classes.)</t>
    </r>
  </si>
  <si>
    <t xml:space="preserve">                 Total Revenues</t>
  </si>
  <si>
    <t>Cost and Expenses:</t>
  </si>
  <si>
    <r>
      <t xml:space="preserve">        Cost of sales </t>
    </r>
    <r>
      <rPr>
        <i/>
        <sz val="10"/>
        <rFont val="Arial"/>
        <family val="2"/>
      </rPr>
      <t>(List according to major classes or cost.)</t>
    </r>
  </si>
  <si>
    <t xml:space="preserve">             Contract work</t>
  </si>
  <si>
    <t xml:space="preserve">             Merchandise</t>
  </si>
  <si>
    <t xml:space="preserve">        Sales expenses</t>
  </si>
  <si>
    <t xml:space="preserve">        Customer account expense</t>
  </si>
  <si>
    <t xml:space="preserve">        Administrative and general expense</t>
  </si>
  <si>
    <t xml:space="preserve">        Depreciation</t>
  </si>
  <si>
    <t xml:space="preserve">        Taxes - Federal income</t>
  </si>
  <si>
    <t xml:space="preserve">                   Other Federal</t>
  </si>
  <si>
    <t xml:space="preserve">                   State and Other</t>
  </si>
  <si>
    <t xml:space="preserve">                 Total Costs and Expenses</t>
  </si>
  <si>
    <t xml:space="preserve">                  Net Profit or Loss</t>
  </si>
  <si>
    <t>OTHER MISCELLANEOUS INCOME ACCOUNTS</t>
  </si>
  <si>
    <t>(ACCOUNTS 417, 418, 419, 420, 421, and 422)</t>
  </si>
  <si>
    <t>For each account, report hereunder the revenue and related expense classified as to operation, maintenance, depreciation, rents, amortization, taxes other than income taxes, income taxes and net income from, the operation.  For leased property, give name of lessee and brief description of property, effective date and expiration date of lease. Minor items may be grouped by classes.</t>
  </si>
  <si>
    <t>Account 418</t>
  </si>
  <si>
    <t>Non Operating Rental Income</t>
  </si>
  <si>
    <r>
      <t>Less:</t>
    </r>
    <r>
      <rPr>
        <sz val="10"/>
        <rFont val="Arial"/>
        <family val="2"/>
      </rPr>
      <t xml:space="preserve"> Taxes Applicable Thereto:</t>
    </r>
  </si>
  <si>
    <t xml:space="preserve">                    Account 408.2</t>
  </si>
  <si>
    <t xml:space="preserve">                    Account 409.2</t>
  </si>
  <si>
    <t>Account 419</t>
  </si>
  <si>
    <t>Interest Income - Financing Program</t>
  </si>
  <si>
    <t>Other Interest Income</t>
  </si>
  <si>
    <r>
      <t>Less</t>
    </r>
    <r>
      <rPr>
        <sz val="10"/>
        <rFont val="Arial"/>
        <family val="2"/>
      </rPr>
      <t>: Taxes Applicable Thereto:</t>
    </r>
  </si>
  <si>
    <t>Account 420 and 432</t>
  </si>
  <si>
    <t>Allowance for Other Funds Used During Construction</t>
  </si>
  <si>
    <t>Allowance for Borrowed Funds Used During Construction</t>
  </si>
  <si>
    <t>Account 417 and 421</t>
  </si>
  <si>
    <t>Income from Nonutility Operations</t>
  </si>
  <si>
    <t>Other Miscellaneous Income (Expenses)</t>
  </si>
  <si>
    <t>OTHER INCOME DEDUCTIONS AND INTEREST CHARGES ACCOUNTS</t>
  </si>
  <si>
    <t>(ACCOUNTS 425, 426, 427, 430, and 431)</t>
  </si>
  <si>
    <t>For interest charges accounts hereunder, report the amount and interest rate for each class of debt on which other interest charges were incurred for the year. For miscellaneous amortization, explain fully and show the contra account to which the amount was credited. For other income deductions, report the nature and amount of such deductions; minor amounts may be grouped by classes.</t>
  </si>
  <si>
    <t>Account 425</t>
  </si>
  <si>
    <t>Account 426</t>
  </si>
  <si>
    <t>Donations</t>
  </si>
  <si>
    <t>Account 427</t>
  </si>
  <si>
    <t>Interest on Other Long Term Debt</t>
  </si>
  <si>
    <t>Account 431</t>
  </si>
  <si>
    <t>Interest on Notes Payable</t>
  </si>
  <si>
    <t>Interest on Commercial Paper</t>
  </si>
  <si>
    <t>Interest on Customer Deposits</t>
  </si>
  <si>
    <t>Other Interest Expense</t>
  </si>
  <si>
    <t>DISTRIBUTION OF SALARIES AND WAGES</t>
  </si>
  <si>
    <t>Amounts originally charged to clearing accounts, should be distributed to final classification in column ( c ). Estimates may be used in such distribution provided that a reasonable approximation of final classification is obtained.</t>
  </si>
  <si>
    <t>Particulars                                                      (a)</t>
  </si>
  <si>
    <t>Direct payroll distributions               (b)</t>
  </si>
  <si>
    <t>Allocation of amounts charged clearing accounts                                      (c)</t>
  </si>
  <si>
    <t>Total                                                          (d)</t>
  </si>
  <si>
    <t>Gas - Operation</t>
  </si>
  <si>
    <t xml:space="preserve">       - Maintenance</t>
  </si>
  <si>
    <t xml:space="preserve">               Total Gas</t>
  </si>
  <si>
    <t>Total Merchandise and Jobbing</t>
  </si>
  <si>
    <t>Total Utility plant construction</t>
  </si>
  <si>
    <t>Total Utility plant retirements</t>
  </si>
  <si>
    <t>Total all other accounts</t>
  </si>
  <si>
    <t xml:space="preserve">               Total Salaries and Wages</t>
  </si>
  <si>
    <t>OFFICERS AND EXECUTIVES SALARIES</t>
  </si>
  <si>
    <t>Report below the name, title and salary is $50,000 or more.  An "executive officer " of respondent includes its president, secretary, treasurer, and vice president in charge of a principal business unit, division or function, and any other person who performs similar policymaking functions.</t>
  </si>
  <si>
    <t>Name                                                              (a)</t>
  </si>
  <si>
    <t>Official Title                             (b)</t>
  </si>
  <si>
    <t>Total Compensation                                           (c)</t>
  </si>
  <si>
    <t>ITEMIZED EXPENSES PER UNIT</t>
  </si>
  <si>
    <t>Furnish information as provided by Section 29 of the Public Service Commission Act. Carry unit cost four places beyond the decimal point. Unit Gas 1000 cubic foot (cu. ft.) sold.</t>
  </si>
  <si>
    <t>Amount</t>
  </si>
  <si>
    <t>GAS UTILITY</t>
  </si>
  <si>
    <t xml:space="preserve">Total gas to account for during year, cu. ft. </t>
  </si>
  <si>
    <t xml:space="preserve">Total gas sold during year, cu. ft. </t>
  </si>
  <si>
    <t>Total gas used by company during year, cu. ft.</t>
  </si>
  <si>
    <t>Total gas unaccounted for during year, cu. ft.</t>
  </si>
  <si>
    <t xml:space="preserve">        Percent unaccounted for….xx%..…….</t>
  </si>
  <si>
    <t>Items upon which units costs are calculated</t>
  </si>
  <si>
    <t>Amounts</t>
  </si>
  <si>
    <t>Unit                           Cents</t>
  </si>
  <si>
    <t>Cost                      Mills</t>
  </si>
  <si>
    <t>Make no changes. Give all information.</t>
  </si>
  <si>
    <t>Depreciation</t>
  </si>
  <si>
    <t>Salaries</t>
  </si>
  <si>
    <t xml:space="preserve">Wages </t>
  </si>
  <si>
    <t>Legal expense</t>
  </si>
  <si>
    <t>Rentals</t>
  </si>
  <si>
    <t>Materials used on repairs</t>
  </si>
  <si>
    <t>Fuel</t>
  </si>
  <si>
    <t>Miscellaneous</t>
  </si>
  <si>
    <t xml:space="preserve">        Total Operating Expenses</t>
  </si>
  <si>
    <t>Total Operating Revenues</t>
  </si>
  <si>
    <t>Total Operating Expenses</t>
  </si>
  <si>
    <t xml:space="preserve">        Net Operating Revenue</t>
  </si>
  <si>
    <t>Non operating revenue</t>
  </si>
  <si>
    <t xml:space="preserve">        Gross Income or Deficit</t>
  </si>
  <si>
    <t>Interest</t>
  </si>
  <si>
    <t>Other deductions</t>
  </si>
  <si>
    <t xml:space="preserve">       Net Income or Deficit</t>
  </si>
  <si>
    <t>Dividends</t>
  </si>
  <si>
    <t>Surplus or deficit for current year</t>
  </si>
  <si>
    <t>SALES FOR RESALE</t>
  </si>
  <si>
    <t>(ACCOUNT 483)</t>
  </si>
  <si>
    <t>1. If a contract covers several points of delivery and small amounts of gas are delivered at each point, such sales may be grouped.</t>
  </si>
  <si>
    <t>2. Use additional insert sheets where necessary.</t>
  </si>
  <si>
    <t>Description                                                   (a)</t>
  </si>
  <si>
    <t>Total                         (b)</t>
  </si>
  <si>
    <t>Point of Delivery            (c)</t>
  </si>
  <si>
    <t>Point of Delivery                (d)</t>
  </si>
  <si>
    <t>Point of Delivery         (e)</t>
  </si>
  <si>
    <t>Name of Purchaser</t>
  </si>
  <si>
    <t>Associated or non Associated company</t>
  </si>
  <si>
    <t>Point of metering</t>
  </si>
  <si>
    <t>B.T.U. per cubic feet</t>
  </si>
  <si>
    <t>Maximum pressure</t>
  </si>
  <si>
    <t>Standard specific gravity</t>
  </si>
  <si>
    <t>Total MCF.</t>
  </si>
  <si>
    <t>Total revenues from sales</t>
  </si>
  <si>
    <t>Total revenues per MCF.</t>
  </si>
  <si>
    <t>Monthly Sales--MCF.</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</si>
  <si>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</si>
  <si>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</si>
  <si>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</si>
  <si>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</si>
  <si>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</si>
  <si>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</si>
  <si>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</si>
  <si>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</si>
  <si>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</si>
  <si>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</si>
  <si>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</si>
  <si>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</si>
  <si>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TAXES</t>
  </si>
  <si>
    <t>(ACCOUNT 406 - 409)</t>
  </si>
  <si>
    <t>Explain any amounts applicable to other than the current year, giving amounts and the year or years to which applicable.</t>
  </si>
  <si>
    <t>Description of tax                                                                                                                                                 (a)</t>
  </si>
  <si>
    <t>Accts 408 - 409                                                                                                                    (b)</t>
  </si>
  <si>
    <t>INTERDEPARTMENTAL SALES</t>
  </si>
  <si>
    <t>(ACCOUNT 484)</t>
  </si>
  <si>
    <t>Give full particulars in interdepartmental sales of gas, including name of other department, MCF. sold, total revenues and basis charge.</t>
  </si>
  <si>
    <t>Particulars                                                                                                                 (a)</t>
  </si>
  <si>
    <t>Total                                                (b)</t>
  </si>
  <si>
    <t>OTHER GAS REVENUES</t>
  </si>
  <si>
    <t>(ACCOUNTS 448, 489, 490, 491)</t>
  </si>
  <si>
    <t>Show separable totals for each account and explain major items of each account, grouping minor items by class.</t>
  </si>
  <si>
    <t>Particulars                                                                             (a)</t>
  </si>
  <si>
    <t>488                                                    (b)</t>
  </si>
  <si>
    <t>489                                       (c)</t>
  </si>
  <si>
    <t>490                                                (d)</t>
  </si>
  <si>
    <t>491                                             (e)</t>
  </si>
  <si>
    <t>OTHER OPERATING REVENUES</t>
  </si>
  <si>
    <t>(ACCOUNT 492, 493, 494, 495)</t>
  </si>
  <si>
    <t>Show separate totals for each account and explain major items of each account, grouping minor items by class.</t>
  </si>
  <si>
    <t>492                                                  (b)</t>
  </si>
  <si>
    <t>493                                    (c)</t>
  </si>
  <si>
    <t>494                                                (d)</t>
  </si>
  <si>
    <t>495                                             (e)</t>
  </si>
  <si>
    <t>OPERATING REVENUES</t>
  </si>
  <si>
    <t>ACCT. NO.</t>
  </si>
  <si>
    <t>ACCOUNT                                                                                                                (a)</t>
  </si>
  <si>
    <t>AMOUNT                                     (b)</t>
  </si>
  <si>
    <t>1.)  SALES OF GAS</t>
  </si>
  <si>
    <t>Residential Sales</t>
  </si>
  <si>
    <t>Commercial and Industrial Sales</t>
  </si>
  <si>
    <t>Other Sales to Public Authorities</t>
  </si>
  <si>
    <t>Sales for Resale</t>
  </si>
  <si>
    <t>Interdepartmental Sales</t>
  </si>
  <si>
    <t xml:space="preserve">        Total Sales of Gas</t>
  </si>
  <si>
    <t>2.)  OTHER OPERATING REVENUES</t>
  </si>
  <si>
    <t>Collection Charges</t>
  </si>
  <si>
    <t>Miscellaneous Service Revenues</t>
  </si>
  <si>
    <t>Revenues from Transportation of Gas of Others</t>
  </si>
  <si>
    <t>Sales of Products Extracted from Natural Gas</t>
  </si>
  <si>
    <t>Revenues from Natural Gas Processed by Others</t>
  </si>
  <si>
    <t>Incidental Gasoline and Oil Sales</t>
  </si>
  <si>
    <t>Rent from Gas Property</t>
  </si>
  <si>
    <t>Interdepartmental Rents</t>
  </si>
  <si>
    <t>Other Gas Revenues</t>
  </si>
  <si>
    <t xml:space="preserve">        Total Other  Operating Revenues</t>
  </si>
  <si>
    <t xml:space="preserve">        Total Operating Revenues</t>
  </si>
  <si>
    <t>OPERATING EXPENSES</t>
  </si>
  <si>
    <t>ACCOUNT                                                                                                                                                 (a)</t>
  </si>
  <si>
    <t xml:space="preserve">AMOUNT                                                      (b)                                  </t>
  </si>
  <si>
    <t>PRODUCTION EXPENSE</t>
  </si>
  <si>
    <t>700-742</t>
  </si>
  <si>
    <t>Manufactured Gas Production</t>
  </si>
  <si>
    <t>750-791</t>
  </si>
  <si>
    <t>Natural Gas Production</t>
  </si>
  <si>
    <t>795-798</t>
  </si>
  <si>
    <t>Exploration and Development</t>
  </si>
  <si>
    <t>800-813</t>
  </si>
  <si>
    <t>Other Gas Supply</t>
  </si>
  <si>
    <t xml:space="preserve">        Total Production Expense</t>
  </si>
  <si>
    <t>NATURAL GAS STORAGE EXPENSE</t>
  </si>
  <si>
    <t>814-837</t>
  </si>
  <si>
    <t>Underground Storage</t>
  </si>
  <si>
    <t>840-848</t>
  </si>
  <si>
    <t>Other Storage</t>
  </si>
  <si>
    <t xml:space="preserve">        Total Natural Gas Storage Expense</t>
  </si>
  <si>
    <t>850-867</t>
  </si>
  <si>
    <t>Transmission Expense</t>
  </si>
  <si>
    <t>870-894</t>
  </si>
  <si>
    <t>Distribution Expense</t>
  </si>
  <si>
    <t>901-905</t>
  </si>
  <si>
    <t>Customer Accounts Expense</t>
  </si>
  <si>
    <t>909-912</t>
  </si>
  <si>
    <t>Customer Service Expense</t>
  </si>
  <si>
    <t>915-918</t>
  </si>
  <si>
    <t>Sales Promotion Expense</t>
  </si>
  <si>
    <t>920-932</t>
  </si>
  <si>
    <t>Administrative and General Expense</t>
  </si>
  <si>
    <t>Amortization and Depletion of Producing Natural Gas Land &amp; Land Rights</t>
  </si>
  <si>
    <t>Amortization of Underground Storage Land and Land Rights</t>
  </si>
  <si>
    <t>Amortization of Other Limited Term Utility Plant</t>
  </si>
  <si>
    <t>Amortization of Other Utility Plant</t>
  </si>
  <si>
    <t>Amortization Utility Plant Acquisition Adjustments</t>
  </si>
  <si>
    <t>Amortization of Property Losses</t>
  </si>
  <si>
    <t>Amortization of Conversion Expenses</t>
  </si>
  <si>
    <t>Taxes Other Than Income Taxes, Utility Operating Income</t>
  </si>
  <si>
    <t>Income Taxes,  Utility Operating Income</t>
  </si>
  <si>
    <t>Provision for Deferred Income Taxes, Utility Operating Income</t>
  </si>
  <si>
    <t>Income Taxes, Deferred in Prior Years Credit, Utility Operating Income</t>
  </si>
  <si>
    <t>Investment Tax Credits, Utility Operations, Deferred to Future Periods</t>
  </si>
  <si>
    <t>Investment Tax Credits, Utility Operations, Restored to Operating Income</t>
  </si>
  <si>
    <t xml:space="preserve">        Operating Income</t>
  </si>
  <si>
    <t>OTHER OPERATING INCOME</t>
  </si>
  <si>
    <t>Income from Utility Plant Leased to Others</t>
  </si>
  <si>
    <t>Gains [Losses] from Disposition of Utility Property</t>
  </si>
  <si>
    <t xml:space="preserve">        Total Operating Income</t>
  </si>
  <si>
    <t>OPERATION AND MAINTENANCE EXPENSES</t>
  </si>
  <si>
    <t xml:space="preserve">ACCT. NO. </t>
  </si>
  <si>
    <t>ACCOUNT</t>
  </si>
  <si>
    <t>1. PRODUCTION EXPENSE</t>
  </si>
  <si>
    <t>A. MANUFACTURED GAS PRODUCTION EXPENSES</t>
  </si>
  <si>
    <t>A. 1. Steam Production</t>
  </si>
  <si>
    <t>Operation:</t>
  </si>
  <si>
    <t>Operation Supervision and Engineering</t>
  </si>
  <si>
    <t>Operation Labor</t>
  </si>
  <si>
    <t>Boiler Fuel</t>
  </si>
  <si>
    <t>Miscellaneous Steam Expenses</t>
  </si>
  <si>
    <t>Steam Transferred - Cr.</t>
  </si>
  <si>
    <t xml:space="preserve">    Total Operation</t>
  </si>
  <si>
    <t>Maintenance:</t>
  </si>
  <si>
    <t>Maintenance Supervision and Engineering</t>
  </si>
  <si>
    <t>Maintenance of Structures and Improvements</t>
  </si>
  <si>
    <t>Maintenance of Boiler Plant Equipment</t>
  </si>
  <si>
    <t>Maintenance of Other Steam Production Plant</t>
  </si>
  <si>
    <t xml:space="preserve">    Total Maintenance</t>
  </si>
  <si>
    <t xml:space="preserve">    Total Steam Production</t>
  </si>
  <si>
    <t>A. 2. Manufactured Gas Production</t>
  </si>
  <si>
    <t>Operation Supervision and Engineering Production Labor and Expense</t>
  </si>
  <si>
    <t>Steam Expenses</t>
  </si>
  <si>
    <t>Other Power Expenses</t>
  </si>
  <si>
    <t>Coke Oven Expenses</t>
  </si>
  <si>
    <t>Producer Gas Expenses</t>
  </si>
  <si>
    <t>Water Gas Generating Expenses</t>
  </si>
  <si>
    <t>Oil Gas Generating Expenses</t>
  </si>
  <si>
    <t>Liquefied Petroleum Gas Expenses</t>
  </si>
  <si>
    <t>Other Process Production Expenses</t>
  </si>
  <si>
    <t>Gas Fuels:</t>
  </si>
  <si>
    <t>Fuel Under Coke Ovens</t>
  </si>
  <si>
    <t>Producer Gas Fuel</t>
  </si>
  <si>
    <t>Water Gas Generator Fuel</t>
  </si>
  <si>
    <t>Fuel for Oil Gas</t>
  </si>
  <si>
    <t>Fuel for Liquefied Petroleum Gas Process</t>
  </si>
  <si>
    <t>Other Gas Fuels</t>
  </si>
  <si>
    <t>Gas Raw Materials:</t>
  </si>
  <si>
    <t>Coal Carbonized in Coke Oven</t>
  </si>
  <si>
    <t>Oil for Water Gas</t>
  </si>
  <si>
    <t>Oil for Oil Gas</t>
  </si>
  <si>
    <t>Liquefied Petroleum Gas</t>
  </si>
  <si>
    <r>
      <t xml:space="preserve">OPERATION AND MAINTENANCE EXPENSES </t>
    </r>
    <r>
      <rPr>
        <b/>
        <i/>
        <u/>
        <sz val="10"/>
        <rFont val="Arial"/>
        <family val="2"/>
      </rPr>
      <t>(continued)</t>
    </r>
  </si>
  <si>
    <t>Raw Materials for Other Gas Process</t>
  </si>
  <si>
    <t>Residuals Expense</t>
  </si>
  <si>
    <t>Residuals Produced Credit</t>
  </si>
  <si>
    <t>Purification Expenses</t>
  </si>
  <si>
    <t xml:space="preserve">Gas Mixing Expenses </t>
  </si>
  <si>
    <t>Duplicate Charges Credit</t>
  </si>
  <si>
    <t>Miscellaneous Production Expenses</t>
  </si>
  <si>
    <t>Rents</t>
  </si>
  <si>
    <t>Maintenance of Production Equipment</t>
  </si>
  <si>
    <t xml:space="preserve">    Total Manufactured Gas Production</t>
  </si>
  <si>
    <t xml:space="preserve">    Total Manufactured Gas Production Expenses</t>
  </si>
  <si>
    <t>B. NATURAL GAS PRODUCTION EXPENSES</t>
  </si>
  <si>
    <t>B.1. Natural gas Production and Gathering</t>
  </si>
  <si>
    <t>Production Maps and Records</t>
  </si>
  <si>
    <t>Gas Wells Expenses</t>
  </si>
  <si>
    <t>Field Lines Expenses</t>
  </si>
  <si>
    <t>Field Compressor Station Expense</t>
  </si>
  <si>
    <t>Field Compressor Station Fuel and Power</t>
  </si>
  <si>
    <t>Field Measuring and Regulating Station Expenses</t>
  </si>
  <si>
    <t>Gas Well Royalties</t>
  </si>
  <si>
    <t>Other Expenses</t>
  </si>
  <si>
    <t>Maintenance of Producing Gas Wells</t>
  </si>
  <si>
    <t>Maintenance of Field Lines</t>
  </si>
  <si>
    <t>Maintenance of Field Compressor Station Equipment</t>
  </si>
  <si>
    <t>Maintenance of Field Measuring and Regulating Station Equipment</t>
  </si>
  <si>
    <t>Maintenance of Purification Equipment</t>
  </si>
  <si>
    <t>Maintenance of Drilling and Cleaning Equipment</t>
  </si>
  <si>
    <t>Maintenance of Other Equipment</t>
  </si>
  <si>
    <t xml:space="preserve">    Total Natural Gas Production and Gathering</t>
  </si>
  <si>
    <t>B.2.  Products Extraction</t>
  </si>
  <si>
    <t>Gas Shrinkage</t>
  </si>
  <si>
    <t xml:space="preserve">Fuel </t>
  </si>
  <si>
    <t>Power</t>
  </si>
  <si>
    <t>Materials</t>
  </si>
  <si>
    <t>Operation Supplies and Expenses</t>
  </si>
  <si>
    <t>Gas Processed by Others</t>
  </si>
  <si>
    <t>Royalties on Products Extracted</t>
  </si>
  <si>
    <t>Marketing Expenses</t>
  </si>
  <si>
    <t>Products Purchased for Resale</t>
  </si>
  <si>
    <t>Variation in Products Inventory</t>
  </si>
  <si>
    <t>Extracted Products Used by the Utility - Credit</t>
  </si>
  <si>
    <t>Maintenance of Extraction and Refining Equipment</t>
  </si>
  <si>
    <t>Maintenance of Pipe Lines</t>
  </si>
  <si>
    <t>Maintenance of Extracted Products Storage Equipment</t>
  </si>
  <si>
    <t>Maintenance of Compressor Equipment</t>
  </si>
  <si>
    <t>Maintenance of Gas Measuring and Regulating Station Equipment</t>
  </si>
  <si>
    <t xml:space="preserve">    Total Products Extraction</t>
  </si>
  <si>
    <t>C. EXPLORATION AND DEVELOPMENT EXPENSES</t>
  </si>
  <si>
    <t>Delay Rentals</t>
  </si>
  <si>
    <t>Nonproductive Well Drilling</t>
  </si>
  <si>
    <t>Abandoned Leases</t>
  </si>
  <si>
    <t>Other Exploration</t>
  </si>
  <si>
    <t>Total Exploration and Development Expenses</t>
  </si>
  <si>
    <t>D. OTHER GAS SUPPLY EXPENSES</t>
  </si>
  <si>
    <t>Natural Gas Well Head Purchases</t>
  </si>
  <si>
    <t>Natural Gas Field Line Purchases</t>
  </si>
  <si>
    <t>Natural Gas Gasoline Plant Outlet Purchases</t>
  </si>
  <si>
    <t>Natural Gas Transmission Line Purchases</t>
  </si>
  <si>
    <t>Natural Gas City Gate Purchases</t>
  </si>
  <si>
    <t>Other Gas Purchases</t>
  </si>
  <si>
    <t>Exchange Gas</t>
  </si>
  <si>
    <t>Purchase Gas Expenses</t>
  </si>
  <si>
    <t>Gas Withdrawn From Storage - Debit</t>
  </si>
  <si>
    <t>Gas Delivered to Storage - Credit</t>
  </si>
  <si>
    <t>Gas Used Compressor Station Fuel - Credit</t>
  </si>
  <si>
    <t>Gas Used in Products Extraction - Credit</t>
  </si>
  <si>
    <t>Gas Used for Other Utility Operations - Credit</t>
  </si>
  <si>
    <t>Other Gas Supply Expenses</t>
  </si>
  <si>
    <t xml:space="preserve">    Total Other Gas Supply Expenses</t>
  </si>
  <si>
    <t xml:space="preserve">    Total Production Expenses</t>
  </si>
  <si>
    <t>2. NATURAL GAS STORAGE EXPENSES</t>
  </si>
  <si>
    <t>A. UNDERGROUND STORAGE EXPENSES</t>
  </si>
  <si>
    <t>Maps and Records</t>
  </si>
  <si>
    <t>Wells Expenses</t>
  </si>
  <si>
    <t>Lines Expenses</t>
  </si>
  <si>
    <t>Compressor Station Expenses</t>
  </si>
  <si>
    <t>Compressor Station Fuel and Power</t>
  </si>
  <si>
    <t>Measuring and Regulating Station Expenses</t>
  </si>
  <si>
    <t>Gas Losses</t>
  </si>
  <si>
    <t>Storage Well Royalties</t>
  </si>
  <si>
    <t>Maintenance of Reservoirs and Wells</t>
  </si>
  <si>
    <t>Maintenance of Lines</t>
  </si>
  <si>
    <t>Maintenance of Compressor Station Equipment</t>
  </si>
  <si>
    <t xml:space="preserve">    Total Underground Storage Expense</t>
  </si>
  <si>
    <t>B. OTHER STORAGE EXPENSES</t>
  </si>
  <si>
    <t>Operation Labor and Expenses</t>
  </si>
  <si>
    <t>Maintenance of Gas Holders</t>
  </si>
  <si>
    <t>Maintenance of Liquefaction Equipment</t>
  </si>
  <si>
    <t>Maintenance of Vaporizing Equipment</t>
  </si>
  <si>
    <t xml:space="preserve">    Total Other Storage Expense</t>
  </si>
  <si>
    <t xml:space="preserve">    Total Natural Gas Storage Expenses</t>
  </si>
  <si>
    <t>3. TRANSMISSION EXPENSES</t>
  </si>
  <si>
    <t>System Control and Load Dispatching</t>
  </si>
  <si>
    <t>Communications System Expenses</t>
  </si>
  <si>
    <t>Compressor Station Labor and Expense</t>
  </si>
  <si>
    <t>Gas for Compressor Station Fuel</t>
  </si>
  <si>
    <t>Other Fuel and Power for Compressor Stations</t>
  </si>
  <si>
    <t>Mains Expenses</t>
  </si>
  <si>
    <t>Transmission and Compression of Gas by Others</t>
  </si>
  <si>
    <t>Maintenance of Mains</t>
  </si>
  <si>
    <t>Maintenance of Measuring and Regulating Station Equipment</t>
  </si>
  <si>
    <t>Maintenance of Communication Equipment</t>
  </si>
  <si>
    <t xml:space="preserve">    Total Transmission Expenses</t>
  </si>
  <si>
    <t>4. DISTRIBUTION EXPENSES</t>
  </si>
  <si>
    <t>Operation  Supervision and Engineering</t>
  </si>
  <si>
    <t>Distribution Load Dispatching</t>
  </si>
  <si>
    <t>Compressor Station Labor and Expenses</t>
  </si>
  <si>
    <t>Mains and Services Expenses</t>
  </si>
  <si>
    <t>Measuring and Regulating Station Expenses - General</t>
  </si>
  <si>
    <t>Measuring and Regulating Station Expenses - Industrial</t>
  </si>
  <si>
    <t>Measuring and Regulating Station Expenses - City Gate Check Stations</t>
  </si>
  <si>
    <t>Meter and House Regulator Expenses</t>
  </si>
  <si>
    <t>Customer Installation Expenses</t>
  </si>
  <si>
    <t>Maintenance of  Measuring and Regulating Station Equipment - Industrial</t>
  </si>
  <si>
    <t>Maintenance of  Measuring and Regulating Station Equipment - City Gate Check Stations</t>
  </si>
  <si>
    <t>Maintenance of Services</t>
  </si>
  <si>
    <t>Maintenance of Meters and House Regulators</t>
  </si>
  <si>
    <t xml:space="preserve">    Total Distribution Expenses</t>
  </si>
  <si>
    <t>5. CUSTOMERS ACCOUNTS EXPENSE</t>
  </si>
  <si>
    <t>Supervision</t>
  </si>
  <si>
    <t>Meter Reading Expenses</t>
  </si>
  <si>
    <t>Customer Records and Collection Expenses</t>
  </si>
  <si>
    <t>Uncollectible Accounts</t>
  </si>
  <si>
    <t>Miscellaneous Customer Accounts Expense</t>
  </si>
  <si>
    <t xml:space="preserve">    Total Customer Accounts Expenses</t>
  </si>
  <si>
    <t>6. CUSTOMER SERVICE EXPENSES</t>
  </si>
  <si>
    <t>Customer Assistance Expenses</t>
  </si>
  <si>
    <t>Informational Advertising Expenses</t>
  </si>
  <si>
    <t>Miscellaneous Customer Service Expenses</t>
  </si>
  <si>
    <t xml:space="preserve">    Total Customer Service Expenses</t>
  </si>
  <si>
    <t>7. SALES PROMOTION EXPENSES</t>
  </si>
  <si>
    <t>Demonstrating and Selling Expenses</t>
  </si>
  <si>
    <t>Promotional Advertising Expenses</t>
  </si>
  <si>
    <t>Miscellaneous Promotion Expenses</t>
  </si>
  <si>
    <t xml:space="preserve">    Total Sales Promotion Expenses</t>
  </si>
  <si>
    <t>8. ADMINISTRATIVE AND GENERAL EXPENSES</t>
  </si>
  <si>
    <t>Administrative and General Salaries</t>
  </si>
  <si>
    <t>Office and Supplies Expenses</t>
  </si>
  <si>
    <t>Administrative Expenses Transferred - Credit</t>
  </si>
  <si>
    <t>Outside Services Employed</t>
  </si>
  <si>
    <t>Property Insurance</t>
  </si>
  <si>
    <t>Injuries and Damages</t>
  </si>
  <si>
    <t>Employee Pensions and Benefits</t>
  </si>
  <si>
    <t>Franchise Requirements</t>
  </si>
  <si>
    <t>Regulatory Commission Expenses</t>
  </si>
  <si>
    <t>Duplicate Charges - Credit</t>
  </si>
  <si>
    <t>Intuitional or Goodwill Advertising Expenses</t>
  </si>
  <si>
    <t>Miscellaneous General Expense</t>
  </si>
  <si>
    <t>Maintenance of General Plant</t>
  </si>
  <si>
    <t xml:space="preserve">    Total Administrative and General Expenses</t>
  </si>
  <si>
    <t xml:space="preserve">    Total Operation and Maintenance</t>
  </si>
  <si>
    <t>For The Year Ended</t>
  </si>
  <si>
    <t>INCOME STATEMENT</t>
  </si>
  <si>
    <t>ACCT. NO.      (a)</t>
  </si>
  <si>
    <t xml:space="preserve">ACCOUNT NAME                                                                                              (b) </t>
  </si>
  <si>
    <t>REF.   PAGE    (c)</t>
  </si>
  <si>
    <t>UTILITY OPERATING INCOME</t>
  </si>
  <si>
    <t>63</t>
  </si>
  <si>
    <t>400</t>
  </si>
  <si>
    <t>Operating Revenues</t>
  </si>
  <si>
    <t>Operating Expenses:</t>
  </si>
  <si>
    <t>401</t>
  </si>
  <si>
    <t xml:space="preserve">    Operation Expense</t>
  </si>
  <si>
    <t>65-71</t>
  </si>
  <si>
    <t>402</t>
  </si>
  <si>
    <t xml:space="preserve">    Maintenance Expense</t>
  </si>
  <si>
    <t xml:space="preserve">    Depreciation Expense</t>
  </si>
  <si>
    <t>404,405</t>
  </si>
  <si>
    <t xml:space="preserve">    Amortization of Limited-Term and Other Utility</t>
  </si>
  <si>
    <t xml:space="preserve">        Plant</t>
  </si>
  <si>
    <t>406</t>
  </si>
  <si>
    <t xml:space="preserve">    Amortization of Utility Plant Acquisition </t>
  </si>
  <si>
    <t xml:space="preserve">        Adjustment</t>
  </si>
  <si>
    <t>407</t>
  </si>
  <si>
    <t xml:space="preserve">    Amortization of Property Losses</t>
  </si>
  <si>
    <t>408.1</t>
  </si>
  <si>
    <t xml:space="preserve">    Taxes Other Than Income Taxes, Utility Op. Inc.</t>
  </si>
  <si>
    <t>409.1</t>
  </si>
  <si>
    <t xml:space="preserve">    Income Taxes, Utility Operating Income</t>
  </si>
  <si>
    <t>410.1</t>
  </si>
  <si>
    <t xml:space="preserve">    Provision for Deferred Income Taxes </t>
  </si>
  <si>
    <t xml:space="preserve">        Utility Operating Income</t>
  </si>
  <si>
    <t>411.1</t>
  </si>
  <si>
    <t xml:space="preserve">    Income Taxes Deferred in Prior Years-Cr,</t>
  </si>
  <si>
    <t>412.2</t>
  </si>
  <si>
    <t xml:space="preserve">    Investment Tax Credits, Utility Operations,</t>
  </si>
  <si>
    <t xml:space="preserve">         Deferred to Future Periods</t>
  </si>
  <si>
    <t xml:space="preserve">         Restored to Operating Income</t>
  </si>
  <si>
    <t>Total Utility Operating Expenses</t>
  </si>
  <si>
    <t>Utility Operating Income</t>
  </si>
  <si>
    <t>Other Operating Income:</t>
  </si>
  <si>
    <t xml:space="preserve">    Income From Utility Plant Leased to Others</t>
  </si>
  <si>
    <t>414</t>
  </si>
  <si>
    <t xml:space="preserve">    Gains (Losses) From Disposition of Utility </t>
  </si>
  <si>
    <t xml:space="preserve">        Property</t>
  </si>
  <si>
    <t>Total Utility Operating Income</t>
  </si>
  <si>
    <r>
      <t xml:space="preserve">INCOME STATEMENT </t>
    </r>
    <r>
      <rPr>
        <b/>
        <i/>
        <u/>
        <sz val="10"/>
        <rFont val="Arial"/>
        <family val="2"/>
      </rPr>
      <t>(continued)</t>
    </r>
  </si>
  <si>
    <t xml:space="preserve">ACCOUNT NAME                                                                                                                (b) </t>
  </si>
  <si>
    <t>OTHER INCOME AND DEDUCTIONS</t>
  </si>
  <si>
    <t>Other Income:</t>
  </si>
  <si>
    <t>415</t>
  </si>
  <si>
    <t>Revenues From Merch., Jobbing, and Contract Work</t>
  </si>
  <si>
    <t>416</t>
  </si>
  <si>
    <t>Costs and Expenses of Merchandising, Jobbing</t>
  </si>
  <si>
    <t xml:space="preserve">    and Contract Work</t>
  </si>
  <si>
    <t>417</t>
  </si>
  <si>
    <t>Income From Nonutility Operations</t>
  </si>
  <si>
    <t>418</t>
  </si>
  <si>
    <t>Nonoperating Rental Income</t>
  </si>
  <si>
    <t>419</t>
  </si>
  <si>
    <t>Interest and Dividend Income</t>
  </si>
  <si>
    <t>420</t>
  </si>
  <si>
    <t>Allowance for Funds Used During Construction</t>
  </si>
  <si>
    <t>421</t>
  </si>
  <si>
    <t>Miscellaneous Nonoperating Income</t>
  </si>
  <si>
    <t>422</t>
  </si>
  <si>
    <t>Gains (Losses) From Disposition of Property</t>
  </si>
  <si>
    <t>Total Other Income</t>
  </si>
  <si>
    <t>Other Income Deductions:</t>
  </si>
  <si>
    <t>425</t>
  </si>
  <si>
    <t>Miscellaneous Amortization</t>
  </si>
  <si>
    <t>426</t>
  </si>
  <si>
    <t>Miscellaneous Income Deductions</t>
  </si>
  <si>
    <t>Total Other Income Deductions</t>
  </si>
  <si>
    <t>Total Other Income and Deductions</t>
  </si>
  <si>
    <t>TAXES APPLICABLE TO OTHER INCOME</t>
  </si>
  <si>
    <t>408.2</t>
  </si>
  <si>
    <t>Taxes Other Than Income, Other Income &amp; Deduction</t>
  </si>
  <si>
    <t>409.2</t>
  </si>
  <si>
    <t>Income Taxes, Other Income and Deductions</t>
  </si>
  <si>
    <t>410.2</t>
  </si>
  <si>
    <t xml:space="preserve">Provision for Deferred Income Taxes, Other </t>
  </si>
  <si>
    <t xml:space="preserve">    Income and Deductions</t>
  </si>
  <si>
    <t>411.2</t>
  </si>
  <si>
    <t>Income Taxes Deferred in Prior Years-Cr., Other</t>
  </si>
  <si>
    <t>412.3</t>
  </si>
  <si>
    <t>Investment Tax Credits Restored to Nonoperating</t>
  </si>
  <si>
    <t xml:space="preserve">    Income, Utility Operations</t>
  </si>
  <si>
    <t>412.4</t>
  </si>
  <si>
    <t>Investment Tax Credits - Nonutility Operations, Net</t>
  </si>
  <si>
    <t xml:space="preserve">  </t>
  </si>
  <si>
    <t xml:space="preserve">    Total Taxes on Other Income and Deductions</t>
  </si>
  <si>
    <t xml:space="preserve">    Net Other Income and Deductions</t>
  </si>
  <si>
    <t xml:space="preserve">ACCOUNT NAME                                                                                            (b) </t>
  </si>
  <si>
    <t>INTEREST EXPENSE</t>
  </si>
  <si>
    <t>Interest on Long Term Debt</t>
  </si>
  <si>
    <t>Amortization of Debt Discount and Expense</t>
  </si>
  <si>
    <t>Amortization of Premium on Debt - Credit</t>
  </si>
  <si>
    <t>Interest on Debt to Associated Companies</t>
  </si>
  <si>
    <t xml:space="preserve">     Total Interest Expense</t>
  </si>
  <si>
    <t xml:space="preserve">        Income Before Extraordinary Items</t>
  </si>
  <si>
    <t>72-73</t>
  </si>
  <si>
    <t>EXTRAORDINARY ITEMS</t>
  </si>
  <si>
    <t>Extraordinary Income</t>
  </si>
  <si>
    <t>Extraordinary Deductions</t>
  </si>
  <si>
    <t>Income Taxes, Extraordinary Items</t>
  </si>
  <si>
    <t>Total Extraordinary Items</t>
  </si>
  <si>
    <t>NET INCOME</t>
  </si>
  <si>
    <t>RETAINED EARNINGS STATEMENT</t>
  </si>
  <si>
    <t xml:space="preserve">ACCOUNT NAME                                                                                                         (b) </t>
  </si>
  <si>
    <t xml:space="preserve">    Unappropriated Retained Earnings (at beginning of period)</t>
  </si>
  <si>
    <t xml:space="preserve">    Balance Transfer from Income</t>
  </si>
  <si>
    <t xml:space="preserve">    Appropriations of Retained Earnings</t>
  </si>
  <si>
    <t xml:space="preserve">    Dividends Declared- Preferred Stock</t>
  </si>
  <si>
    <t xml:space="preserve">    Dividends Declared- Common Stock</t>
  </si>
  <si>
    <t xml:space="preserve">    Adjustments to Retained Earnings</t>
  </si>
  <si>
    <t xml:space="preserve">         Unappropriated Retained Earnings (at end of period)</t>
  </si>
  <si>
    <t>UNAPPROPRIATED RETAINED EARNINGS</t>
  </si>
  <si>
    <t>(ACCOUNTS 433-438)</t>
  </si>
  <si>
    <t>Report all credits and debits during the year as to the retained earnings account in which included Accts. 433-438 and the contra primary account affected. Minor items may be grouped by classes. Dividends should be shown for each class and series of capital stock; show amounts of dividends per share.</t>
  </si>
  <si>
    <t>Item                                                                                                                          (a)</t>
  </si>
  <si>
    <t>Contra Primary Account Affected               (b)</t>
  </si>
  <si>
    <t>Amount                                 (c )</t>
  </si>
  <si>
    <t>UNAPPROPRIATED RETAINED EARNINGS (Acct. 216)</t>
  </si>
  <si>
    <t>Balance - beginning of year</t>
  </si>
  <si>
    <r>
      <t xml:space="preserve">Charges - </t>
    </r>
    <r>
      <rPr>
        <i/>
        <sz val="9"/>
        <rFont val="Arial"/>
        <family val="2"/>
      </rPr>
      <t>(Identify by prescribed retained earnings accounts.)</t>
    </r>
  </si>
  <si>
    <t xml:space="preserve">              Net Income</t>
  </si>
  <si>
    <t xml:space="preserve">              Dividends</t>
  </si>
  <si>
    <t xml:space="preserve">        Balances - end of year</t>
  </si>
  <si>
    <t xml:space="preserve">APPROPRIATED RETAINED EARNINGS </t>
  </si>
  <si>
    <t>(ACCOUNT 215)</t>
  </si>
  <si>
    <t>Show balance and state purpose of each appropriated retained earnings amount at end of year, showing all entries to this account for the year.</t>
  </si>
  <si>
    <t xml:space="preserve">        Balance - end of year </t>
  </si>
  <si>
    <t>BALANCE SHEET</t>
  </si>
  <si>
    <t>UTILITY PLANT</t>
  </si>
  <si>
    <t>101</t>
  </si>
  <si>
    <t>102</t>
  </si>
  <si>
    <t>Utility Plant Purchased or Sold</t>
  </si>
  <si>
    <t>103</t>
  </si>
  <si>
    <t>Utility Plant in Process of Reclassification</t>
  </si>
  <si>
    <t>104</t>
  </si>
  <si>
    <t>Utility Plant Leased to Others</t>
  </si>
  <si>
    <t>105</t>
  </si>
  <si>
    <t>Property Held for Future Use</t>
  </si>
  <si>
    <t>105.1</t>
  </si>
  <si>
    <t>Production Property Held for Future Use</t>
  </si>
  <si>
    <t>106</t>
  </si>
  <si>
    <t>Completed Construction Not Classified</t>
  </si>
  <si>
    <t>107</t>
  </si>
  <si>
    <t>Construction Work in Progress</t>
  </si>
  <si>
    <t>114</t>
  </si>
  <si>
    <t>Utility Plant Acquisition Adjustments</t>
  </si>
  <si>
    <t xml:space="preserve">           Total Utility Plant</t>
  </si>
  <si>
    <t>108-113,115</t>
  </si>
  <si>
    <t>Accumulated Prov. for Depreciation Amort. and Deple.</t>
  </si>
  <si>
    <t xml:space="preserve">    of Utility Plant</t>
  </si>
  <si>
    <t xml:space="preserve">           Net Plant.</t>
  </si>
  <si>
    <t>116</t>
  </si>
  <si>
    <t>Other Utility Plant Adjustments</t>
  </si>
  <si>
    <t>117</t>
  </si>
  <si>
    <t>Gas Stored Underground-Noncurrent</t>
  </si>
  <si>
    <t>OTHER PROPERTY AND INVESTMENTS</t>
  </si>
  <si>
    <t>121</t>
  </si>
  <si>
    <t>Nonutility Property</t>
  </si>
  <si>
    <t>122</t>
  </si>
  <si>
    <t>Less: Accumulated Depreciation and Amortization</t>
  </si>
  <si>
    <t xml:space="preserve">        of Nonutility Property</t>
  </si>
  <si>
    <t>123</t>
  </si>
  <si>
    <t>Investment in Associated Companies</t>
  </si>
  <si>
    <t>123.1</t>
  </si>
  <si>
    <t>Investment in Subsidiary Companies</t>
  </si>
  <si>
    <t>124</t>
  </si>
  <si>
    <t>Other Investments</t>
  </si>
  <si>
    <t>125</t>
  </si>
  <si>
    <t>Special Funds</t>
  </si>
  <si>
    <t>Total Other Property and Investments</t>
  </si>
  <si>
    <t>CURRENT AND ACCRUED ASSETS</t>
  </si>
  <si>
    <t>131</t>
  </si>
  <si>
    <t>Cash</t>
  </si>
  <si>
    <t>132-134</t>
  </si>
  <si>
    <t>Special Deposits</t>
  </si>
  <si>
    <t>135</t>
  </si>
  <si>
    <t>Working Funds</t>
  </si>
  <si>
    <t>136</t>
  </si>
  <si>
    <t>Temporary Cash Investments</t>
  </si>
  <si>
    <t>141</t>
  </si>
  <si>
    <t>Notes Receivable</t>
  </si>
  <si>
    <t>142,143</t>
  </si>
  <si>
    <t>Accounts Receivable</t>
  </si>
  <si>
    <t>144</t>
  </si>
  <si>
    <t>Accumulated Provision for Uncollectible Accounts - Cr.</t>
  </si>
  <si>
    <t>145</t>
  </si>
  <si>
    <t>Receivables from Associated Companies</t>
  </si>
  <si>
    <t>150</t>
  </si>
  <si>
    <t>Materials and Supplies Inventory</t>
  </si>
  <si>
    <t>164</t>
  </si>
  <si>
    <t>Gas Stored Underground - Current</t>
  </si>
  <si>
    <t>165</t>
  </si>
  <si>
    <t>Liquefied Natural Gas Stored</t>
  </si>
  <si>
    <t>Prepayments</t>
  </si>
  <si>
    <t>Advance Payments for Gas Development and Production</t>
  </si>
  <si>
    <t>Other Advance Payments for gas</t>
  </si>
  <si>
    <t>Interest and Dividends Receivable</t>
  </si>
  <si>
    <t>Rents Receivable</t>
  </si>
  <si>
    <t>Accrued Utility Revenue</t>
  </si>
  <si>
    <t>Miscellaneous Current and Accrued Assets</t>
  </si>
  <si>
    <t xml:space="preserve">        Total </t>
  </si>
  <si>
    <t>DEFERRED DEBITS</t>
  </si>
  <si>
    <t>Unamortized Debt Discount and Expense</t>
  </si>
  <si>
    <t>Extraordinary Property Losses</t>
  </si>
  <si>
    <t>183.1,183.2</t>
  </si>
  <si>
    <t>Preliminary Survey and Investigation Charges</t>
  </si>
  <si>
    <t>Clearing Accounts</t>
  </si>
  <si>
    <t>Temporary Facilities</t>
  </si>
  <si>
    <t>Miscellaneous Deferred Debits</t>
  </si>
  <si>
    <t>Research and Development Expenditures</t>
  </si>
  <si>
    <t xml:space="preserve">       Total Deferred Debits</t>
  </si>
  <si>
    <t>TOTAL ASSETS AND OTHER DEBITS</t>
  </si>
  <si>
    <r>
      <t xml:space="preserve">BALANCE SHEET </t>
    </r>
    <r>
      <rPr>
        <b/>
        <i/>
        <u/>
        <sz val="10"/>
        <rFont val="Arial"/>
        <family val="2"/>
      </rPr>
      <t>(continued)</t>
    </r>
  </si>
  <si>
    <t xml:space="preserve">ACCOUNT NAME                                                                                                   (b) </t>
  </si>
  <si>
    <t>EQUITY CAPITAL</t>
  </si>
  <si>
    <t>201</t>
  </si>
  <si>
    <t>Common Stock Issued</t>
  </si>
  <si>
    <t>204</t>
  </si>
  <si>
    <t>Preferred Stock Issued</t>
  </si>
  <si>
    <t>202,205</t>
  </si>
  <si>
    <t>Capital Stock Subscribed</t>
  </si>
  <si>
    <t>203,206</t>
  </si>
  <si>
    <t>Capital Stock Liability for Conversion</t>
  </si>
  <si>
    <t>207</t>
  </si>
  <si>
    <t>Premium on Capital Stock</t>
  </si>
  <si>
    <t>208,211</t>
  </si>
  <si>
    <t>Other Paid in Capital</t>
  </si>
  <si>
    <t>212</t>
  </si>
  <si>
    <t>Installments Received on Capital Stock</t>
  </si>
  <si>
    <t>213</t>
  </si>
  <si>
    <t>Discount on Capital Stock</t>
  </si>
  <si>
    <t>214</t>
  </si>
  <si>
    <t>Capital Stock Expense</t>
  </si>
  <si>
    <t>215</t>
  </si>
  <si>
    <t>Appropriated Retained Earnings</t>
  </si>
  <si>
    <t>216</t>
  </si>
  <si>
    <t>Unappropriated Retained Earnings</t>
  </si>
  <si>
    <t>216.1</t>
  </si>
  <si>
    <t>Unappropriated Undistributed Subsidiary Earnings</t>
  </si>
  <si>
    <t>217</t>
  </si>
  <si>
    <t>Reacquired Capital Stock</t>
  </si>
  <si>
    <t xml:space="preserve">    Total</t>
  </si>
  <si>
    <t>221</t>
  </si>
  <si>
    <t>Bonds</t>
  </si>
  <si>
    <t>222</t>
  </si>
  <si>
    <t>Reacquired Bonds</t>
  </si>
  <si>
    <t>223</t>
  </si>
  <si>
    <t>Advances from Associated Companies</t>
  </si>
  <si>
    <t>224</t>
  </si>
  <si>
    <t>Other Long Term Debt</t>
  </si>
  <si>
    <t xml:space="preserve">       Total </t>
  </si>
  <si>
    <t>CURRENT AND ACCRUED LIABILITIES</t>
  </si>
  <si>
    <t>231</t>
  </si>
  <si>
    <t>Notes Payable</t>
  </si>
  <si>
    <t>232</t>
  </si>
  <si>
    <t>Accounts Payable</t>
  </si>
  <si>
    <t>233,234</t>
  </si>
  <si>
    <t>Payables to Associated Companies</t>
  </si>
  <si>
    <t>235</t>
  </si>
  <si>
    <t>Customer Deposits</t>
  </si>
  <si>
    <t>236</t>
  </si>
  <si>
    <t>Taxes Accrued</t>
  </si>
  <si>
    <t>237</t>
  </si>
  <si>
    <t>Interest Accrued</t>
  </si>
  <si>
    <t>Dividends Declared</t>
  </si>
  <si>
    <t>239</t>
  </si>
  <si>
    <t>Matured Long Term Debt</t>
  </si>
  <si>
    <t>240</t>
  </si>
  <si>
    <t>Matured Interest</t>
  </si>
  <si>
    <t>241</t>
  </si>
  <si>
    <t>Tax Collections Payable</t>
  </si>
  <si>
    <t>242</t>
  </si>
  <si>
    <t>Miscellaneous Current and Accrued Liabilities</t>
  </si>
  <si>
    <t xml:space="preserve">DEFERRED CREDITS </t>
  </si>
  <si>
    <t>251</t>
  </si>
  <si>
    <t>Unamortized Premium on Debt</t>
  </si>
  <si>
    <t>252</t>
  </si>
  <si>
    <t>Customer Advances for Construction</t>
  </si>
  <si>
    <t>253</t>
  </si>
  <si>
    <t>Other Deferred Credits</t>
  </si>
  <si>
    <t>255</t>
  </si>
  <si>
    <t>Accumulated Deferred Investment Tax Credits</t>
  </si>
  <si>
    <t xml:space="preserve">        Total Deferred Credits</t>
  </si>
  <si>
    <t>OPERATING RESERVES</t>
  </si>
  <si>
    <t>228.1</t>
  </si>
  <si>
    <t xml:space="preserve"> Property Insurance Reserve</t>
  </si>
  <si>
    <t>228.2</t>
  </si>
  <si>
    <t xml:space="preserve"> Injuries and Damages Reserve</t>
  </si>
  <si>
    <t xml:space="preserve"> Pensions and Benefits Reserve</t>
  </si>
  <si>
    <t xml:space="preserve"> Miscellaneous Operating Reserves</t>
  </si>
  <si>
    <t>ACCUMULATED DEFERRED INCOME TAXES</t>
  </si>
  <si>
    <t>281</t>
  </si>
  <si>
    <t>Accum. Deferred Income Taxes - Accelerated Amort</t>
  </si>
  <si>
    <t>282</t>
  </si>
  <si>
    <t>Accum. Deferred Income Taxes - Liberal. Depreciation</t>
  </si>
  <si>
    <t>283</t>
  </si>
  <si>
    <t>Accum. Deferred Income Taxes - Other</t>
  </si>
  <si>
    <t xml:space="preserve">        Total Accumulated Deferred Income Taxes</t>
  </si>
  <si>
    <t xml:space="preserve">        Total Liabilities and Other Credits</t>
  </si>
  <si>
    <t>NOTES TO THE BALANCE SHEET OR INCOME STATEMENT</t>
  </si>
  <si>
    <t>The space below is provided for important notes regarding the balance sheet or income statement.</t>
  </si>
  <si>
    <t>GAS OPERATING REVENUES AND STATISTICS</t>
  </si>
  <si>
    <t>1. Report revenues and statistics for the year covered by the report in column (b). In column (c )                                                        report the year next preceding.</t>
  </si>
  <si>
    <t>2. Indicate decreases by the use of the ( * ).</t>
  </si>
  <si>
    <t>Classification                                             (a)</t>
  </si>
  <si>
    <t>This Year                                                             (b)</t>
  </si>
  <si>
    <t>Last Year                                                    (c)</t>
  </si>
  <si>
    <t>Increase or Decrease *</t>
  </si>
  <si>
    <t>Amount                   (d)</t>
  </si>
  <si>
    <t>Percent                (e)</t>
  </si>
  <si>
    <t>Class of Service:</t>
  </si>
  <si>
    <t xml:space="preserve">    Residential</t>
  </si>
  <si>
    <t xml:space="preserve">    Residential Heating</t>
  </si>
  <si>
    <t xml:space="preserve">    Commercial</t>
  </si>
  <si>
    <t xml:space="preserve">    Commercial Heating</t>
  </si>
  <si>
    <t xml:space="preserve">    Industrial</t>
  </si>
  <si>
    <t xml:space="preserve">    Other Sales to Public Authorities</t>
  </si>
  <si>
    <t xml:space="preserve">    Sales for Resale</t>
  </si>
  <si>
    <t xml:space="preserve">    Interdepartmental</t>
  </si>
  <si>
    <t xml:space="preserve">    Other Operating Revenue</t>
  </si>
  <si>
    <t>SALES IN MCF/DTH</t>
  </si>
  <si>
    <t>CUSTOMERS SERVED</t>
  </si>
  <si>
    <t>End of Year:</t>
  </si>
  <si>
    <t>TOTAL</t>
  </si>
  <si>
    <t>FIVE YEAR HISTORY - RATIO PER CUSTOMER</t>
  </si>
  <si>
    <t>Report the ratio per customer for the last five (5) years for each of the listed items.</t>
  </si>
  <si>
    <t>Current Year</t>
  </si>
  <si>
    <t>Previous Four (4) Years</t>
  </si>
  <si>
    <t>(a)</t>
  </si>
  <si>
    <t>(b)</t>
  </si>
  <si>
    <t>(c)</t>
  </si>
  <si>
    <t>(d)</t>
  </si>
  <si>
    <t>(e)</t>
  </si>
  <si>
    <t>(f)</t>
  </si>
  <si>
    <t>REVENUE PER CUSTOMER</t>
  </si>
  <si>
    <t>Residential Heating</t>
  </si>
  <si>
    <t>Commercial Heating</t>
  </si>
  <si>
    <t>Industrial:  Firm</t>
  </si>
  <si>
    <t>Industrial:  Interruptible</t>
  </si>
  <si>
    <t>Interdepartmental</t>
  </si>
  <si>
    <t xml:space="preserve">               Total</t>
  </si>
  <si>
    <t>DTH PER CUSTOMER</t>
  </si>
  <si>
    <r>
      <t>UTILITY PLANT IN SERVIC</t>
    </r>
    <r>
      <rPr>
        <b/>
        <sz val="10"/>
        <rFont val="Arial"/>
        <family val="2"/>
      </rPr>
      <t>E</t>
    </r>
    <r>
      <rPr>
        <b/>
        <u/>
        <sz val="10"/>
        <rFont val="Arial"/>
        <family val="2"/>
      </rPr>
      <t xml:space="preserve">                      PER CUSTOMER</t>
    </r>
  </si>
  <si>
    <t>Total Intangible Plant</t>
  </si>
  <si>
    <t>Total Manufactured Gas Prod. Plant</t>
  </si>
  <si>
    <t>Total Natural Gas Production Plant</t>
  </si>
  <si>
    <t>Total Underground Storage Plant</t>
  </si>
  <si>
    <t>Total Transmission Plant</t>
  </si>
  <si>
    <t>Total Distribution and General Plant</t>
  </si>
  <si>
    <t>TOTAL NUMBER OF CUSTOMERS</t>
  </si>
  <si>
    <t>O &amp; M EXPENSE PER CUSTOMER</t>
  </si>
  <si>
    <t>Total Manufactured Gas Production</t>
  </si>
  <si>
    <t>Total Natural Gas Prod. and Gathering</t>
  </si>
  <si>
    <t>Total Products Extraction</t>
  </si>
  <si>
    <t>Total Exploration and Development</t>
  </si>
  <si>
    <t>Total Other Gas Supply</t>
  </si>
  <si>
    <t>Total Underground Storage</t>
  </si>
  <si>
    <t>Total Other Storage</t>
  </si>
  <si>
    <t>Total Transmission</t>
  </si>
  <si>
    <t>Total Distribution</t>
  </si>
  <si>
    <t>Total Customer Accounts</t>
  </si>
  <si>
    <t>Total Customer Service</t>
  </si>
  <si>
    <t>Total Sales Promotion</t>
  </si>
  <si>
    <t>Administrative and General</t>
  </si>
  <si>
    <t>RESIDENTIAL STOCK ACCOUNTS</t>
  </si>
  <si>
    <t>1. Quantities entered on this table should be comparable to the dollar amounts entered on the same line.</t>
  </si>
  <si>
    <t>2. The dollar amounts entered opposite Residual Produced-Cr. (Production Expense) should agree with the total credited to production expense  (Account 730).</t>
  </si>
  <si>
    <t>3. Residuals used in production should include amounts charged directly to production expense accounts and amount charged to fuel stock accounts.</t>
  </si>
  <si>
    <t>4. Indicate whether MCF. or DTH. is used.</t>
  </si>
  <si>
    <t xml:space="preserve">Items                                                                                                                          (a) </t>
  </si>
  <si>
    <r>
      <t xml:space="preserve">M.C.F./D.T.H </t>
    </r>
    <r>
      <rPr>
        <sz val="9"/>
        <rFont val="Arial"/>
        <family val="2"/>
      </rPr>
      <t>Quantities                     (b)</t>
    </r>
  </si>
  <si>
    <t>Dollar amounts                (c)</t>
  </si>
  <si>
    <t>COKE AND COKE BREEZE</t>
  </si>
  <si>
    <r>
      <t xml:space="preserve">On hand first of year </t>
    </r>
    <r>
      <rPr>
        <b/>
        <i/>
        <sz val="10"/>
        <rFont val="Arial"/>
        <family val="2"/>
      </rPr>
      <t>(state unit of measurement)</t>
    </r>
  </si>
  <si>
    <t>Produced (cr. Production expense)</t>
  </si>
  <si>
    <t>Stock expense</t>
  </si>
  <si>
    <t>Adjustments - Debits</t>
  </si>
  <si>
    <t>Adjustments - Credits</t>
  </si>
  <si>
    <t xml:space="preserve">    Net coke and breeze produced</t>
  </si>
  <si>
    <t>Coke  purchased</t>
  </si>
  <si>
    <t>Coke breeze purchased</t>
  </si>
  <si>
    <t xml:space="preserve">    Total to account for</t>
  </si>
  <si>
    <t>Coke sold</t>
  </si>
  <si>
    <t>Coke breeze sold</t>
  </si>
  <si>
    <t>Coke used in gas production</t>
  </si>
  <si>
    <t>Other coke used by company</t>
  </si>
  <si>
    <t xml:space="preserve">    Total disposed of</t>
  </si>
  <si>
    <t xml:space="preserve">            On hand end of year</t>
  </si>
  <si>
    <t>TAR</t>
  </si>
  <si>
    <t>Tar sold</t>
  </si>
  <si>
    <t>Tar used is gas production</t>
  </si>
  <si>
    <t xml:space="preserve"> RESIDUAL</t>
  </si>
  <si>
    <t>Sold</t>
  </si>
  <si>
    <t>Used in gas production</t>
  </si>
  <si>
    <t>SUMMARY OF GAS ACCOUNT</t>
  </si>
  <si>
    <t>Report below the specified information for each operating area constituting a separate gas system. Indicate whether MCF or DTH is used.  Indicate BTU content of gas purchased.</t>
  </si>
  <si>
    <t>Particulars                                                                                                                                                                                    (a)</t>
  </si>
  <si>
    <t>Total All Systems DTH                              (b)</t>
  </si>
  <si>
    <t>xxxxxxxxx    Systems DTH                              (c)</t>
  </si>
  <si>
    <t>xxxxxxxxx Systems   DTH                              (d)</t>
  </si>
  <si>
    <t>Gas produced (gross)</t>
  </si>
  <si>
    <t xml:space="preserve">    Retort coal gas</t>
  </si>
  <si>
    <t xml:space="preserve">    Coke oven gas</t>
  </si>
  <si>
    <t xml:space="preserve">    Water gas</t>
  </si>
  <si>
    <t xml:space="preserve">    Liquefied petroleum gas</t>
  </si>
  <si>
    <r>
      <t xml:space="preserve">    Other kind of gas </t>
    </r>
    <r>
      <rPr>
        <i/>
        <sz val="10"/>
        <rFont val="Arial"/>
        <family val="2"/>
      </rPr>
      <t>(specify kind)</t>
    </r>
  </si>
  <si>
    <t xml:space="preserve">          Total gas produced</t>
  </si>
  <si>
    <r>
      <t xml:space="preserve">Gas purchased </t>
    </r>
    <r>
      <rPr>
        <i/>
        <sz val="10"/>
        <rFont val="Arial"/>
        <family val="2"/>
      </rPr>
      <t>(specify kind)</t>
    </r>
  </si>
  <si>
    <t>Gas withdrawn from underground storage</t>
  </si>
  <si>
    <t xml:space="preserve">          Total gas produced, purchased and withdrawn from storage                                                                                                                </t>
  </si>
  <si>
    <t>Gas on hand, beginning of year</t>
  </si>
  <si>
    <t xml:space="preserve">          Total gas to account for</t>
  </si>
  <si>
    <t>Gas on hand, end of year</t>
  </si>
  <si>
    <t>Gas delivered to underground storage</t>
  </si>
  <si>
    <t xml:space="preserve">          Gas delivered to mains</t>
  </si>
  <si>
    <t>Gas sold</t>
  </si>
  <si>
    <t>Gas used by company</t>
  </si>
  <si>
    <t xml:space="preserve">    Production</t>
  </si>
  <si>
    <t xml:space="preserve">    Storage compressor and other field uses</t>
  </si>
  <si>
    <t xml:space="preserve">    Transmission</t>
  </si>
  <si>
    <t xml:space="preserve">    Other  </t>
  </si>
  <si>
    <t xml:space="preserve">          Total gas used by company</t>
  </si>
  <si>
    <t xml:space="preserve">              Total gas sold and used</t>
  </si>
  <si>
    <t>Gas unaccounted for</t>
  </si>
  <si>
    <t>SYSTEM LOAD STATISTICS</t>
  </si>
  <si>
    <t>Report below the data specified for each operating area constituting a separate gas system.</t>
  </si>
  <si>
    <t>Indicate whether MCF/DTH is used.</t>
  </si>
  <si>
    <t>Particulars                                                                                                                         (a)</t>
  </si>
  <si>
    <t>Contract Limitations By Supplier                       (b)</t>
  </si>
  <si>
    <t>Total All Systems DTH                                     (c)</t>
  </si>
  <si>
    <t>xxxxxxxxx                              Systems                         DTH                                   (d)</t>
  </si>
  <si>
    <t>xxxxxxxxx                    Systems                     DTH                           (e)</t>
  </si>
  <si>
    <t>Maximum send -out in any one day</t>
  </si>
  <si>
    <t xml:space="preserve">    Date of such maximum</t>
  </si>
  <si>
    <r>
      <t xml:space="preserve">   Maximum send </t>
    </r>
    <r>
      <rPr>
        <sz val="8"/>
        <rFont val="Arial"/>
        <family val="2"/>
      </rPr>
      <t>-</t>
    </r>
    <r>
      <rPr>
        <sz val="10"/>
        <rFont val="Arial"/>
        <family val="2"/>
      </rPr>
      <t xml:space="preserve">out in any consecutive </t>
    </r>
    <r>
      <rPr>
        <sz val="9"/>
        <rFont val="Arial"/>
        <family val="2"/>
      </rPr>
      <t>3</t>
    </r>
    <r>
      <rPr>
        <sz val="10"/>
        <rFont val="Arial"/>
        <family val="2"/>
      </rPr>
      <t xml:space="preserve"> days</t>
    </r>
  </si>
  <si>
    <t xml:space="preserve">    Dates of such maximum</t>
  </si>
  <si>
    <t>Maximum daily production capacity</t>
  </si>
  <si>
    <t>Water gas</t>
  </si>
  <si>
    <t>Liquefied petroleum gas</t>
  </si>
  <si>
    <t>Other manufactured gas</t>
  </si>
  <si>
    <t xml:space="preserve">    Total manufactured - gas production Capacity</t>
  </si>
  <si>
    <t xml:space="preserve">    Total underground storage field daily delivery</t>
  </si>
  <si>
    <t>Maximum daily purchase capacity</t>
  </si>
  <si>
    <t xml:space="preserve">    Total max. daily prod. and purchase capacity</t>
  </si>
  <si>
    <t>Maximum holder capacity</t>
  </si>
  <si>
    <t>Monthly send out:</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</si>
  <si>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</si>
  <si>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</si>
  <si>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</si>
  <si>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</si>
  <si>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</si>
  <si>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</si>
  <si>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</si>
  <si>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</si>
  <si>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</si>
  <si>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</si>
  <si>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</si>
  <si>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</si>
  <si>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Total Send Out</t>
  </si>
  <si>
    <r>
      <t xml:space="preserve">SUMMARY OF GAS ACCOUNT </t>
    </r>
    <r>
      <rPr>
        <b/>
        <i/>
        <sz val="10"/>
        <rFont val="Arial"/>
        <family val="2"/>
      </rPr>
      <t>(continued)</t>
    </r>
  </si>
  <si>
    <t>xxxxxxxxx                       Systems DTH                                 (e)</t>
  </si>
  <si>
    <t>xxxxxxxxx                       Systems DTH                                              (f)</t>
  </si>
  <si>
    <t>xxxxxxxxx                 Systems DTH                                (g)</t>
  </si>
  <si>
    <t>xxxxxxxxx               Systems DTH                         (h)</t>
  </si>
  <si>
    <t>xxxxxxxxx                     Systems DTH                                                        (i)</t>
  </si>
  <si>
    <t>xxxxxxxxx         Systems DTH                                                              (j)</t>
  </si>
  <si>
    <t>xxxxxxxxx        Systems                                                       DTH                                              (f)</t>
  </si>
  <si>
    <t>xxxxxxxxx        Systems                    DTH                                (g)</t>
  </si>
  <si>
    <t>xxxxxxxxx             Systems                                               DTH                         (h)</t>
  </si>
  <si>
    <t>xxxxxxxxx            Systems                         DTH                                                        (i)</t>
  </si>
  <si>
    <t>xxxxxxxxx             Systems                        DTH                                                              (j)</t>
  </si>
  <si>
    <t>xxxxxxxxx           Systems                        DTH                                                              (k)</t>
  </si>
  <si>
    <t>PRODUCTION STATISTICS</t>
  </si>
  <si>
    <t>1. If any plant is equipped with combination of coal gas, or other type of production equipment, each should be reported as a separate plant.</t>
  </si>
  <si>
    <t>2. Indicate whether MCF. or DTH. is used.</t>
  </si>
  <si>
    <t>Particulars                                                                                        (a)</t>
  </si>
  <si>
    <t>Total all Plants                           (b)</t>
  </si>
  <si>
    <t>Plant                                   (c)</t>
  </si>
  <si>
    <t>Plant                                             (d)</t>
  </si>
  <si>
    <t>A. STEAM PRODUCTION BOILER PLANT</t>
  </si>
  <si>
    <t>Pounds of steam produced during year</t>
  </si>
  <si>
    <t>Tons of coal used for boiler fuel</t>
  </si>
  <si>
    <t xml:space="preserve">    Average cost per ton at works</t>
  </si>
  <si>
    <t>Tons of coke used for boiler fuel</t>
  </si>
  <si>
    <t>Gallons of tar used for boiler fuel</t>
  </si>
  <si>
    <t xml:space="preserve">xxxxxx(units) of other fuel used </t>
  </si>
  <si>
    <t xml:space="preserve">    Type used</t>
  </si>
  <si>
    <t xml:space="preserve">    Average cost per xxxxxx(unit)  at works</t>
  </si>
  <si>
    <t>Cost of fuel per pound of steam produced</t>
  </si>
  <si>
    <t>B. COAL AND COKE OVEN GAS</t>
  </si>
  <si>
    <t>MCF/DTH of coal or coke oven gas produced during year</t>
  </si>
  <si>
    <t xml:space="preserve">    Type of gas produced</t>
  </si>
  <si>
    <t>MCF/DTH average daily production while in operation</t>
  </si>
  <si>
    <t>Number of days in operation</t>
  </si>
  <si>
    <t xml:space="preserve">    Maximum MCF produced in any one day</t>
  </si>
  <si>
    <t>Date of such maximum production</t>
  </si>
  <si>
    <t>Average BTU content per cubic foot of gas produced</t>
  </si>
  <si>
    <t>Tons of coal carbonized</t>
  </si>
  <si>
    <t xml:space="preserve">    Kind of coal used</t>
  </si>
  <si>
    <t>Cubic Foot of gas produced per pound of coal carbon</t>
  </si>
  <si>
    <t>Average charge per retort or oven- Pounds</t>
  </si>
  <si>
    <t>Average period of carbonization- Hours</t>
  </si>
  <si>
    <t>Type of bench fuel used</t>
  </si>
  <si>
    <t xml:space="preserve">Tons of bench or producer fuel used- Coal </t>
  </si>
  <si>
    <t>Average pounds of bench or producer fuel used per ton of coal carbonized</t>
  </si>
  <si>
    <t>MCF/DTH of gas used for bench fuel</t>
  </si>
  <si>
    <t xml:space="preserve">    Type of gas  </t>
  </si>
  <si>
    <t xml:space="preserve">    BTU per cubic foot</t>
  </si>
  <si>
    <t>Tons of residual coke produced</t>
  </si>
  <si>
    <t>Tons of residual coke breeze produced</t>
  </si>
  <si>
    <t xml:space="preserve">    Pounds of coke and coke breeze per ton of coal carbonized</t>
  </si>
  <si>
    <t>Gallons of residual tar produced</t>
  </si>
  <si>
    <t>xxxxxxxxx (units) of  xxxxxxxxx resid. Produced</t>
  </si>
  <si>
    <t>Cost of coal carbonized per MCF/DTH produced</t>
  </si>
  <si>
    <t>Cost of bench or producer fuel per MCF/DTH produced</t>
  </si>
  <si>
    <t>Net residual credit per MCF/DTH produced</t>
  </si>
  <si>
    <r>
      <t xml:space="preserve">PRODUCTION STATISTICS </t>
    </r>
    <r>
      <rPr>
        <b/>
        <i/>
        <u/>
        <sz val="10"/>
        <rFont val="Arial"/>
        <family val="2"/>
      </rPr>
      <t>(continued)</t>
    </r>
  </si>
  <si>
    <t>Plant                                   (e)</t>
  </si>
  <si>
    <t>Plant                                             (f)</t>
  </si>
  <si>
    <t>Plant                                             (g)</t>
  </si>
  <si>
    <t>Plant                                             (h)</t>
  </si>
  <si>
    <t>Plant                                             (i)</t>
  </si>
  <si>
    <t>Plant                                             (j)</t>
  </si>
  <si>
    <t>C. WATER GAS</t>
  </si>
  <si>
    <t>MCF/DTH of water produced during year</t>
  </si>
  <si>
    <t xml:space="preserve">Number of days in operation </t>
  </si>
  <si>
    <t>Gallons of carburetor oil used</t>
  </si>
  <si>
    <t xml:space="preserve">    Average cost per gallon at works</t>
  </si>
  <si>
    <t>Gallons of carburetor oil per MCF/DTH produced</t>
  </si>
  <si>
    <t>Tons of generator fuel used- Coke</t>
  </si>
  <si>
    <t>Pounds of generator fuel per MCF/DTH produced</t>
  </si>
  <si>
    <t>Number of runs during year</t>
  </si>
  <si>
    <t>Tons of generator fuel claims</t>
  </si>
  <si>
    <t>Cost of carburetor oil per MCF/DTH produced</t>
  </si>
  <si>
    <t>Cost of generator fuel per MCF/DTH produced</t>
  </si>
  <si>
    <t>Cost of steam per MCF/DTH produced</t>
  </si>
  <si>
    <t>D. LIQUEFIED PETROLEUM GAS</t>
  </si>
  <si>
    <t>MCF/DTH liquefied petroleum gas produced</t>
  </si>
  <si>
    <t>Gallons of liquefied petroleum used</t>
  </si>
  <si>
    <t xml:space="preserve">    Kind and specifications of liquefied petroleum used</t>
  </si>
  <si>
    <t xml:space="preserve">    Average cost per gallon in storage tanks</t>
  </si>
  <si>
    <t xml:space="preserve">Gallons of liquefied petroleum per MCF/DTH of </t>
  </si>
  <si>
    <t>gas produced</t>
  </si>
  <si>
    <t>Proportions of air mixed with pure gas</t>
  </si>
  <si>
    <t>Average BTU/DTH content per gallon of liquefied</t>
  </si>
  <si>
    <t xml:space="preserve"> petroleum</t>
  </si>
  <si>
    <t>Average BTU/DTH content per cubic foot of gas produced</t>
  </si>
  <si>
    <t>E. OTHER GAS</t>
  </si>
  <si>
    <t>Type of gas</t>
  </si>
  <si>
    <t>MCF/DTH produced</t>
  </si>
  <si>
    <t>Average BTU content per cubic foot produced</t>
  </si>
  <si>
    <t>Specify appropriate statistical data:</t>
  </si>
  <si>
    <t>Plant                                             (e)</t>
  </si>
  <si>
    <t>GAS METERS</t>
  </si>
  <si>
    <t>1. Number of meters should include only those carried in Utility Plant Account 381.</t>
  </si>
  <si>
    <t>2. Report meters of capacity equivalent to No. 5B or smaller in column (b), larger in columns (c) to (e).</t>
  </si>
  <si>
    <t>Item                                                           (a)</t>
  </si>
  <si>
    <t>No. 5B and Smaller                     (b)</t>
  </si>
  <si>
    <t>Larger Than 5B</t>
  </si>
  <si>
    <t>Total                                             (f)</t>
  </si>
  <si>
    <t>Number at Beginning of Year</t>
  </si>
  <si>
    <t>Acquired During Year</t>
  </si>
  <si>
    <t>Retired During Year</t>
  </si>
  <si>
    <t>Other Credits (Sales, etc.)</t>
  </si>
  <si>
    <t xml:space="preserve">     Number at End of Year</t>
  </si>
  <si>
    <t>In Stock</t>
  </si>
  <si>
    <t>Locked Meters on Customers' Premises</t>
  </si>
  <si>
    <t>Regular Meters in Customers Use</t>
  </si>
  <si>
    <t>Prepayment Meters in Customers' Use</t>
  </si>
  <si>
    <t>Meters in Company Use, Included in Acct 381</t>
  </si>
  <si>
    <t xml:space="preserve">     Total End of Year</t>
  </si>
  <si>
    <t>GAS MAINS</t>
  </si>
  <si>
    <t>Report below the total feet of transmission and distribution mains by sizes, as of end of year or latest available date.</t>
  </si>
  <si>
    <t>Size                                                       (a)</t>
  </si>
  <si>
    <t>Transmission                  (b)</t>
  </si>
  <si>
    <t>Feet of Main</t>
  </si>
  <si>
    <t>Distribution              (c)</t>
  </si>
  <si>
    <t>Total                         (f)</t>
  </si>
  <si>
    <t>NOTES TO ANNUAL REPORT</t>
  </si>
  <si>
    <t xml:space="preserve">Use this page for explanations of significant changes and occurrences. </t>
  </si>
  <si>
    <t>Annual Report to the Indiana Utility Regulatory Commission</t>
  </si>
  <si>
    <t>(Name of Officer)</t>
  </si>
  <si>
    <t>of</t>
  </si>
  <si>
    <t>(Exact legal title or name of respondent)</t>
  </si>
  <si>
    <t xml:space="preserve"> (Signature of Officer)</t>
  </si>
  <si>
    <r>
      <t xml:space="preserve">Date </t>
    </r>
    <r>
      <rPr>
        <b/>
        <i/>
        <sz val="10"/>
        <rFont val="Arial"/>
        <family val="2"/>
      </rPr>
      <t>(mm/dd/yy)</t>
    </r>
  </si>
  <si>
    <t xml:space="preserve">        PERIODIC REVIEW</t>
  </si>
  <si>
    <t xml:space="preserve">        INVESTOR OWNED UTILITY (NATURAL GAS)</t>
  </si>
  <si>
    <t xml:space="preserve">           State Form 56430 (R / 2-22)</t>
  </si>
  <si>
    <t xml:space="preserve">           INDIANA UTILITY REGULATORY COMMISSION</t>
  </si>
  <si>
    <t>UTILITY NAME:</t>
  </si>
  <si>
    <t>PER CALENDAR YEAR:</t>
  </si>
  <si>
    <t>Line No.</t>
  </si>
  <si>
    <t>Total Company</t>
  </si>
  <si>
    <t>Jurisdictional</t>
  </si>
  <si>
    <t>Actuals</t>
  </si>
  <si>
    <t>Less:</t>
  </si>
  <si>
    <t>Accumulated depreciation</t>
  </si>
  <si>
    <t xml:space="preserve">        Net Utility Plant in Service</t>
  </si>
  <si>
    <r>
      <t xml:space="preserve">Contributions in Aid of Construction </t>
    </r>
    <r>
      <rPr>
        <i/>
        <sz val="11"/>
        <rFont val="Times New Roman"/>
        <family val="1"/>
      </rPr>
      <t>(if applicable)</t>
    </r>
  </si>
  <si>
    <t>Add:</t>
  </si>
  <si>
    <t>Materials and Supplies (3)</t>
  </si>
  <si>
    <r>
      <t xml:space="preserve">Working Capital (4) </t>
    </r>
    <r>
      <rPr>
        <i/>
        <sz val="11"/>
        <rFont val="Times New Roman"/>
        <family val="1"/>
      </rPr>
      <t>(if allowed in last rate case)</t>
    </r>
  </si>
  <si>
    <t xml:space="preserve">        Total Rate Base</t>
  </si>
  <si>
    <t xml:space="preserve">        Net Operating Income </t>
  </si>
  <si>
    <r>
      <t xml:space="preserve">        Rate of Return </t>
    </r>
    <r>
      <rPr>
        <i/>
        <sz val="11"/>
        <rFont val="Times New Roman"/>
        <family val="1"/>
      </rPr>
      <t>(Line 8 divided by Line 7)</t>
    </r>
  </si>
  <si>
    <t>Authorized</t>
  </si>
  <si>
    <t>Authorized Net Operating Income (1)</t>
  </si>
  <si>
    <t>Authorized Rate Base (2)</t>
  </si>
  <si>
    <r>
      <t xml:space="preserve">Authorized Rate of Return </t>
    </r>
    <r>
      <rPr>
        <i/>
        <sz val="11"/>
        <rFont val="Times New Roman"/>
        <family val="1"/>
      </rPr>
      <t>(Line 11 divided by Line 12)</t>
    </r>
  </si>
  <si>
    <t>Variances</t>
  </si>
  <si>
    <t>Net Operating Income Variance - Over/(Under Earned)</t>
  </si>
  <si>
    <t>Rate of Return Variance - Over/(Under Earned)</t>
  </si>
  <si>
    <t>Capital Structure</t>
  </si>
  <si>
    <t>Description</t>
  </si>
  <si>
    <t>Common Equity</t>
  </si>
  <si>
    <t>Long-Term Debt (5)</t>
  </si>
  <si>
    <r>
      <t xml:space="preserve">Customer Advances </t>
    </r>
    <r>
      <rPr>
        <i/>
        <sz val="11"/>
        <rFont val="Times New Roman"/>
        <family val="1"/>
      </rPr>
      <t>(if applicable)</t>
    </r>
  </si>
  <si>
    <t>Deferred Income Taxes</t>
  </si>
  <si>
    <t>Pre-1971 Investment Tax Credits</t>
  </si>
  <si>
    <t>Post-1970 Investment Tax Credits</t>
  </si>
  <si>
    <r>
      <t xml:space="preserve">Prepaid Pension </t>
    </r>
    <r>
      <rPr>
        <i/>
        <sz val="11"/>
        <rFont val="Times New Roman"/>
        <family val="1"/>
      </rPr>
      <t>(if applicable)</t>
    </r>
  </si>
  <si>
    <r>
      <t xml:space="preserve">Other </t>
    </r>
    <r>
      <rPr>
        <i/>
        <sz val="11"/>
        <rFont val="Times New Roman"/>
        <family val="1"/>
      </rPr>
      <t>(if applicable)</t>
    </r>
  </si>
  <si>
    <r>
      <t>PERIODIC REVIEW</t>
    </r>
    <r>
      <rPr>
        <b/>
        <i/>
        <sz val="11"/>
        <rFont val="Arial"/>
        <family val="2"/>
      </rPr>
      <t xml:space="preserve"> (continued)</t>
    </r>
  </si>
  <si>
    <t>INVESTOR OWNED UTILITY (NATURAL GAS)</t>
  </si>
  <si>
    <t>State Form 56430 (R / 2-22)</t>
  </si>
  <si>
    <t>(1)</t>
  </si>
  <si>
    <t>Net Operating Income</t>
  </si>
  <si>
    <t>List the NOI granted in the last rate case and all subsequent tracker proceeding with the Cause Numbers.</t>
  </si>
  <si>
    <t>NOI granted in last rate case - Cause No. XXXXX</t>
  </si>
  <si>
    <t>NOI granted from Cause No. XXXXX</t>
  </si>
  <si>
    <t xml:space="preserve">Total NOI Authorized </t>
  </si>
  <si>
    <t>Pursuant to GAO 2017-3</t>
  </si>
  <si>
    <t>(2)</t>
  </si>
  <si>
    <t>Authorized Rate Base</t>
  </si>
  <si>
    <t>List the rate base granted in the last rate case and all subsequent tracker proceeding with the Cause Numbers.</t>
  </si>
  <si>
    <t>Rate base granted in last rate case - Cause No. XXXXX</t>
  </si>
  <si>
    <t>Rate base granted in Cause No. XXXXX</t>
  </si>
  <si>
    <t>Total Authorized Rate Base</t>
  </si>
  <si>
    <t>(3)</t>
  </si>
  <si>
    <t>Materials &amp; Supplies</t>
  </si>
  <si>
    <t>If a dual utility, breakdown amount assigned to each separate operation.</t>
  </si>
  <si>
    <t>(4)</t>
  </si>
  <si>
    <t>Working Capital</t>
  </si>
  <si>
    <t>(Use method below or method approved in last rate case.)</t>
  </si>
  <si>
    <t>Current Operation &amp; Maintenance Expenses</t>
  </si>
  <si>
    <t>Fuel or Power Purchased</t>
  </si>
  <si>
    <r>
      <t xml:space="preserve">Gas Transmission Line Purchases </t>
    </r>
    <r>
      <rPr>
        <i/>
        <sz val="11"/>
        <rFont val="Times New Roman"/>
        <family val="1"/>
      </rPr>
      <t>(if applicable)</t>
    </r>
  </si>
  <si>
    <t>Total Working Capital Expenses</t>
  </si>
  <si>
    <t>Divide by:</t>
  </si>
  <si>
    <t>45 day factor</t>
  </si>
  <si>
    <t>divide by 8</t>
  </si>
  <si>
    <t>Total Static Amount</t>
  </si>
  <si>
    <t>Cash on hand</t>
  </si>
  <si>
    <t>(5)</t>
  </si>
  <si>
    <t>Long-Term Debt</t>
  </si>
  <si>
    <t>On page 3, show weighted cost of debt at year end and the calculation to arrive at such.</t>
  </si>
  <si>
    <t>Rate</t>
  </si>
  <si>
    <t>Weighted Average</t>
  </si>
  <si>
    <t>Last Rate Case</t>
  </si>
  <si>
    <t>Cause Number:</t>
  </si>
  <si>
    <t>Date of Order:</t>
  </si>
  <si>
    <t>Other Information</t>
  </si>
  <si>
    <t>This information is requested pursuant to I.C. 8-1-2-42.5</t>
  </si>
  <si>
    <t>Show weighted cost of debt at year end and the calculation to arrive at such.</t>
  </si>
  <si>
    <t>Long Term Debt</t>
  </si>
  <si>
    <t>PR Notes</t>
  </si>
  <si>
    <t>Provide any additional information detailing calculations on the previous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</si>
</sst>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_);_(&quot;$&quot;* \(#,##0\);_(&quot;$&quot;* &quot;-&quot;??_);_(@_)"/>
    <numFmt numFmtId="166" formatCode="_(* #,##0_);_(* \(#,##0\);_(* &quot;-&quot;??_);_(@_)"/>
    <numFmt numFmtId="167" formatCode="mm/dd/yy"/>
    <numFmt numFmtId="168" formatCode="_(* #,##0.0_);_(* \(#,##0.0\);_(* &quot;-&quot;??_);_(@_)"/>
    <numFmt numFmtId="169" formatCode="0.00000000%"/>
    <numFmt numFmtId="170" formatCode="0.0"/>
    <numFmt numFmtId="171" formatCode="[$-409]mmmm\ d\,\ yyyy;@"/>
    <numFmt numFmtId="172" formatCode="_(* #,##0.000_);_(* \(#,##0.000\);_(* &quot;-&quot;???_);_(@_)"/>
    <numFmt numFmtId="173" formatCode="_(* #,##0.000000_);_(* \(#,##0.000000\);_(* &quot;-&quot;??????_);_(@_)"/>
    <numFmt numFmtId="174" formatCode="yyyy"/>
  </numFmts>
  <fonts count="41">
    <font>
      <sz val="10"/>
      <name val="Arial"/>
    </font>
    <font>
      <sz val="10"/>
      <name val="Arial"/>
      <family val="2"/>
    </font>
    <font>
      <u/>
      <sz val="10"/>
      <name val="Arial"/>
      <family val="2"/>
    </font>
    <font>
      <b/>
      <sz val="10"/>
      <name val="Arial"/>
      <family val="2"/>
    </font>
    <font>
      <sz val="10"/>
      <name val="Arial"/>
      <family val="2"/>
    </font>
    <font>
      <b/>
      <u/>
      <sz val="10"/>
      <name val="Arial"/>
      <family val="2"/>
    </font>
    <font>
      <sz val="12"/>
      <name val="Arial"/>
      <family val="2"/>
    </font>
    <font>
      <sz val="11"/>
      <name val="Times New Roman"/>
      <family val="1"/>
    </font>
    <font>
      <sz val="8"/>
      <name val="Arial"/>
      <family val="2"/>
    </font>
    <font>
      <sz val="9"/>
      <name val="Arial"/>
      <family val="2"/>
    </font>
    <font>
      <b/>
      <sz val="9"/>
      <name val="Arial"/>
      <family val="2"/>
    </font>
    <font>
      <b/>
      <u/>
      <sz val="9"/>
      <name val="Arial"/>
      <family val="2"/>
    </font>
    <font>
      <sz val="20"/>
      <name val="Arial"/>
      <family val="2"/>
    </font>
    <font>
      <b/>
      <sz val="12"/>
      <name val="Arial"/>
      <family val="2"/>
    </font>
    <font>
      <sz val="16"/>
      <name val="Arial"/>
      <family val="2"/>
    </font>
    <font>
      <u/>
      <sz val="9"/>
      <name val="Arial"/>
      <family val="2"/>
    </font>
    <font>
      <b/>
      <sz val="36"/>
      <name val="Arial"/>
      <family val="2"/>
    </font>
    <font>
      <b/>
      <sz val="16"/>
      <name val="Arial"/>
      <family val="2"/>
    </font>
    <font>
      <sz val="11"/>
      <name val="Arial"/>
      <family val="2"/>
    </font>
    <font>
      <b/>
      <u/>
      <sz val="14"/>
      <name val="Arial"/>
      <family val="2"/>
    </font>
    <font>
      <sz val="10"/>
      <name val="Times New Roman"/>
      <family val="1"/>
    </font>
    <font>
      <sz val="11"/>
      <name val="Calibri"/>
      <family val="2"/>
    </font>
    <font>
      <i/>
      <sz val="10"/>
      <name val="Arial"/>
      <family val="2"/>
    </font>
    <font>
      <b/>
      <i/>
      <sz val="10"/>
      <name val="Arial"/>
      <family val="2"/>
    </font>
    <font>
      <i/>
      <sz val="8"/>
      <name val="Arial"/>
      <family val="2"/>
    </font>
    <font>
      <i/>
      <sz val="9"/>
      <name val="Arial"/>
      <family val="2"/>
    </font>
    <font>
      <b/>
      <i/>
      <u/>
      <sz val="10"/>
      <name val="Arial"/>
      <family val="2"/>
    </font>
    <font>
      <i/>
      <u/>
      <sz val="10"/>
      <name val="Arial"/>
      <family val="2"/>
    </font>
    <font>
      <sz val="11"/>
      <color theme="1"/>
      <name val="Calibri"/>
      <family val="2"/>
      <scheme val="minor"/>
    </font>
    <font>
      <b/>
      <sz val="11"/>
      <name val="Arial"/>
      <family val="2"/>
    </font>
    <font>
      <b/>
      <sz val="14"/>
      <name val="Times New Roman"/>
      <family val="1"/>
    </font>
    <font>
      <b/>
      <sz val="11"/>
      <name val="Times New Roman"/>
      <family val="1"/>
    </font>
    <font>
      <b/>
      <sz val="11"/>
      <color theme="1"/>
      <name val="Times New Roman"/>
      <family val="1"/>
    </font>
    <font>
      <sz val="11"/>
      <color theme="1"/>
      <name val="Times New Roman"/>
      <family val="1"/>
    </font>
    <font>
      <u/>
      <sz val="11"/>
      <name val="Times New Roman"/>
      <family val="1"/>
    </font>
    <font>
      <i/>
      <sz val="11"/>
      <name val="Times New Roman"/>
      <family val="1"/>
    </font>
    <font>
      <b/>
      <i/>
      <sz val="11"/>
      <name val="Arial"/>
      <family val="2"/>
    </font>
    <font>
      <sz val="11"/>
      <name val="Arial Black"/>
      <family val="2"/>
    </font>
    <font>
      <b/>
      <u/>
      <sz val="11"/>
      <name val="Times New Roman"/>
      <family val="1"/>
    </font>
    <font>
      <b/>
      <sz val="11"/>
      <color theme="1"/>
      <name val="Calibri"/>
      <family val="2"/>
      <scheme val="minor"/>
    </font>
    <font>
      <sz val="7"/>
      <name val="Arial"/>
      <family val="2"/>
    </font>
  </fonts>
  <fills count="2">
    <fill>
      <patternFill patternType="none"/>
    </fill>
    <fill>
      <patternFill patternType="gray125"/>
    </fill>
  </fills>
  <borders count="121">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thin">
        <color indexed="8"/>
      </left>
      <right/>
      <top/>
      <bottom/>
      <diagonal/>
    </border>
    <border>
      <left style="thin">
        <color indexed="8"/>
      </left>
      <right style="medium">
        <color indexed="64"/>
      </right>
      <top/>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indexed="8"/>
      </left>
      <right/>
      <top style="thin">
        <color indexed="64"/>
      </top>
      <bottom/>
      <diagonal/>
    </border>
    <border>
      <left style="thin">
        <color indexed="8"/>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8"/>
      </right>
      <top style="thin">
        <color indexed="64"/>
      </top>
      <bottom style="medium">
        <color indexed="64"/>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style="medium">
        <color indexed="64"/>
      </right>
      <top style="thin">
        <color indexed="64"/>
      </top>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bottom style="dashed">
        <color indexed="64"/>
      </bottom>
      <diagonal/>
    </border>
    <border>
      <left/>
      <right style="medium">
        <color indexed="64"/>
      </right>
      <top/>
      <bottom style="dashed">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9" fontId="1" fillId="0" borderId="0" applyFont="0" applyFill="0" applyBorder="0" applyAlignment="0" applyProtection="0"/>
    <xf numFmtId="0" fontId="28" fillId="0" borderId="0"/>
    <xf numFmtId="44"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cellStyleXfs>
  <cellXfs count="1896">
    <xf numFmtId="0" fontId="0" fillId="0" borderId="0" xfId="0"/>
    <xf numFmtId="0" fontId="0" fillId="0" borderId="0" xfId="0" applyAlignment="1">
      <alignment horizontal="center"/>
    </xf>
    <xf numFmtId="49" fontId="0" fillId="0" borderId="0" xfId="0" applyNumberFormat="1"/>
    <xf numFmtId="49" fontId="0" fillId="0" borderId="1" xfId="0" applyNumberFormat="1" applyBorder="1"/>
    <xf numFmtId="44" fontId="1" fillId="0" borderId="2" xfId="2" applyBorder="1"/>
    <xf numFmtId="44" fontId="1" fillId="0" borderId="3" xfId="2" applyBorder="1"/>
    <xf numFmtId="49" fontId="0" fillId="0" borderId="2" xfId="0" applyNumberFormat="1" applyBorder="1"/>
    <xf numFmtId="165" fontId="1" fillId="0" borderId="4" xfId="2" applyNumberFormat="1" applyFont="1" applyBorder="1"/>
    <xf numFmtId="165" fontId="1" fillId="0" borderId="2" xfId="2" applyNumberFormat="1" applyFont="1" applyBorder="1" applyProtection="1">
      <protection locked="0"/>
    </xf>
    <xf numFmtId="166" fontId="1" fillId="0" borderId="2" xfId="1" applyNumberFormat="1" applyBorder="1" applyProtection="1">
      <protection locked="0"/>
    </xf>
    <xf numFmtId="166" fontId="1" fillId="0" borderId="3" xfId="1" applyNumberFormat="1" applyBorder="1" applyProtection="1">
      <protection locked="0"/>
    </xf>
    <xf numFmtId="166" fontId="1" fillId="0" borderId="2" xfId="1" applyNumberFormat="1" applyFont="1" applyBorder="1" applyProtection="1">
      <protection locked="0"/>
    </xf>
    <xf numFmtId="166" fontId="1" fillId="0" borderId="4" xfId="1" applyNumberFormat="1" applyBorder="1" applyProtection="1">
      <protection locked="0"/>
    </xf>
    <xf numFmtId="165" fontId="0" fillId="0" borderId="2" xfId="0" applyNumberFormat="1" applyBorder="1"/>
    <xf numFmtId="166" fontId="1" fillId="0" borderId="3" xfId="1" applyNumberFormat="1" applyFont="1" applyBorder="1" applyProtection="1">
      <protection locked="0"/>
    </xf>
    <xf numFmtId="165" fontId="1" fillId="0" borderId="3" xfId="2" applyNumberFormat="1" applyFont="1" applyBorder="1" applyProtection="1">
      <protection locked="0"/>
    </xf>
    <xf numFmtId="165" fontId="1" fillId="0" borderId="4" xfId="2" applyNumberFormat="1" applyBorder="1" applyProtection="1">
      <protection locked="0"/>
    </xf>
    <xf numFmtId="166" fontId="1" fillId="0" borderId="5" xfId="1" applyNumberFormat="1" applyBorder="1" applyProtection="1">
      <protection locked="0"/>
    </xf>
    <xf numFmtId="166" fontId="1" fillId="0" borderId="6" xfId="1" applyNumberFormat="1" applyBorder="1" applyProtection="1">
      <protection locked="0"/>
    </xf>
    <xf numFmtId="166" fontId="1" fillId="0" borderId="4" xfId="1" applyNumberFormat="1" applyBorder="1"/>
    <xf numFmtId="165" fontId="0" fillId="0" borderId="2" xfId="0" applyNumberFormat="1" applyBorder="1" applyProtection="1">
      <protection locked="0"/>
    </xf>
    <xf numFmtId="0" fontId="0" fillId="0" borderId="8" xfId="0" applyBorder="1"/>
    <xf numFmtId="0" fontId="0" fillId="0" borderId="9" xfId="0" applyBorder="1" applyAlignment="1">
      <alignment horizontal="center"/>
    </xf>
    <xf numFmtId="166" fontId="1" fillId="0" borderId="11" xfId="1" applyNumberFormat="1" applyBorder="1" applyProtection="1">
      <protection locked="0"/>
    </xf>
    <xf numFmtId="166" fontId="1" fillId="0" borderId="2" xfId="1" applyNumberFormat="1" applyBorder="1" applyProtection="1"/>
    <xf numFmtId="0" fontId="0" fillId="0" borderId="2" xfId="0" applyBorder="1"/>
    <xf numFmtId="165" fontId="1" fillId="0" borderId="2" xfId="2" applyNumberFormat="1" applyFont="1" applyBorder="1" applyProtection="1"/>
    <xf numFmtId="44" fontId="1" fillId="0" borderId="0" xfId="2" applyBorder="1"/>
    <xf numFmtId="0" fontId="0" fillId="0" borderId="9" xfId="0" applyBorder="1"/>
    <xf numFmtId="49" fontId="3" fillId="0" borderId="2" xfId="0" applyNumberFormat="1" applyFont="1" applyBorder="1"/>
    <xf numFmtId="0" fontId="3" fillId="0" borderId="0" xfId="0" applyFont="1"/>
    <xf numFmtId="0" fontId="3" fillId="0" borderId="2" xfId="0" applyFont="1" applyBorder="1"/>
    <xf numFmtId="49" fontId="3" fillId="0" borderId="1" xfId="0" applyNumberFormat="1" applyFont="1" applyBorder="1"/>
    <xf numFmtId="0" fontId="0" fillId="0" borderId="15" xfId="0" applyBorder="1" applyAlignment="1">
      <alignment horizontal="center" wrapText="1"/>
    </xf>
    <xf numFmtId="165" fontId="1" fillId="0" borderId="15" xfId="2" applyNumberFormat="1" applyFont="1" applyBorder="1" applyProtection="1"/>
    <xf numFmtId="0" fontId="0" fillId="0" borderId="4" xfId="0" applyBorder="1"/>
    <xf numFmtId="49" fontId="0" fillId="0" borderId="14" xfId="0" applyNumberFormat="1" applyBorder="1"/>
    <xf numFmtId="0" fontId="0" fillId="0" borderId="16" xfId="0" applyBorder="1"/>
    <xf numFmtId="0" fontId="0" fillId="0" borderId="4" xfId="0" applyBorder="1" applyAlignment="1">
      <alignment horizontal="center" wrapText="1"/>
    </xf>
    <xf numFmtId="0" fontId="0" fillId="0" borderId="2" xfId="0" applyBorder="1" applyProtection="1">
      <protection locked="0"/>
    </xf>
    <xf numFmtId="49" fontId="0" fillId="0" borderId="0" xfId="0" applyNumberFormat="1" applyProtection="1">
      <protection locked="0"/>
    </xf>
    <xf numFmtId="0" fontId="0" fillId="0" borderId="14" xfId="0" applyBorder="1" applyProtection="1">
      <protection locked="0"/>
    </xf>
    <xf numFmtId="166" fontId="1" fillId="0" borderId="0" xfId="1" applyNumberFormat="1" applyBorder="1" applyAlignment="1" applyProtection="1">
      <alignment horizontal="center"/>
      <protection locked="0"/>
    </xf>
    <xf numFmtId="0" fontId="0" fillId="0" borderId="4" xfId="0" applyBorder="1" applyProtection="1">
      <protection locked="0"/>
    </xf>
    <xf numFmtId="0" fontId="0" fillId="0" borderId="0" xfId="0" applyProtection="1">
      <protection locked="0"/>
    </xf>
    <xf numFmtId="0" fontId="0" fillId="0" borderId="17" xfId="0" applyBorder="1" applyAlignment="1">
      <alignment horizontal="center" wrapText="1"/>
    </xf>
    <xf numFmtId="0" fontId="2" fillId="0" borderId="0" xfId="0" applyFont="1"/>
    <xf numFmtId="0" fontId="4" fillId="0" borderId="0" xfId="0" applyFont="1"/>
    <xf numFmtId="0" fontId="0" fillId="0" borderId="0" xfId="0" applyAlignment="1">
      <alignment horizontal="left" wrapText="1"/>
    </xf>
    <xf numFmtId="0" fontId="0" fillId="0" borderId="19" xfId="0" applyBorder="1"/>
    <xf numFmtId="0" fontId="3" fillId="0" borderId="10" xfId="0" applyFont="1" applyBorder="1"/>
    <xf numFmtId="0" fontId="0" fillId="0" borderId="13" xfId="0" applyBorder="1" applyAlignment="1">
      <alignment horizontal="center" wrapText="1"/>
    </xf>
    <xf numFmtId="0" fontId="0" fillId="0" borderId="0" xfId="0" applyAlignment="1">
      <alignment wrapText="1"/>
    </xf>
    <xf numFmtId="0" fontId="3" fillId="0" borderId="9" xfId="0" applyFont="1" applyBorder="1"/>
    <xf numFmtId="0" fontId="0" fillId="0" borderId="0" xfId="0" applyAlignment="1">
      <alignment horizontal="center" wrapText="1"/>
    </xf>
    <xf numFmtId="0" fontId="0" fillId="0" borderId="21" xfId="0" applyBorder="1"/>
    <xf numFmtId="0" fontId="0" fillId="0" borderId="22" xfId="0" applyBorder="1"/>
    <xf numFmtId="0" fontId="0" fillId="0" borderId="22" xfId="0" applyBorder="1" applyAlignment="1">
      <alignment horizontal="center" wrapText="1"/>
    </xf>
    <xf numFmtId="0" fontId="0" fillId="0" borderId="23" xfId="0" applyBorder="1" applyAlignment="1">
      <alignment horizontal="center" vertical="top" wrapText="1"/>
    </xf>
    <xf numFmtId="164" fontId="0" fillId="0" borderId="0" xfId="0" applyNumberFormat="1" applyAlignment="1">
      <alignment horizontal="center"/>
    </xf>
    <xf numFmtId="0" fontId="0" fillId="0" borderId="15" xfId="0" applyBorder="1"/>
    <xf numFmtId="0" fontId="0" fillId="0" borderId="15" xfId="0" applyBorder="1" applyAlignment="1">
      <alignment horizontal="center"/>
    </xf>
    <xf numFmtId="0" fontId="0" fillId="0" borderId="17" xfId="0" applyBorder="1" applyAlignment="1">
      <alignment horizontal="center"/>
    </xf>
    <xf numFmtId="49" fontId="0" fillId="0" borderId="4" xfId="0" applyNumberFormat="1" applyBorder="1"/>
    <xf numFmtId="165" fontId="1" fillId="0" borderId="4" xfId="2" applyNumberFormat="1" applyBorder="1"/>
    <xf numFmtId="49" fontId="0" fillId="0" borderId="15" xfId="0" applyNumberFormat="1" applyBorder="1"/>
    <xf numFmtId="165" fontId="1" fillId="0" borderId="25" xfId="2" applyNumberFormat="1" applyFont="1" applyBorder="1" applyProtection="1">
      <protection locked="0"/>
    </xf>
    <xf numFmtId="166" fontId="1" fillId="0" borderId="15" xfId="1" applyNumberFormat="1" applyBorder="1" applyProtection="1">
      <protection locked="0"/>
    </xf>
    <xf numFmtId="166" fontId="1" fillId="0" borderId="25" xfId="1" applyNumberFormat="1" applyBorder="1" applyProtection="1">
      <protection locked="0"/>
    </xf>
    <xf numFmtId="166" fontId="1" fillId="0" borderId="15" xfId="1" applyNumberFormat="1" applyFont="1" applyBorder="1" applyProtection="1">
      <protection locked="0"/>
    </xf>
    <xf numFmtId="49" fontId="3" fillId="0" borderId="15" xfId="0" applyNumberFormat="1" applyFont="1" applyBorder="1"/>
    <xf numFmtId="166" fontId="1" fillId="0" borderId="25" xfId="1" applyNumberFormat="1" applyFont="1" applyBorder="1" applyProtection="1">
      <protection locked="0"/>
    </xf>
    <xf numFmtId="44" fontId="1" fillId="0" borderId="15" xfId="2" applyBorder="1"/>
    <xf numFmtId="164" fontId="0" fillId="0" borderId="0" xfId="0" applyNumberFormat="1" applyAlignment="1" applyProtection="1">
      <alignment horizontal="center"/>
      <protection locked="0"/>
    </xf>
    <xf numFmtId="166" fontId="1" fillId="0" borderId="11" xfId="1" applyNumberFormat="1" applyFont="1" applyBorder="1" applyProtection="1">
      <protection locked="0"/>
    </xf>
    <xf numFmtId="49" fontId="3" fillId="0" borderId="4" xfId="0" applyNumberFormat="1" applyFont="1" applyBorder="1"/>
    <xf numFmtId="165" fontId="1" fillId="0" borderId="15" xfId="2" applyNumberFormat="1" applyFont="1" applyBorder="1" applyProtection="1">
      <protection locked="0"/>
    </xf>
    <xf numFmtId="0" fontId="0" fillId="0" borderId="15" xfId="0" applyBorder="1" applyAlignment="1">
      <alignment horizontal="left"/>
    </xf>
    <xf numFmtId="0" fontId="3" fillId="0" borderId="24" xfId="0" applyFont="1" applyBorder="1"/>
    <xf numFmtId="165" fontId="1" fillId="0" borderId="15" xfId="2" applyNumberFormat="1" applyBorder="1" applyProtection="1">
      <protection locked="0"/>
    </xf>
    <xf numFmtId="166" fontId="1" fillId="0" borderId="15" xfId="1" applyNumberFormat="1" applyBorder="1" applyProtection="1"/>
    <xf numFmtId="49" fontId="5" fillId="0" borderId="15" xfId="0" applyNumberFormat="1" applyFont="1" applyBorder="1" applyAlignment="1">
      <alignment horizontal="center"/>
    </xf>
    <xf numFmtId="166" fontId="1" fillId="0" borderId="15" xfId="1" applyNumberFormat="1" applyFont="1" applyBorder="1" applyProtection="1"/>
    <xf numFmtId="0" fontId="3" fillId="0" borderId="15" xfId="0" applyFont="1" applyBorder="1"/>
    <xf numFmtId="0" fontId="5" fillId="0" borderId="15" xfId="0" applyFont="1" applyBorder="1" applyAlignment="1">
      <alignment horizontal="center"/>
    </xf>
    <xf numFmtId="44" fontId="1" fillId="0" borderId="25" xfId="2" applyBorder="1"/>
    <xf numFmtId="166" fontId="1" fillId="0" borderId="1" xfId="1" applyNumberFormat="1" applyBorder="1"/>
    <xf numFmtId="166" fontId="1" fillId="0" borderId="26" xfId="1" applyNumberFormat="1" applyBorder="1" applyProtection="1">
      <protection locked="0"/>
    </xf>
    <xf numFmtId="166" fontId="1" fillId="0" borderId="14" xfId="1" applyNumberFormat="1" applyFont="1" applyBorder="1" applyProtection="1">
      <protection locked="0"/>
    </xf>
    <xf numFmtId="166" fontId="1" fillId="0" borderId="16" xfId="1" applyNumberFormat="1" applyFont="1" applyBorder="1" applyProtection="1">
      <protection locked="0"/>
    </xf>
    <xf numFmtId="166" fontId="1" fillId="0" borderId="6" xfId="1" applyNumberFormat="1" applyFont="1" applyBorder="1" applyProtection="1">
      <protection locked="0"/>
    </xf>
    <xf numFmtId="165" fontId="1" fillId="0" borderId="13" xfId="2" applyNumberFormat="1" applyFont="1" applyBorder="1"/>
    <xf numFmtId="49" fontId="0" fillId="0" borderId="27" xfId="0" applyNumberFormat="1" applyBorder="1"/>
    <xf numFmtId="49" fontId="0" fillId="0" borderId="16" xfId="0" applyNumberFormat="1" applyBorder="1"/>
    <xf numFmtId="166" fontId="1" fillId="0" borderId="26" xfId="1" applyNumberFormat="1" applyFont="1" applyBorder="1" applyProtection="1">
      <protection locked="0"/>
    </xf>
    <xf numFmtId="49" fontId="0" fillId="0" borderId="24" xfId="0" applyNumberFormat="1" applyBorder="1"/>
    <xf numFmtId="0" fontId="0" fillId="0" borderId="15" xfId="0" applyBorder="1" applyProtection="1">
      <protection locked="0"/>
    </xf>
    <xf numFmtId="166" fontId="1" fillId="0" borderId="15" xfId="1" applyNumberFormat="1" applyBorder="1" applyAlignment="1" applyProtection="1">
      <alignment horizontal="center"/>
      <protection locked="0"/>
    </xf>
    <xf numFmtId="166" fontId="1" fillId="0" borderId="22" xfId="1" applyNumberFormat="1" applyBorder="1" applyAlignment="1" applyProtection="1">
      <alignment horizontal="center"/>
      <protection locked="0"/>
    </xf>
    <xf numFmtId="166" fontId="1" fillId="0" borderId="22" xfId="1" applyNumberFormat="1" applyFont="1" applyBorder="1" applyProtection="1">
      <protection locked="0"/>
    </xf>
    <xf numFmtId="164" fontId="0" fillId="0" borderId="0" xfId="0" applyNumberFormat="1"/>
    <xf numFmtId="169" fontId="0" fillId="0" borderId="0" xfId="4" applyNumberFormat="1" applyFont="1"/>
    <xf numFmtId="0" fontId="0" fillId="0" borderId="29" xfId="0" applyBorder="1"/>
    <xf numFmtId="49" fontId="0" fillId="0" borderId="26" xfId="0" applyNumberFormat="1" applyBorder="1" applyAlignment="1" applyProtection="1">
      <alignment horizontal="left"/>
      <protection locked="0"/>
    </xf>
    <xf numFmtId="0" fontId="0" fillId="0" borderId="21" xfId="0" applyBorder="1" applyAlignment="1">
      <alignment horizontal="center" wrapText="1"/>
    </xf>
    <xf numFmtId="0" fontId="9" fillId="0" borderId="17" xfId="0" applyFont="1" applyBorder="1" applyAlignment="1">
      <alignment horizontal="center" wrapText="1"/>
    </xf>
    <xf numFmtId="0" fontId="0" fillId="0" borderId="30" xfId="0" applyBorder="1"/>
    <xf numFmtId="0" fontId="0" fillId="0" borderId="30" xfId="0" applyBorder="1" applyAlignment="1">
      <alignment wrapText="1"/>
    </xf>
    <xf numFmtId="0" fontId="0" fillId="0" borderId="0" xfId="0" applyAlignment="1">
      <alignment vertical="center"/>
    </xf>
    <xf numFmtId="49" fontId="0" fillId="0" borderId="10" xfId="0" applyNumberFormat="1" applyBorder="1"/>
    <xf numFmtId="49" fontId="0" fillId="0" borderId="17" xfId="0" applyNumberFormat="1" applyBorder="1" applyAlignment="1">
      <alignment horizontal="center" wrapText="1"/>
    </xf>
    <xf numFmtId="49" fontId="1" fillId="0" borderId="20" xfId="2" applyNumberFormat="1" applyFont="1" applyBorder="1" applyAlignment="1">
      <alignment horizontal="center" wrapText="1"/>
    </xf>
    <xf numFmtId="49" fontId="1" fillId="0" borderId="23" xfId="2" applyNumberFormat="1" applyFont="1" applyBorder="1" applyAlignment="1">
      <alignment horizontal="center" wrapText="1"/>
    </xf>
    <xf numFmtId="0" fontId="0" fillId="0" borderId="18" xfId="0" applyBorder="1" applyAlignment="1" applyProtection="1">
      <alignment horizontal="center" wrapText="1"/>
      <protection locked="0"/>
    </xf>
    <xf numFmtId="0" fontId="0" fillId="0" borderId="17" xfId="0" applyBorder="1" applyAlignment="1" applyProtection="1">
      <alignment horizontal="center" wrapText="1"/>
      <protection locked="0"/>
    </xf>
    <xf numFmtId="49" fontId="0" fillId="0" borderId="31" xfId="0" applyNumberFormat="1" applyBorder="1" applyAlignment="1">
      <alignment horizontal="center"/>
    </xf>
    <xf numFmtId="164" fontId="0" fillId="0" borderId="32" xfId="0" applyNumberFormat="1" applyBorder="1" applyAlignment="1">
      <alignment horizontal="center"/>
    </xf>
    <xf numFmtId="0" fontId="0" fillId="0" borderId="31" xfId="0" applyBorder="1" applyAlignment="1">
      <alignment horizontal="center"/>
    </xf>
    <xf numFmtId="0" fontId="0" fillId="0" borderId="33" xfId="0" applyBorder="1" applyAlignment="1">
      <alignment horizontal="center" wrapText="1"/>
    </xf>
    <xf numFmtId="0" fontId="0" fillId="0" borderId="22" xfId="0" applyBorder="1" applyProtection="1">
      <protection locked="0"/>
    </xf>
    <xf numFmtId="49" fontId="0" fillId="0" borderId="34" xfId="0" applyNumberFormat="1" applyBorder="1" applyAlignment="1">
      <alignment horizontal="center" wrapText="1"/>
    </xf>
    <xf numFmtId="49" fontId="0" fillId="0" borderId="15" xfId="0" applyNumberFormat="1" applyBorder="1" applyAlignment="1" applyProtection="1">
      <alignment horizontal="center"/>
      <protection locked="0"/>
    </xf>
    <xf numFmtId="49" fontId="9" fillId="0" borderId="34" xfId="0" applyNumberFormat="1" applyFont="1" applyBorder="1" applyAlignment="1">
      <alignment horizontal="center" wrapText="1"/>
    </xf>
    <xf numFmtId="49" fontId="9" fillId="0" borderId="28" xfId="0" applyNumberFormat="1" applyFont="1" applyBorder="1" applyAlignment="1">
      <alignment horizontal="center" wrapText="1"/>
    </xf>
    <xf numFmtId="0" fontId="9" fillId="0" borderId="33" xfId="0" applyFont="1" applyBorder="1" applyAlignment="1">
      <alignment horizontal="center" wrapText="1"/>
    </xf>
    <xf numFmtId="49" fontId="3" fillId="0" borderId="0" xfId="0" applyNumberFormat="1" applyFont="1"/>
    <xf numFmtId="0" fontId="0" fillId="0" borderId="35" xfId="0" applyBorder="1"/>
    <xf numFmtId="166" fontId="1" fillId="0" borderId="4" xfId="1" applyNumberFormat="1" applyFont="1" applyBorder="1" applyProtection="1">
      <protection locked="0"/>
    </xf>
    <xf numFmtId="166" fontId="1" fillId="0" borderId="13" xfId="1" applyNumberFormat="1" applyBorder="1" applyProtection="1">
      <protection locked="0"/>
    </xf>
    <xf numFmtId="0" fontId="0" fillId="0" borderId="22" xfId="0" applyBorder="1" applyAlignment="1">
      <alignment horizontal="center"/>
    </xf>
    <xf numFmtId="166" fontId="1" fillId="0" borderId="22" xfId="1" applyNumberFormat="1" applyFont="1" applyBorder="1"/>
    <xf numFmtId="49" fontId="3" fillId="0" borderId="22" xfId="0" applyNumberFormat="1" applyFont="1" applyBorder="1" applyAlignment="1">
      <alignment horizontal="left"/>
    </xf>
    <xf numFmtId="164" fontId="0" fillId="0" borderId="31" xfId="0" applyNumberFormat="1" applyBorder="1" applyAlignment="1">
      <alignment horizontal="center"/>
    </xf>
    <xf numFmtId="49" fontId="2" fillId="0" borderId="0" xfId="0" applyNumberFormat="1" applyFont="1"/>
    <xf numFmtId="49" fontId="5" fillId="0" borderId="0" xfId="0" applyNumberFormat="1" applyFont="1"/>
    <xf numFmtId="0" fontId="0" fillId="0" borderId="18" xfId="0" applyBorder="1" applyAlignment="1">
      <alignment wrapText="1"/>
    </xf>
    <xf numFmtId="49" fontId="0" fillId="0" borderId="15" xfId="0" applyNumberFormat="1" applyBorder="1" applyAlignment="1">
      <alignment horizontal="center"/>
    </xf>
    <xf numFmtId="49" fontId="0" fillId="0" borderId="21" xfId="0" applyNumberFormat="1" applyBorder="1" applyAlignment="1">
      <alignment horizontal="center"/>
    </xf>
    <xf numFmtId="49" fontId="0" fillId="0" borderId="2" xfId="0" applyNumberFormat="1" applyBorder="1" applyAlignment="1" applyProtection="1">
      <alignment horizontal="center"/>
      <protection locked="0"/>
    </xf>
    <xf numFmtId="0" fontId="0" fillId="0" borderId="15" xfId="0" applyBorder="1" applyAlignment="1" applyProtection="1">
      <alignment horizontal="center"/>
      <protection locked="0"/>
    </xf>
    <xf numFmtId="166" fontId="1" fillId="0" borderId="22" xfId="1" applyNumberFormat="1" applyBorder="1" applyProtection="1">
      <protection locked="0"/>
    </xf>
    <xf numFmtId="166" fontId="1" fillId="0" borderId="36" xfId="1" applyNumberFormat="1" applyBorder="1" applyProtection="1">
      <protection locked="0"/>
    </xf>
    <xf numFmtId="165" fontId="1" fillId="0" borderId="37" xfId="2" applyNumberFormat="1" applyFont="1" applyBorder="1"/>
    <xf numFmtId="165" fontId="0" fillId="0" borderId="18" xfId="0" applyNumberFormat="1" applyBorder="1"/>
    <xf numFmtId="165" fontId="0" fillId="0" borderId="17" xfId="0" applyNumberFormat="1" applyBorder="1"/>
    <xf numFmtId="165" fontId="0" fillId="0" borderId="37" xfId="0" applyNumberFormat="1" applyBorder="1"/>
    <xf numFmtId="44" fontId="1" fillId="0" borderId="17" xfId="2" applyBorder="1"/>
    <xf numFmtId="165" fontId="1" fillId="0" borderId="36" xfId="2" applyNumberFormat="1" applyBorder="1" applyProtection="1">
      <protection locked="0"/>
    </xf>
    <xf numFmtId="165" fontId="1" fillId="0" borderId="13" xfId="2" applyNumberFormat="1" applyBorder="1" applyProtection="1">
      <protection locked="0"/>
    </xf>
    <xf numFmtId="165" fontId="1" fillId="0" borderId="17" xfId="2" applyNumberFormat="1" applyFont="1" applyBorder="1" applyProtection="1"/>
    <xf numFmtId="165" fontId="1" fillId="0" borderId="13" xfId="2" applyNumberFormat="1" applyFont="1" applyBorder="1" applyProtection="1">
      <protection locked="0"/>
    </xf>
    <xf numFmtId="165" fontId="1" fillId="0" borderId="9" xfId="2" applyNumberFormat="1" applyFont="1" applyBorder="1" applyProtection="1"/>
    <xf numFmtId="166" fontId="1" fillId="0" borderId="22" xfId="1" applyNumberFormat="1" applyBorder="1" applyProtection="1"/>
    <xf numFmtId="166" fontId="1" fillId="0" borderId="36" xfId="1" applyNumberFormat="1" applyFont="1" applyBorder="1" applyProtection="1">
      <protection locked="0"/>
    </xf>
    <xf numFmtId="165" fontId="1" fillId="0" borderId="9" xfId="2" applyNumberFormat="1" applyBorder="1"/>
    <xf numFmtId="165" fontId="1" fillId="0" borderId="17" xfId="2" applyNumberFormat="1" applyBorder="1" applyProtection="1"/>
    <xf numFmtId="165" fontId="1" fillId="0" borderId="9" xfId="2" applyNumberFormat="1" applyBorder="1" applyProtection="1"/>
    <xf numFmtId="165" fontId="1" fillId="0" borderId="17" xfId="2" applyNumberFormat="1" applyFont="1" applyBorder="1" applyProtection="1">
      <protection locked="0"/>
    </xf>
    <xf numFmtId="165" fontId="1" fillId="0" borderId="37" xfId="2" applyNumberFormat="1" applyBorder="1" applyProtection="1"/>
    <xf numFmtId="0" fontId="0" fillId="0" borderId="18" xfId="0" applyBorder="1"/>
    <xf numFmtId="0" fontId="0" fillId="0" borderId="38" xfId="0" applyBorder="1" applyAlignment="1">
      <alignment horizontal="center" wrapText="1"/>
    </xf>
    <xf numFmtId="170" fontId="0" fillId="0" borderId="15" xfId="0" applyNumberFormat="1" applyBorder="1" applyAlignment="1">
      <alignment horizontal="center"/>
    </xf>
    <xf numFmtId="170" fontId="0" fillId="0" borderId="2" xfId="0" applyNumberFormat="1" applyBorder="1" applyAlignment="1">
      <alignment horizontal="center"/>
    </xf>
    <xf numFmtId="166" fontId="1" fillId="0" borderId="36" xfId="1" applyNumberFormat="1" applyBorder="1" applyAlignment="1" applyProtection="1">
      <alignment horizontal="center"/>
      <protection locked="0"/>
    </xf>
    <xf numFmtId="3" fontId="0" fillId="0" borderId="2" xfId="0" applyNumberFormat="1" applyBorder="1" applyAlignment="1">
      <alignment horizontal="center"/>
    </xf>
    <xf numFmtId="166" fontId="0" fillId="0" borderId="1" xfId="1" applyNumberFormat="1" applyFont="1" applyBorder="1" applyProtection="1">
      <protection locked="0"/>
    </xf>
    <xf numFmtId="166" fontId="0" fillId="0" borderId="2" xfId="1" applyNumberFormat="1" applyFont="1" applyBorder="1" applyProtection="1">
      <protection locked="0"/>
    </xf>
    <xf numFmtId="44" fontId="0" fillId="0" borderId="9" xfId="0" applyNumberFormat="1" applyBorder="1"/>
    <xf numFmtId="166" fontId="0" fillId="0" borderId="9" xfId="1" applyNumberFormat="1" applyFont="1" applyBorder="1"/>
    <xf numFmtId="0" fontId="0" fillId="0" borderId="14" xfId="0" applyBorder="1" applyAlignment="1">
      <alignment horizontal="left"/>
    </xf>
    <xf numFmtId="49" fontId="0" fillId="0" borderId="4" xfId="0" applyNumberFormat="1" applyBorder="1" applyAlignment="1" applyProtection="1">
      <alignment horizontal="center"/>
      <protection locked="0"/>
    </xf>
    <xf numFmtId="49" fontId="3" fillId="0" borderId="21" xfId="0" applyNumberFormat="1" applyFont="1" applyBorder="1" applyAlignment="1">
      <alignment horizontal="center"/>
    </xf>
    <xf numFmtId="166" fontId="1" fillId="0" borderId="13" xfId="1" applyNumberFormat="1" applyFont="1" applyBorder="1" applyProtection="1">
      <protection locked="0"/>
    </xf>
    <xf numFmtId="166" fontId="0" fillId="0" borderId="0" xfId="1" applyNumberFormat="1" applyFont="1"/>
    <xf numFmtId="166" fontId="0" fillId="0" borderId="4" xfId="1" applyNumberFormat="1" applyFont="1" applyBorder="1"/>
    <xf numFmtId="166" fontId="0" fillId="0" borderId="15" xfId="1" applyNumberFormat="1" applyFont="1" applyBorder="1" applyProtection="1">
      <protection locked="0"/>
    </xf>
    <xf numFmtId="166" fontId="0" fillId="0" borderId="9" xfId="1" applyNumberFormat="1" applyFont="1" applyBorder="1" applyProtection="1">
      <protection locked="0"/>
    </xf>
    <xf numFmtId="166" fontId="0" fillId="0" borderId="17" xfId="1" applyNumberFormat="1" applyFont="1" applyBorder="1"/>
    <xf numFmtId="166" fontId="0" fillId="0" borderId="2" xfId="1" applyNumberFormat="1" applyFont="1" applyBorder="1"/>
    <xf numFmtId="166" fontId="0" fillId="0" borderId="13" xfId="1" applyNumberFormat="1" applyFont="1" applyBorder="1"/>
    <xf numFmtId="166" fontId="0" fillId="0" borderId="15" xfId="1" applyNumberFormat="1" applyFont="1" applyBorder="1"/>
    <xf numFmtId="166" fontId="0" fillId="0" borderId="4" xfId="1" applyNumberFormat="1" applyFont="1" applyBorder="1" applyProtection="1">
      <protection locked="0"/>
    </xf>
    <xf numFmtId="166" fontId="0" fillId="0" borderId="37" xfId="1" applyNumberFormat="1" applyFont="1" applyBorder="1"/>
    <xf numFmtId="166" fontId="0" fillId="0" borderId="41" xfId="1" applyNumberFormat="1" applyFont="1" applyBorder="1"/>
    <xf numFmtId="166" fontId="0" fillId="0" borderId="22" xfId="1" applyNumberFormat="1" applyFont="1" applyBorder="1" applyProtection="1">
      <protection locked="0"/>
    </xf>
    <xf numFmtId="166" fontId="0" fillId="0" borderId="42" xfId="1" applyNumberFormat="1" applyFont="1" applyBorder="1"/>
    <xf numFmtId="166" fontId="0" fillId="0" borderId="43" xfId="1" applyNumberFormat="1" applyFont="1" applyBorder="1"/>
    <xf numFmtId="166" fontId="0" fillId="0" borderId="3" xfId="1" applyNumberFormat="1" applyFont="1" applyBorder="1"/>
    <xf numFmtId="166" fontId="0" fillId="0" borderId="22" xfId="1" applyNumberFormat="1" applyFont="1" applyBorder="1"/>
    <xf numFmtId="166" fontId="0" fillId="0" borderId="42" xfId="1" applyNumberFormat="1" applyFont="1" applyBorder="1" applyAlignment="1">
      <alignment horizontal="left"/>
    </xf>
    <xf numFmtId="165" fontId="1" fillId="0" borderId="0" xfId="2" applyNumberFormat="1" applyFont="1" applyBorder="1" applyProtection="1">
      <protection locked="0"/>
    </xf>
    <xf numFmtId="166" fontId="3" fillId="0" borderId="42" xfId="1" applyNumberFormat="1" applyFont="1" applyBorder="1"/>
    <xf numFmtId="166" fontId="0" fillId="0" borderId="44" xfId="1" applyNumberFormat="1" applyFont="1" applyBorder="1" applyAlignment="1" applyProtection="1">
      <alignment horizontal="center"/>
      <protection locked="0"/>
    </xf>
    <xf numFmtId="166" fontId="0" fillId="0" borderId="15" xfId="1" applyNumberFormat="1" applyFont="1" applyBorder="1" applyAlignment="1" applyProtection="1">
      <alignment horizontal="center"/>
      <protection locked="0"/>
    </xf>
    <xf numFmtId="166" fontId="0" fillId="0" borderId="22" xfId="1" applyNumberFormat="1" applyFont="1" applyBorder="1" applyAlignment="1" applyProtection="1">
      <alignment horizontal="center"/>
      <protection locked="0"/>
    </xf>
    <xf numFmtId="166" fontId="0" fillId="0" borderId="17" xfId="1" applyNumberFormat="1" applyFont="1" applyBorder="1" applyAlignment="1" applyProtection="1">
      <alignment horizontal="center"/>
      <protection locked="0"/>
    </xf>
    <xf numFmtId="166" fontId="0" fillId="0" borderId="22" xfId="1" applyNumberFormat="1" applyFont="1" applyBorder="1" applyAlignment="1">
      <alignment horizontal="center"/>
    </xf>
    <xf numFmtId="166" fontId="0" fillId="0" borderId="37" xfId="1" applyNumberFormat="1" applyFont="1" applyBorder="1" applyAlignment="1">
      <alignment horizontal="center"/>
    </xf>
    <xf numFmtId="166" fontId="0" fillId="0" borderId="45" xfId="1" applyNumberFormat="1" applyFont="1" applyBorder="1" applyProtection="1">
      <protection locked="0"/>
    </xf>
    <xf numFmtId="166" fontId="0" fillId="0" borderId="0" xfId="1" applyNumberFormat="1" applyFont="1" applyBorder="1" applyProtection="1">
      <protection locked="0"/>
    </xf>
    <xf numFmtId="166" fontId="0" fillId="0" borderId="46" xfId="1" applyNumberFormat="1" applyFont="1" applyBorder="1" applyProtection="1">
      <protection locked="0"/>
    </xf>
    <xf numFmtId="166" fontId="0" fillId="0" borderId="3" xfId="1" applyNumberFormat="1" applyFont="1" applyBorder="1" applyProtection="1">
      <protection locked="0"/>
    </xf>
    <xf numFmtId="166" fontId="0" fillId="0" borderId="47" xfId="1" applyNumberFormat="1" applyFont="1" applyBorder="1" applyProtection="1">
      <protection locked="0"/>
    </xf>
    <xf numFmtId="166" fontId="0" fillId="0" borderId="26" xfId="1" applyNumberFormat="1" applyFont="1" applyBorder="1" applyProtection="1">
      <protection locked="0"/>
    </xf>
    <xf numFmtId="166" fontId="0" fillId="0" borderId="48" xfId="1" applyNumberFormat="1" applyFont="1" applyBorder="1" applyProtection="1">
      <protection locked="0"/>
    </xf>
    <xf numFmtId="166" fontId="0" fillId="0" borderId="25" xfId="1" applyNumberFormat="1" applyFont="1" applyBorder="1" applyProtection="1">
      <protection locked="0"/>
    </xf>
    <xf numFmtId="166" fontId="0" fillId="0" borderId="13" xfId="1" applyNumberFormat="1" applyFont="1" applyBorder="1" applyProtection="1">
      <protection locked="0"/>
    </xf>
    <xf numFmtId="166" fontId="0" fillId="0" borderId="24" xfId="1" applyNumberFormat="1" applyFont="1" applyBorder="1" applyProtection="1">
      <protection locked="0"/>
    </xf>
    <xf numFmtId="166" fontId="0" fillId="0" borderId="49" xfId="1" applyNumberFormat="1" applyFont="1" applyBorder="1" applyProtection="1">
      <protection locked="0"/>
    </xf>
    <xf numFmtId="166" fontId="0" fillId="0" borderId="10" xfId="1" applyNumberFormat="1" applyFont="1" applyBorder="1" applyProtection="1">
      <protection locked="0"/>
    </xf>
    <xf numFmtId="166" fontId="0" fillId="0" borderId="50" xfId="1" applyNumberFormat="1" applyFont="1" applyBorder="1" applyProtection="1">
      <protection locked="0"/>
    </xf>
    <xf numFmtId="166" fontId="0" fillId="0" borderId="23" xfId="1" applyNumberFormat="1" applyFont="1" applyBorder="1" applyProtection="1">
      <protection locked="0"/>
    </xf>
    <xf numFmtId="166" fontId="9" fillId="0" borderId="51" xfId="1" applyNumberFormat="1" applyFont="1" applyBorder="1" applyAlignment="1">
      <alignment horizontal="center"/>
    </xf>
    <xf numFmtId="166" fontId="9" fillId="0" borderId="28" xfId="1" applyNumberFormat="1" applyFont="1" applyBorder="1"/>
    <xf numFmtId="166" fontId="9" fillId="0" borderId="33" xfId="1" applyNumberFormat="1" applyFont="1" applyBorder="1" applyAlignment="1">
      <alignment horizontal="center"/>
    </xf>
    <xf numFmtId="166" fontId="9" fillId="0" borderId="20" xfId="1" applyNumberFormat="1" applyFont="1" applyBorder="1" applyAlignment="1">
      <alignment horizontal="center"/>
    </xf>
    <xf numFmtId="166" fontId="9" fillId="0" borderId="17" xfId="1" applyNumberFormat="1" applyFont="1" applyBorder="1" applyAlignment="1">
      <alignment horizontal="center"/>
    </xf>
    <xf numFmtId="166" fontId="0" fillId="0" borderId="35" xfId="1" applyNumberFormat="1" applyFont="1" applyBorder="1" applyProtection="1">
      <protection locked="0"/>
    </xf>
    <xf numFmtId="166" fontId="0" fillId="0" borderId="52" xfId="1" applyNumberFormat="1" applyFont="1" applyBorder="1" applyProtection="1">
      <protection locked="0"/>
    </xf>
    <xf numFmtId="166" fontId="0" fillId="0" borderId="36" xfId="1" applyNumberFormat="1" applyFont="1" applyBorder="1" applyProtection="1">
      <protection locked="0"/>
    </xf>
    <xf numFmtId="166" fontId="9" fillId="0" borderId="39" xfId="1" applyNumberFormat="1" applyFont="1" applyBorder="1" applyAlignment="1">
      <alignment horizontal="center"/>
    </xf>
    <xf numFmtId="166" fontId="9" fillId="0" borderId="10" xfId="1" applyNumberFormat="1" applyFont="1" applyBorder="1"/>
    <xf numFmtId="166" fontId="9" fillId="0" borderId="50" xfId="1" applyNumberFormat="1" applyFont="1" applyBorder="1" applyAlignment="1">
      <alignment horizontal="center"/>
    </xf>
    <xf numFmtId="166" fontId="9" fillId="0" borderId="23" xfId="1" applyNumberFormat="1" applyFont="1" applyBorder="1" applyAlignment="1">
      <alignment horizontal="center"/>
    </xf>
    <xf numFmtId="166" fontId="9" fillId="0" borderId="9" xfId="1" applyNumberFormat="1" applyFont="1" applyBorder="1" applyAlignment="1">
      <alignment horizontal="center"/>
    </xf>
    <xf numFmtId="166" fontId="9" fillId="0" borderId="49" xfId="1" applyNumberFormat="1" applyFont="1" applyBorder="1" applyAlignment="1">
      <alignment horizontal="center"/>
    </xf>
    <xf numFmtId="166" fontId="9" fillId="0" borderId="35" xfId="1" applyNumberFormat="1" applyFont="1" applyBorder="1" applyAlignment="1">
      <alignment horizontal="center"/>
    </xf>
    <xf numFmtId="166" fontId="9" fillId="0" borderId="52" xfId="1" applyNumberFormat="1" applyFont="1" applyBorder="1" applyAlignment="1">
      <alignment horizontal="center"/>
    </xf>
    <xf numFmtId="166" fontId="9" fillId="0" borderId="36" xfId="1" applyNumberFormat="1" applyFont="1" applyBorder="1" applyAlignment="1">
      <alignment horizontal="center"/>
    </xf>
    <xf numFmtId="166" fontId="9" fillId="0" borderId="22" xfId="1" applyNumberFormat="1" applyFont="1" applyBorder="1" applyAlignment="1">
      <alignment horizontal="center"/>
    </xf>
    <xf numFmtId="166" fontId="0" fillId="0" borderId="19" xfId="1" applyNumberFormat="1" applyFont="1" applyBorder="1" applyAlignment="1" applyProtection="1">
      <alignment horizontal="center"/>
    </xf>
    <xf numFmtId="166" fontId="0" fillId="0" borderId="15" xfId="1" applyNumberFormat="1" applyFont="1" applyBorder="1" applyAlignment="1" applyProtection="1">
      <alignment horizontal="center"/>
    </xf>
    <xf numFmtId="166" fontId="0" fillId="0" borderId="2" xfId="1" applyNumberFormat="1" applyFont="1" applyBorder="1" applyAlignment="1" applyProtection="1">
      <alignment horizontal="center"/>
    </xf>
    <xf numFmtId="166" fontId="0" fillId="0" borderId="21" xfId="1" applyNumberFormat="1" applyFont="1" applyBorder="1" applyProtection="1">
      <protection locked="0"/>
    </xf>
    <xf numFmtId="166" fontId="0" fillId="0" borderId="22" xfId="1" applyNumberFormat="1" applyFont="1" applyBorder="1" applyAlignment="1" applyProtection="1">
      <alignment horizontal="center"/>
    </xf>
    <xf numFmtId="166" fontId="0" fillId="0" borderId="7" xfId="1" applyNumberFormat="1" applyFont="1" applyBorder="1" applyProtection="1">
      <protection locked="0"/>
    </xf>
    <xf numFmtId="166" fontId="1" fillId="0" borderId="26" xfId="1" applyNumberFormat="1" applyBorder="1" applyAlignment="1" applyProtection="1">
      <alignment horizontal="left"/>
      <protection locked="0"/>
    </xf>
    <xf numFmtId="166" fontId="1" fillId="0" borderId="15" xfId="1" applyNumberFormat="1" applyBorder="1" applyAlignment="1" applyProtection="1">
      <alignment horizontal="left"/>
      <protection locked="0"/>
    </xf>
    <xf numFmtId="166" fontId="1" fillId="0" borderId="21" xfId="1" applyNumberFormat="1" applyBorder="1" applyAlignment="1" applyProtection="1">
      <alignment horizontal="left"/>
      <protection locked="0"/>
    </xf>
    <xf numFmtId="166" fontId="1" fillId="0" borderId="22" xfId="1" applyNumberFormat="1" applyBorder="1" applyAlignment="1" applyProtection="1">
      <alignment horizontal="left"/>
      <protection locked="0"/>
    </xf>
    <xf numFmtId="166" fontId="0" fillId="0" borderId="17" xfId="1" applyNumberFormat="1" applyFont="1" applyBorder="1" applyAlignment="1" applyProtection="1">
      <alignment horizontal="center"/>
    </xf>
    <xf numFmtId="166" fontId="0" fillId="0" borderId="37" xfId="1" applyNumberFormat="1" applyFont="1" applyBorder="1" applyAlignment="1" applyProtection="1">
      <alignment horizontal="center"/>
    </xf>
    <xf numFmtId="166" fontId="0" fillId="0" borderId="9" xfId="1" applyNumberFormat="1" applyFont="1" applyBorder="1" applyAlignment="1" applyProtection="1">
      <alignment horizontal="center" wrapText="1"/>
      <protection locked="0"/>
    </xf>
    <xf numFmtId="166" fontId="0" fillId="0" borderId="19" xfId="1" applyNumberFormat="1" applyFont="1" applyBorder="1" applyProtection="1">
      <protection locked="0"/>
    </xf>
    <xf numFmtId="166" fontId="0" fillId="0" borderId="0" xfId="1" applyNumberFormat="1" applyFont="1" applyProtection="1">
      <protection locked="0"/>
    </xf>
    <xf numFmtId="166" fontId="0" fillId="0" borderId="15" xfId="1" applyNumberFormat="1" applyFont="1" applyBorder="1" applyAlignment="1">
      <alignment horizontal="center"/>
    </xf>
    <xf numFmtId="166" fontId="0" fillId="0" borderId="27" xfId="1" applyNumberFormat="1" applyFont="1" applyBorder="1" applyProtection="1">
      <protection locked="0"/>
    </xf>
    <xf numFmtId="166" fontId="0" fillId="0" borderId="14" xfId="1" applyNumberFormat="1" applyFont="1" applyBorder="1" applyProtection="1">
      <protection locked="0"/>
    </xf>
    <xf numFmtId="166" fontId="0" fillId="0" borderId="20" xfId="1" applyNumberFormat="1" applyFont="1" applyFill="1" applyBorder="1" applyAlignment="1">
      <alignment horizontal="center"/>
    </xf>
    <xf numFmtId="166" fontId="0" fillId="0" borderId="25" xfId="1" applyNumberFormat="1" applyFont="1" applyBorder="1" applyAlignment="1" applyProtection="1">
      <alignment horizontal="center" wrapText="1"/>
      <protection locked="0"/>
    </xf>
    <xf numFmtId="166" fontId="0" fillId="0" borderId="0" xfId="0" applyNumberFormat="1"/>
    <xf numFmtId="166" fontId="0" fillId="0" borderId="53" xfId="1" applyNumberFormat="1" applyFont="1" applyBorder="1" applyProtection="1">
      <protection locked="0"/>
    </xf>
    <xf numFmtId="166" fontId="0" fillId="0" borderId="21" xfId="1" applyNumberFormat="1" applyFont="1" applyBorder="1"/>
    <xf numFmtId="165" fontId="1" fillId="0" borderId="22" xfId="2" applyNumberFormat="1" applyBorder="1" applyProtection="1"/>
    <xf numFmtId="49" fontId="0" fillId="0" borderId="12" xfId="0" applyNumberFormat="1" applyBorder="1" applyAlignment="1" applyProtection="1">
      <alignment horizontal="left"/>
      <protection locked="0"/>
    </xf>
    <xf numFmtId="166" fontId="0" fillId="0" borderId="8" xfId="1" applyNumberFormat="1" applyFont="1" applyBorder="1"/>
    <xf numFmtId="166" fontId="0" fillId="0" borderId="23" xfId="1" applyNumberFormat="1" applyFont="1" applyBorder="1"/>
    <xf numFmtId="165" fontId="1" fillId="0" borderId="9" xfId="2" applyNumberFormat="1" applyFont="1" applyBorder="1"/>
    <xf numFmtId="165" fontId="0" fillId="0" borderId="17" xfId="2" applyNumberFormat="1" applyFont="1" applyBorder="1"/>
    <xf numFmtId="166" fontId="0" fillId="0" borderId="4" xfId="1" applyNumberFormat="1" applyFont="1" applyBorder="1" applyAlignment="1" applyProtection="1">
      <alignment horizontal="center"/>
      <protection locked="0"/>
    </xf>
    <xf numFmtId="166" fontId="0" fillId="0" borderId="44" xfId="1" applyNumberFormat="1" applyFont="1" applyBorder="1" applyAlignment="1">
      <alignment horizontal="center"/>
    </xf>
    <xf numFmtId="166" fontId="0" fillId="0" borderId="17" xfId="1" applyNumberFormat="1" applyFont="1" applyBorder="1" applyAlignment="1">
      <alignment horizontal="center" wrapText="1"/>
    </xf>
    <xf numFmtId="166" fontId="0" fillId="0" borderId="17" xfId="1" applyNumberFormat="1" applyFont="1" applyBorder="1" applyProtection="1">
      <protection locked="0"/>
    </xf>
    <xf numFmtId="166" fontId="0" fillId="0" borderId="23" xfId="1" applyNumberFormat="1" applyFont="1" applyBorder="1" applyProtection="1"/>
    <xf numFmtId="166" fontId="0" fillId="0" borderId="4" xfId="1" applyNumberFormat="1" applyFont="1" applyBorder="1" applyAlignment="1" applyProtection="1">
      <alignment wrapText="1"/>
      <protection locked="0"/>
    </xf>
    <xf numFmtId="166" fontId="0" fillId="0" borderId="0" xfId="1" applyNumberFormat="1" applyFont="1" applyBorder="1"/>
    <xf numFmtId="9" fontId="0" fillId="0" borderId="2" xfId="4" applyFont="1" applyBorder="1"/>
    <xf numFmtId="9" fontId="0" fillId="0" borderId="15" xfId="4" applyFont="1" applyBorder="1"/>
    <xf numFmtId="9" fontId="0" fillId="0" borderId="9" xfId="4" applyFont="1" applyBorder="1"/>
    <xf numFmtId="9" fontId="0" fillId="0" borderId="17" xfId="4" applyFont="1" applyBorder="1"/>
    <xf numFmtId="166" fontId="0" fillId="0" borderId="0" xfId="1" applyNumberFormat="1" applyFont="1" applyAlignment="1">
      <alignment horizontal="left"/>
    </xf>
    <xf numFmtId="166" fontId="0" fillId="0" borderId="25" xfId="1" applyNumberFormat="1" applyFont="1" applyBorder="1"/>
    <xf numFmtId="166" fontId="0" fillId="0" borderId="4" xfId="1" applyNumberFormat="1" applyFont="1" applyBorder="1" applyAlignment="1">
      <alignment horizontal="center" wrapText="1"/>
    </xf>
    <xf numFmtId="166" fontId="0" fillId="0" borderId="13" xfId="1" applyNumberFormat="1" applyFont="1" applyBorder="1" applyAlignment="1">
      <alignment horizontal="center" wrapText="1"/>
    </xf>
    <xf numFmtId="166" fontId="3" fillId="0" borderId="37" xfId="1" applyNumberFormat="1" applyFont="1" applyBorder="1" applyAlignment="1">
      <alignment horizontal="center"/>
    </xf>
    <xf numFmtId="166" fontId="0" fillId="0" borderId="17" xfId="1" applyNumberFormat="1" applyFont="1" applyBorder="1" applyAlignment="1">
      <alignment horizontal="center"/>
    </xf>
    <xf numFmtId="166" fontId="0" fillId="0" borderId="15" xfId="1" applyNumberFormat="1" applyFont="1" applyBorder="1" applyAlignment="1" applyProtection="1">
      <alignment wrapText="1"/>
      <protection locked="0"/>
    </xf>
    <xf numFmtId="166" fontId="0" fillId="0" borderId="25" xfId="1" applyNumberFormat="1" applyFont="1" applyBorder="1" applyAlignment="1" applyProtection="1">
      <alignment wrapText="1"/>
      <protection locked="0"/>
    </xf>
    <xf numFmtId="166" fontId="0" fillId="0" borderId="15" xfId="1" applyNumberFormat="1" applyFont="1" applyBorder="1" applyAlignment="1" applyProtection="1">
      <alignment horizontal="left" wrapText="1"/>
      <protection locked="0"/>
    </xf>
    <xf numFmtId="166" fontId="0" fillId="0" borderId="25" xfId="1" applyNumberFormat="1" applyFont="1" applyBorder="1" applyAlignment="1" applyProtection="1">
      <alignment horizontal="left" wrapText="1"/>
      <protection locked="0"/>
    </xf>
    <xf numFmtId="166" fontId="0" fillId="0" borderId="15" xfId="1" applyNumberFormat="1" applyFont="1" applyBorder="1" applyAlignment="1" applyProtection="1">
      <alignment horizontal="center" wrapText="1"/>
      <protection locked="0"/>
    </xf>
    <xf numFmtId="166" fontId="0" fillId="0" borderId="15" xfId="1" applyNumberFormat="1" applyFont="1" applyBorder="1" applyAlignment="1">
      <alignment horizontal="center" wrapText="1"/>
    </xf>
    <xf numFmtId="166" fontId="0" fillId="0" borderId="2" xfId="1" applyNumberFormat="1" applyFont="1" applyBorder="1" applyAlignment="1" applyProtection="1">
      <alignment horizontal="center" wrapText="1"/>
      <protection locked="0"/>
    </xf>
    <xf numFmtId="166" fontId="0" fillId="0" borderId="22" xfId="1" applyNumberFormat="1" applyFont="1" applyBorder="1" applyAlignment="1">
      <alignment horizontal="center" wrapText="1"/>
    </xf>
    <xf numFmtId="166" fontId="0" fillId="0" borderId="2" xfId="1" applyNumberFormat="1" applyFont="1" applyBorder="1" applyAlignment="1" applyProtection="1">
      <alignment horizontal="center"/>
      <protection locked="0"/>
    </xf>
    <xf numFmtId="166" fontId="0" fillId="0" borderId="24" xfId="1" applyNumberFormat="1" applyFont="1" applyBorder="1"/>
    <xf numFmtId="166" fontId="0" fillId="0" borderId="35" xfId="1" applyNumberFormat="1" applyFont="1" applyBorder="1"/>
    <xf numFmtId="166" fontId="0" fillId="0" borderId="12" xfId="1" applyNumberFormat="1" applyFont="1" applyBorder="1"/>
    <xf numFmtId="166" fontId="0" fillId="0" borderId="28" xfId="1" applyNumberFormat="1" applyFont="1" applyBorder="1"/>
    <xf numFmtId="166" fontId="9" fillId="0" borderId="9" xfId="1" applyNumberFormat="1" applyFont="1" applyBorder="1" applyAlignment="1">
      <alignment horizontal="center" wrapText="1"/>
    </xf>
    <xf numFmtId="166" fontId="9" fillId="0" borderId="44" xfId="1" applyNumberFormat="1" applyFont="1" applyBorder="1" applyAlignment="1">
      <alignment horizontal="center" wrapText="1"/>
    </xf>
    <xf numFmtId="166" fontId="9" fillId="0" borderId="17" xfId="1" applyNumberFormat="1" applyFont="1" applyBorder="1" applyAlignment="1">
      <alignment horizontal="center" wrapText="1"/>
    </xf>
    <xf numFmtId="166" fontId="1" fillId="0" borderId="19" xfId="1" applyNumberFormat="1" applyBorder="1" applyProtection="1">
      <protection locked="0"/>
    </xf>
    <xf numFmtId="165" fontId="0" fillId="0" borderId="15" xfId="2" applyNumberFormat="1" applyFont="1" applyBorder="1" applyAlignment="1">
      <alignment horizontal="center"/>
    </xf>
    <xf numFmtId="165" fontId="0" fillId="0" borderId="22" xfId="2" applyNumberFormat="1" applyFont="1" applyBorder="1" applyAlignment="1">
      <alignment horizontal="center"/>
    </xf>
    <xf numFmtId="165" fontId="0" fillId="0" borderId="4" xfId="2" applyNumberFormat="1" applyFont="1" applyBorder="1" applyAlignment="1">
      <alignment horizontal="center"/>
    </xf>
    <xf numFmtId="165" fontId="0" fillId="0" borderId="9" xfId="2" applyNumberFormat="1" applyFont="1" applyBorder="1" applyAlignment="1">
      <alignment horizontal="center"/>
    </xf>
    <xf numFmtId="165" fontId="0" fillId="0" borderId="17" xfId="2" applyNumberFormat="1" applyFont="1" applyBorder="1" applyAlignment="1">
      <alignment horizontal="center"/>
    </xf>
    <xf numFmtId="166" fontId="0" fillId="0" borderId="44" xfId="1" applyNumberFormat="1" applyFont="1" applyBorder="1" applyProtection="1">
      <protection locked="0"/>
    </xf>
    <xf numFmtId="165" fontId="1" fillId="0" borderId="2" xfId="2" applyNumberFormat="1" applyBorder="1" applyAlignment="1">
      <alignment horizontal="center"/>
    </xf>
    <xf numFmtId="165" fontId="0" fillId="0" borderId="9" xfId="0" applyNumberFormat="1" applyBorder="1"/>
    <xf numFmtId="166" fontId="3" fillId="0" borderId="15" xfId="1" applyNumberFormat="1" applyFont="1" applyBorder="1" applyAlignment="1">
      <alignment horizontal="left"/>
    </xf>
    <xf numFmtId="166" fontId="4" fillId="0" borderId="0" xfId="1" applyNumberFormat="1" applyFont="1" applyBorder="1" applyAlignment="1">
      <alignment horizontal="center"/>
    </xf>
    <xf numFmtId="166" fontId="0" fillId="0" borderId="29" xfId="1" applyNumberFormat="1" applyFont="1" applyBorder="1" applyProtection="1">
      <protection locked="0"/>
    </xf>
    <xf numFmtId="166" fontId="0" fillId="0" borderId="54" xfId="1" applyNumberFormat="1" applyFont="1" applyBorder="1" applyProtection="1">
      <protection locked="0"/>
    </xf>
    <xf numFmtId="166" fontId="3" fillId="0" borderId="9" xfId="1" applyNumberFormat="1" applyFont="1" applyBorder="1"/>
    <xf numFmtId="166" fontId="2" fillId="0" borderId="0" xfId="1" applyNumberFormat="1" applyFont="1"/>
    <xf numFmtId="0" fontId="12" fillId="0" borderId="0" xfId="0" applyFont="1" applyAlignment="1">
      <alignment horizontal="center"/>
    </xf>
    <xf numFmtId="0" fontId="9" fillId="0" borderId="0" xfId="0" applyFont="1" applyAlignment="1">
      <alignment horizontal="center"/>
    </xf>
    <xf numFmtId="49" fontId="9" fillId="0" borderId="0" xfId="0" applyNumberFormat="1" applyFont="1" applyAlignment="1">
      <alignment horizontal="center"/>
    </xf>
    <xf numFmtId="49" fontId="9" fillId="0" borderId="0" xfId="0" applyNumberFormat="1" applyFont="1"/>
    <xf numFmtId="0" fontId="9" fillId="0" borderId="0" xfId="0" applyFont="1"/>
    <xf numFmtId="49" fontId="15" fillId="0" borderId="0" xfId="0" applyNumberFormat="1" applyFont="1"/>
    <xf numFmtId="49" fontId="8" fillId="0" borderId="0" xfId="0" applyNumberFormat="1" applyFont="1"/>
    <xf numFmtId="49" fontId="0" fillId="0" borderId="15" xfId="0" applyNumberFormat="1" applyBorder="1" applyProtection="1">
      <protection locked="0"/>
    </xf>
    <xf numFmtId="49" fontId="0" fillId="0" borderId="9" xfId="0" applyNumberFormat="1" applyBorder="1" applyProtection="1">
      <protection locked="0"/>
    </xf>
    <xf numFmtId="49" fontId="0" fillId="0" borderId="14" xfId="0" applyNumberFormat="1" applyBorder="1" applyProtection="1">
      <protection locked="0"/>
    </xf>
    <xf numFmtId="49" fontId="0" fillId="0" borderId="4" xfId="0" applyNumberFormat="1" applyBorder="1" applyProtection="1">
      <protection locked="0"/>
    </xf>
    <xf numFmtId="49" fontId="0" fillId="0" borderId="2" xfId="0" applyNumberFormat="1" applyBorder="1" applyProtection="1">
      <protection locked="0"/>
    </xf>
    <xf numFmtId="42" fontId="1" fillId="0" borderId="13" xfId="2" applyNumberFormat="1" applyBorder="1" applyProtection="1">
      <protection locked="0"/>
    </xf>
    <xf numFmtId="0" fontId="0" fillId="0" borderId="27" xfId="0" applyBorder="1"/>
    <xf numFmtId="0" fontId="0" fillId="0" borderId="14" xfId="0" applyBorder="1" applyAlignment="1">
      <alignment horizontal="center" wrapText="1"/>
    </xf>
    <xf numFmtId="0" fontId="2" fillId="0" borderId="14" xfId="0" applyFont="1" applyBorder="1" applyAlignment="1">
      <alignment horizontal="center"/>
    </xf>
    <xf numFmtId="0" fontId="2" fillId="0" borderId="16" xfId="0" applyFont="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pplyProtection="1">
      <alignment horizontal="center"/>
      <protection locked="0"/>
    </xf>
    <xf numFmtId="0" fontId="0" fillId="0" borderId="57" xfId="0" applyBorder="1" applyAlignment="1" applyProtection="1">
      <alignment horizontal="center" wrapText="1"/>
      <protection locked="0"/>
    </xf>
    <xf numFmtId="3" fontId="0" fillId="0" borderId="59" xfId="0" applyNumberFormat="1" applyBorder="1"/>
    <xf numFmtId="0" fontId="0" fillId="0" borderId="60" xfId="0" quotePrefix="1" applyBorder="1" applyAlignment="1">
      <alignment horizontal="center"/>
    </xf>
    <xf numFmtId="3" fontId="0" fillId="0" borderId="60" xfId="0" applyNumberFormat="1" applyBorder="1"/>
    <xf numFmtId="3" fontId="0" fillId="0" borderId="61" xfId="0" applyNumberFormat="1" applyBorder="1"/>
    <xf numFmtId="0" fontId="0" fillId="0" borderId="62" xfId="0" applyBorder="1" applyAlignment="1" applyProtection="1">
      <alignment horizontal="center"/>
      <protection locked="0"/>
    </xf>
    <xf numFmtId="44" fontId="1" fillId="0" borderId="62" xfId="2" applyBorder="1" applyProtection="1">
      <protection locked="0"/>
    </xf>
    <xf numFmtId="3" fontId="0" fillId="0" borderId="1" xfId="0" applyNumberFormat="1" applyBorder="1"/>
    <xf numFmtId="0" fontId="0" fillId="0" borderId="0" xfId="0" quotePrefix="1" applyAlignment="1">
      <alignment horizontal="center"/>
    </xf>
    <xf numFmtId="3" fontId="0" fillId="0" borderId="0" xfId="0" applyNumberFormat="1"/>
    <xf numFmtId="0" fontId="0" fillId="0" borderId="12" xfId="0" quotePrefix="1" applyBorder="1" applyAlignment="1">
      <alignment horizontal="center"/>
    </xf>
    <xf numFmtId="3" fontId="0" fillId="0" borderId="12" xfId="0" applyNumberFormat="1" applyBorder="1"/>
    <xf numFmtId="44" fontId="1" fillId="0" borderId="4" xfId="2" applyBorder="1" applyProtection="1">
      <protection locked="0"/>
    </xf>
    <xf numFmtId="49" fontId="0" fillId="0" borderId="12" xfId="0" applyNumberFormat="1" applyBorder="1"/>
    <xf numFmtId="0" fontId="8" fillId="0" borderId="0" xfId="0" applyFont="1"/>
    <xf numFmtId="49" fontId="8" fillId="0" borderId="12" xfId="0" applyNumberFormat="1" applyFont="1" applyBorder="1"/>
    <xf numFmtId="0" fontId="8" fillId="0" borderId="12" xfId="0" applyFont="1" applyBorder="1"/>
    <xf numFmtId="49" fontId="0" fillId="0" borderId="1" xfId="0" applyNumberFormat="1" applyBorder="1" applyProtection="1">
      <protection locked="0"/>
    </xf>
    <xf numFmtId="49" fontId="0" fillId="0" borderId="15" xfId="0" applyNumberFormat="1" applyBorder="1" applyAlignment="1">
      <alignment horizontal="center" vertical="center"/>
    </xf>
    <xf numFmtId="49" fontId="0" fillId="0" borderId="15"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58" xfId="0" applyNumberFormat="1" applyBorder="1" applyAlignment="1" applyProtection="1">
      <alignment horizontal="left"/>
      <protection locked="0"/>
    </xf>
    <xf numFmtId="9" fontId="1" fillId="0" borderId="58" xfId="4" applyFont="1" applyBorder="1" applyAlignment="1" applyProtection="1">
      <alignment horizontal="right"/>
      <protection locked="0"/>
    </xf>
    <xf numFmtId="42" fontId="1" fillId="0" borderId="57" xfId="2" applyNumberFormat="1" applyFont="1" applyBorder="1" applyProtection="1">
      <protection locked="0"/>
    </xf>
    <xf numFmtId="49" fontId="0" fillId="0" borderId="62" xfId="0" applyNumberFormat="1" applyBorder="1" applyAlignment="1" applyProtection="1">
      <alignment horizontal="left"/>
      <protection locked="0"/>
    </xf>
    <xf numFmtId="9" fontId="1" fillId="0" borderId="62" xfId="4" applyFont="1" applyBorder="1" applyAlignment="1" applyProtection="1">
      <alignment horizontal="right"/>
      <protection locked="0"/>
    </xf>
    <xf numFmtId="42" fontId="1" fillId="0" borderId="61" xfId="2" applyNumberFormat="1" applyBorder="1" applyProtection="1">
      <protection locked="0"/>
    </xf>
    <xf numFmtId="9" fontId="1" fillId="0" borderId="62" xfId="4" applyBorder="1" applyAlignment="1" applyProtection="1">
      <alignment horizontal="right"/>
      <protection locked="0"/>
    </xf>
    <xf numFmtId="42" fontId="1" fillId="0" borderId="61" xfId="2" applyNumberFormat="1" applyFont="1" applyBorder="1" applyProtection="1">
      <protection locked="0"/>
    </xf>
    <xf numFmtId="49" fontId="0" fillId="0" borderId="4" xfId="0" applyNumberFormat="1" applyBorder="1" applyAlignment="1" applyProtection="1">
      <alignment horizontal="left"/>
      <protection locked="0"/>
    </xf>
    <xf numFmtId="9" fontId="1" fillId="0" borderId="4" xfId="4" applyFont="1" applyBorder="1" applyAlignment="1" applyProtection="1">
      <alignment horizontal="right"/>
      <protection locked="0"/>
    </xf>
    <xf numFmtId="49" fontId="0" fillId="0" borderId="26" xfId="0" applyNumberFormat="1" applyBorder="1" applyAlignment="1">
      <alignment horizontal="center" vertical="center"/>
    </xf>
    <xf numFmtId="49" fontId="0" fillId="0" borderId="24" xfId="0" applyNumberFormat="1" applyBorder="1" applyAlignment="1">
      <alignment horizontal="center" vertical="center" wrapText="1"/>
    </xf>
    <xf numFmtId="44" fontId="1" fillId="0" borderId="3" xfId="2" applyFont="1" applyBorder="1" applyProtection="1">
      <protection locked="0"/>
    </xf>
    <xf numFmtId="49" fontId="0" fillId="0" borderId="62" xfId="0" applyNumberFormat="1" applyBorder="1" applyProtection="1">
      <protection locked="0"/>
    </xf>
    <xf numFmtId="49" fontId="0" fillId="0" borderId="60" xfId="0" applyNumberFormat="1" applyBorder="1" applyProtection="1">
      <protection locked="0"/>
    </xf>
    <xf numFmtId="44" fontId="1" fillId="0" borderId="61" xfId="2" applyFont="1" applyBorder="1" applyProtection="1">
      <protection locked="0"/>
    </xf>
    <xf numFmtId="44" fontId="1" fillId="0" borderId="13" xfId="2" applyFont="1" applyBorder="1" applyProtection="1">
      <protection locked="0"/>
    </xf>
    <xf numFmtId="164" fontId="0" fillId="0" borderId="27" xfId="0" applyNumberFormat="1" applyBorder="1"/>
    <xf numFmtId="49" fontId="0" fillId="0" borderId="3" xfId="0" applyNumberFormat="1" applyBorder="1"/>
    <xf numFmtId="49" fontId="0" fillId="0" borderId="0" xfId="0" applyNumberFormat="1" applyAlignment="1">
      <alignment horizontal="center" wrapText="1"/>
    </xf>
    <xf numFmtId="49" fontId="0" fillId="0" borderId="3" xfId="0" applyNumberFormat="1" applyBorder="1" applyAlignment="1">
      <alignment horizontal="center"/>
    </xf>
    <xf numFmtId="9" fontId="1" fillId="0" borderId="0" xfId="4" applyFont="1" applyBorder="1" applyAlignment="1">
      <alignment horizontal="right"/>
    </xf>
    <xf numFmtId="9" fontId="1" fillId="0" borderId="15" xfId="4" applyFont="1" applyBorder="1" applyAlignment="1">
      <alignment horizontal="center" vertical="center" wrapText="1"/>
    </xf>
    <xf numFmtId="49" fontId="0" fillId="0" borderId="24" xfId="0" applyNumberFormat="1" applyBorder="1" applyAlignment="1">
      <alignment horizontal="center" wrapText="1"/>
    </xf>
    <xf numFmtId="44" fontId="1" fillId="0" borderId="25" xfId="2" applyFont="1" applyBorder="1" applyAlignment="1">
      <alignment horizontal="center" vertical="center" wrapText="1"/>
    </xf>
    <xf numFmtId="49" fontId="0" fillId="0" borderId="58" xfId="0" applyNumberFormat="1" applyBorder="1" applyProtection="1">
      <protection locked="0"/>
    </xf>
    <xf numFmtId="49" fontId="0" fillId="0" borderId="56" xfId="0" applyNumberFormat="1" applyBorder="1" applyProtection="1">
      <protection locked="0"/>
    </xf>
    <xf numFmtId="49" fontId="1" fillId="0" borderId="58" xfId="2" applyNumberFormat="1" applyFont="1" applyBorder="1" applyAlignment="1" applyProtection="1">
      <alignment horizontal="right"/>
      <protection locked="0"/>
    </xf>
    <xf numFmtId="49" fontId="1" fillId="0" borderId="57" xfId="2" applyNumberFormat="1" applyBorder="1" applyProtection="1">
      <protection locked="0"/>
    </xf>
    <xf numFmtId="49" fontId="1" fillId="0" borderId="62" xfId="2" applyNumberFormat="1" applyBorder="1" applyAlignment="1" applyProtection="1">
      <alignment horizontal="right"/>
      <protection locked="0"/>
    </xf>
    <xf numFmtId="49" fontId="1" fillId="0" borderId="61" xfId="2" applyNumberFormat="1" applyBorder="1" applyProtection="1">
      <protection locked="0"/>
    </xf>
    <xf numFmtId="49" fontId="1" fillId="0" borderId="4" xfId="2" applyNumberFormat="1" applyBorder="1" applyProtection="1">
      <protection locked="0"/>
    </xf>
    <xf numFmtId="49" fontId="1" fillId="0" borderId="13" xfId="2" applyNumberFormat="1" applyFont="1" applyBorder="1" applyProtection="1">
      <protection locked="0"/>
    </xf>
    <xf numFmtId="44" fontId="1" fillId="0" borderId="0" xfId="2" applyFont="1" applyBorder="1"/>
    <xf numFmtId="49" fontId="1" fillId="0" borderId="13" xfId="2" applyNumberFormat="1" applyFont="1" applyBorder="1" applyAlignment="1">
      <alignment horizontal="center" vertical="center" wrapText="1"/>
    </xf>
    <xf numFmtId="167" fontId="0" fillId="0" borderId="2" xfId="0" applyNumberFormat="1" applyBorder="1" applyProtection="1">
      <protection locked="0"/>
    </xf>
    <xf numFmtId="49" fontId="1" fillId="0" borderId="2" xfId="4" applyNumberFormat="1" applyFont="1" applyBorder="1" applyAlignment="1" applyProtection="1">
      <alignment horizontal="center"/>
      <protection locked="0"/>
    </xf>
    <xf numFmtId="49" fontId="0" fillId="0" borderId="59" xfId="0" applyNumberFormat="1" applyBorder="1" applyProtection="1">
      <protection locked="0"/>
    </xf>
    <xf numFmtId="167" fontId="0" fillId="0" borderId="62" xfId="0" applyNumberFormat="1" applyBorder="1" applyProtection="1">
      <protection locked="0"/>
    </xf>
    <xf numFmtId="49" fontId="1" fillId="0" borderId="62" xfId="4" applyNumberFormat="1" applyBorder="1" applyAlignment="1" applyProtection="1">
      <alignment horizontal="center"/>
      <protection locked="0"/>
    </xf>
    <xf numFmtId="165" fontId="1" fillId="0" borderId="61" xfId="2" applyNumberFormat="1" applyBorder="1" applyProtection="1">
      <protection locked="0"/>
    </xf>
    <xf numFmtId="167" fontId="0" fillId="0" borderId="4" xfId="0" applyNumberFormat="1" applyBorder="1" applyProtection="1">
      <protection locked="0"/>
    </xf>
    <xf numFmtId="2" fontId="0" fillId="0" borderId="0" xfId="0" applyNumberFormat="1" applyAlignment="1">
      <alignment horizontal="left"/>
    </xf>
    <xf numFmtId="49" fontId="0" fillId="0" borderId="26" xfId="0" applyNumberFormat="1" applyBorder="1" applyAlignment="1">
      <alignment horizontal="center" wrapText="1"/>
    </xf>
    <xf numFmtId="49" fontId="0" fillId="0" borderId="15" xfId="0" applyNumberFormat="1" applyBorder="1" applyAlignment="1">
      <alignment horizontal="center" wrapText="1"/>
    </xf>
    <xf numFmtId="49" fontId="1" fillId="0" borderId="15" xfId="4" applyNumberFormat="1" applyFont="1" applyBorder="1" applyAlignment="1">
      <alignment horizontal="center" wrapText="1"/>
    </xf>
    <xf numFmtId="49" fontId="1" fillId="0" borderId="25" xfId="2" applyNumberFormat="1" applyFont="1" applyBorder="1" applyAlignment="1">
      <alignment horizontal="center" wrapText="1"/>
    </xf>
    <xf numFmtId="166" fontId="1" fillId="0" borderId="13" xfId="1" applyNumberFormat="1" applyBorder="1"/>
    <xf numFmtId="166" fontId="1" fillId="0" borderId="9" xfId="1" applyNumberFormat="1" applyBorder="1" applyProtection="1">
      <protection locked="0"/>
    </xf>
    <xf numFmtId="166" fontId="1" fillId="0" borderId="23" xfId="1" applyNumberFormat="1" applyBorder="1" applyProtection="1">
      <protection locked="0"/>
    </xf>
    <xf numFmtId="166" fontId="1" fillId="0" borderId="14" xfId="1" applyNumberFormat="1" applyBorder="1" applyProtection="1">
      <protection locked="0"/>
    </xf>
    <xf numFmtId="0" fontId="0" fillId="0" borderId="38" xfId="0" applyBorder="1" applyAlignment="1">
      <alignment horizontal="center"/>
    </xf>
    <xf numFmtId="49" fontId="0" fillId="0" borderId="53" xfId="0" applyNumberFormat="1" applyBorder="1" applyProtection="1">
      <protection locked="0"/>
    </xf>
    <xf numFmtId="49" fontId="0" fillId="0" borderId="19" xfId="0" applyNumberFormat="1" applyBorder="1" applyProtection="1">
      <protection locked="0"/>
    </xf>
    <xf numFmtId="49" fontId="0" fillId="0" borderId="8" xfId="0" applyNumberFormat="1" applyBorder="1" applyProtection="1">
      <protection locked="0"/>
    </xf>
    <xf numFmtId="49" fontId="3" fillId="0" borderId="45" xfId="0" applyNumberFormat="1" applyFont="1" applyBorder="1" applyAlignment="1">
      <alignment horizontal="center"/>
    </xf>
    <xf numFmtId="49" fontId="3" fillId="0" borderId="63" xfId="0" applyNumberFormat="1" applyFont="1" applyBorder="1" applyAlignment="1">
      <alignment horizontal="center"/>
    </xf>
    <xf numFmtId="166" fontId="0" fillId="0" borderId="32" xfId="1" applyNumberFormat="1" applyFont="1" applyBorder="1" applyAlignment="1">
      <alignment horizontal="center"/>
    </xf>
    <xf numFmtId="166" fontId="3" fillId="0" borderId="15" xfId="1" applyNumberFormat="1" applyFont="1" applyBorder="1"/>
    <xf numFmtId="49" fontId="9" fillId="0" borderId="17" xfId="0" applyNumberFormat="1" applyFont="1" applyBorder="1" applyAlignment="1">
      <alignment horizontal="center" wrapText="1"/>
    </xf>
    <xf numFmtId="166" fontId="1" fillId="0" borderId="9" xfId="1" applyNumberFormat="1" applyBorder="1" applyProtection="1"/>
    <xf numFmtId="166" fontId="1" fillId="0" borderId="23" xfId="1" applyNumberFormat="1" applyBorder="1" applyProtection="1"/>
    <xf numFmtId="166" fontId="0" fillId="0" borderId="64" xfId="1" applyNumberFormat="1" applyFont="1" applyBorder="1" applyAlignment="1" applyProtection="1">
      <alignment horizontal="center"/>
      <protection locked="0"/>
    </xf>
    <xf numFmtId="166" fontId="0" fillId="0" borderId="65" xfId="1" applyNumberFormat="1" applyFont="1" applyBorder="1" applyAlignment="1" applyProtection="1">
      <alignment horizontal="center"/>
      <protection locked="0"/>
    </xf>
    <xf numFmtId="166" fontId="0" fillId="0" borderId="66" xfId="1" applyNumberFormat="1" applyFont="1" applyBorder="1" applyAlignment="1" applyProtection="1">
      <alignment horizontal="center"/>
      <protection locked="0"/>
    </xf>
    <xf numFmtId="166" fontId="1" fillId="0" borderId="5" xfId="1" applyNumberFormat="1" applyBorder="1" applyProtection="1"/>
    <xf numFmtId="166" fontId="1" fillId="0" borderId="11" xfId="1" applyNumberFormat="1" applyFont="1" applyBorder="1" applyProtection="1"/>
    <xf numFmtId="165" fontId="1" fillId="0" borderId="44" xfId="2" applyNumberFormat="1" applyBorder="1" applyProtection="1"/>
    <xf numFmtId="165" fontId="1" fillId="0" borderId="22" xfId="2" applyNumberFormat="1" applyFont="1" applyBorder="1" applyProtection="1">
      <protection locked="0"/>
    </xf>
    <xf numFmtId="166" fontId="1" fillId="0" borderId="2" xfId="1" applyNumberFormat="1" applyFont="1" applyBorder="1" applyProtection="1"/>
    <xf numFmtId="165" fontId="1" fillId="0" borderId="37" xfId="2" applyNumberFormat="1" applyFont="1" applyBorder="1" applyProtection="1"/>
    <xf numFmtId="166" fontId="1" fillId="0" borderId="1" xfId="1" applyNumberFormat="1" applyBorder="1" applyProtection="1"/>
    <xf numFmtId="166" fontId="1" fillId="0" borderId="26" xfId="1" applyNumberFormat="1" applyBorder="1" applyProtection="1"/>
    <xf numFmtId="44" fontId="1" fillId="0" borderId="17" xfId="2" applyFont="1" applyBorder="1" applyProtection="1"/>
    <xf numFmtId="166" fontId="1" fillId="0" borderId="11" xfId="1" applyNumberFormat="1" applyBorder="1" applyProtection="1"/>
    <xf numFmtId="44" fontId="1" fillId="0" borderId="17" xfId="2" applyBorder="1" applyProtection="1"/>
    <xf numFmtId="166" fontId="0" fillId="0" borderId="48" xfId="1" applyNumberFormat="1" applyFont="1" applyBorder="1" applyAlignment="1" applyProtection="1">
      <alignment horizontal="center"/>
      <protection locked="0"/>
    </xf>
    <xf numFmtId="166" fontId="0" fillId="0" borderId="52" xfId="1" applyNumberFormat="1" applyFont="1" applyBorder="1" applyAlignment="1" applyProtection="1">
      <alignment horizontal="center"/>
      <protection locked="0"/>
    </xf>
    <xf numFmtId="166" fontId="0" fillId="0" borderId="67" xfId="1" applyNumberFormat="1" applyFont="1" applyBorder="1" applyAlignment="1" applyProtection="1">
      <alignment horizontal="center"/>
      <protection locked="0"/>
    </xf>
    <xf numFmtId="166" fontId="0" fillId="0" borderId="50" xfId="1" applyNumberFormat="1" applyFont="1" applyBorder="1" applyAlignment="1" applyProtection="1">
      <alignment horizontal="center"/>
      <protection locked="0"/>
    </xf>
    <xf numFmtId="166" fontId="0" fillId="0" borderId="46" xfId="1" applyNumberFormat="1" applyFont="1" applyBorder="1" applyAlignment="1">
      <alignment horizontal="center"/>
    </xf>
    <xf numFmtId="166" fontId="0" fillId="0" borderId="33" xfId="1" applyNumberFormat="1" applyFont="1" applyBorder="1" applyAlignment="1">
      <alignment horizontal="center"/>
    </xf>
    <xf numFmtId="166" fontId="0" fillId="0" borderId="69" xfId="1" applyNumberFormat="1" applyFont="1" applyBorder="1" applyAlignment="1" applyProtection="1">
      <alignment horizontal="center" wrapText="1"/>
      <protection locked="0"/>
    </xf>
    <xf numFmtId="0" fontId="0" fillId="0" borderId="52" xfId="0" applyBorder="1" applyAlignment="1" applyProtection="1">
      <alignment horizontal="center"/>
      <protection locked="0"/>
    </xf>
    <xf numFmtId="44" fontId="1" fillId="0" borderId="62" xfId="2" applyFont="1" applyBorder="1" applyProtection="1">
      <protection locked="0"/>
    </xf>
    <xf numFmtId="49" fontId="1" fillId="0" borderId="62" xfId="2" applyNumberFormat="1" applyFont="1" applyBorder="1" applyAlignment="1" applyProtection="1">
      <alignment horizontal="right"/>
      <protection locked="0"/>
    </xf>
    <xf numFmtId="49" fontId="1" fillId="0" borderId="61" xfId="2" applyNumberFormat="1" applyFont="1" applyBorder="1" applyProtection="1">
      <protection locked="0"/>
    </xf>
    <xf numFmtId="166" fontId="1" fillId="0" borderId="1" xfId="1" applyNumberFormat="1" applyFont="1" applyBorder="1" applyAlignment="1" applyProtection="1">
      <alignment horizontal="left"/>
      <protection locked="0"/>
    </xf>
    <xf numFmtId="166" fontId="1" fillId="0" borderId="2" xfId="1" applyNumberFormat="1" applyFont="1" applyBorder="1" applyAlignment="1" applyProtection="1">
      <alignment horizontal="left"/>
      <protection locked="0"/>
    </xf>
    <xf numFmtId="166" fontId="0" fillId="0" borderId="12" xfId="1" applyNumberFormat="1" applyFont="1" applyBorder="1" applyProtection="1">
      <protection locked="0"/>
    </xf>
    <xf numFmtId="166" fontId="1" fillId="0" borderId="7" xfId="1" applyNumberFormat="1" applyFont="1" applyBorder="1" applyAlignment="1" applyProtection="1">
      <alignment horizontal="left"/>
      <protection locked="0"/>
    </xf>
    <xf numFmtId="166" fontId="1" fillId="0" borderId="4" xfId="1" applyNumberFormat="1" applyFont="1" applyBorder="1" applyAlignment="1" applyProtection="1">
      <alignment horizontal="left"/>
      <protection locked="0"/>
    </xf>
    <xf numFmtId="166" fontId="0" fillId="0" borderId="9" xfId="1" applyNumberFormat="1" applyFont="1" applyBorder="1" applyProtection="1"/>
    <xf numFmtId="166" fontId="0" fillId="0" borderId="10" xfId="1" applyNumberFormat="1" applyFont="1" applyBorder="1" applyAlignment="1" applyProtection="1">
      <alignment horizontal="center"/>
    </xf>
    <xf numFmtId="166" fontId="1" fillId="0" borderId="8" xfId="1" applyNumberFormat="1" applyFont="1" applyBorder="1" applyAlignment="1" applyProtection="1">
      <alignment horizontal="center"/>
    </xf>
    <xf numFmtId="166" fontId="1" fillId="0" borderId="9" xfId="1" applyNumberFormat="1" applyFont="1" applyBorder="1" applyAlignment="1" applyProtection="1">
      <alignment horizontal="center"/>
    </xf>
    <xf numFmtId="166" fontId="0" fillId="0" borderId="9" xfId="1" applyNumberFormat="1" applyFont="1" applyBorder="1" applyAlignment="1" applyProtection="1">
      <alignment horizontal="center"/>
    </xf>
    <xf numFmtId="166" fontId="1" fillId="0" borderId="22" xfId="1" applyNumberFormat="1" applyFont="1" applyBorder="1" applyProtection="1"/>
    <xf numFmtId="166" fontId="0" fillId="0" borderId="15" xfId="1" applyNumberFormat="1" applyFont="1" applyBorder="1" applyProtection="1"/>
    <xf numFmtId="165" fontId="1" fillId="0" borderId="15" xfId="2" applyNumberFormat="1" applyFont="1" applyBorder="1" applyAlignment="1" applyProtection="1">
      <alignment horizontal="left"/>
    </xf>
    <xf numFmtId="166" fontId="1" fillId="0" borderId="15" xfId="1" applyNumberFormat="1" applyFont="1" applyBorder="1" applyAlignment="1" applyProtection="1">
      <alignment horizontal="left"/>
    </xf>
    <xf numFmtId="165" fontId="1" fillId="0" borderId="25" xfId="2" applyNumberFormat="1" applyBorder="1" applyProtection="1">
      <protection locked="0"/>
    </xf>
    <xf numFmtId="0" fontId="0" fillId="0" borderId="64" xfId="0" applyBorder="1" applyAlignment="1">
      <alignment horizontal="center"/>
    </xf>
    <xf numFmtId="44" fontId="1" fillId="0" borderId="25" xfId="2" applyFont="1" applyBorder="1" applyProtection="1">
      <protection locked="0"/>
    </xf>
    <xf numFmtId="168" fontId="1" fillId="0" borderId="15" xfId="1" applyNumberFormat="1" applyFont="1" applyBorder="1" applyProtection="1">
      <protection locked="0"/>
    </xf>
    <xf numFmtId="165" fontId="0" fillId="0" borderId="2" xfId="2" applyNumberFormat="1" applyFont="1" applyBorder="1" applyProtection="1">
      <protection locked="0"/>
    </xf>
    <xf numFmtId="165" fontId="1" fillId="0" borderId="17" xfId="2" applyNumberFormat="1" applyBorder="1" applyProtection="1">
      <protection locked="0"/>
    </xf>
    <xf numFmtId="166" fontId="0" fillId="0" borderId="2" xfId="1" applyNumberFormat="1" applyFont="1" applyBorder="1" applyProtection="1"/>
    <xf numFmtId="166" fontId="1" fillId="0" borderId="13" xfId="1" applyNumberFormat="1" applyBorder="1" applyAlignment="1" applyProtection="1">
      <alignment horizontal="center" wrapText="1"/>
      <protection locked="0"/>
    </xf>
    <xf numFmtId="166" fontId="1" fillId="0" borderId="2" xfId="1" applyNumberFormat="1" applyFont="1" applyBorder="1"/>
    <xf numFmtId="0" fontId="0" fillId="0" borderId="65" xfId="0" applyBorder="1" applyAlignment="1">
      <alignment horizontal="center"/>
    </xf>
    <xf numFmtId="0" fontId="0" fillId="0" borderId="66" xfId="0" applyBorder="1" applyAlignment="1">
      <alignment horizontal="center"/>
    </xf>
    <xf numFmtId="0" fontId="9" fillId="0" borderId="34" xfId="0" applyFont="1" applyBorder="1" applyAlignment="1">
      <alignment horizontal="center" wrapText="1"/>
    </xf>
    <xf numFmtId="44" fontId="1" fillId="0" borderId="15" xfId="2" applyBorder="1" applyProtection="1">
      <protection locked="0"/>
    </xf>
    <xf numFmtId="44" fontId="1" fillId="0" borderId="25" xfId="2" applyBorder="1" applyProtection="1">
      <protection locked="0"/>
    </xf>
    <xf numFmtId="165" fontId="1" fillId="0" borderId="2" xfId="2" applyNumberFormat="1" applyBorder="1" applyProtection="1">
      <protection locked="0"/>
    </xf>
    <xf numFmtId="165" fontId="1" fillId="0" borderId="3" xfId="2" applyNumberFormat="1" applyBorder="1" applyProtection="1">
      <protection locked="0"/>
    </xf>
    <xf numFmtId="49" fontId="3" fillId="0" borderId="22" xfId="0" applyNumberFormat="1" applyFont="1" applyBorder="1" applyProtection="1">
      <protection locked="0"/>
    </xf>
    <xf numFmtId="165" fontId="1" fillId="0" borderId="13" xfId="2" applyNumberFormat="1" applyBorder="1" applyProtection="1"/>
    <xf numFmtId="166" fontId="0" fillId="0" borderId="70" xfId="1" applyNumberFormat="1" applyFont="1" applyBorder="1" applyAlignment="1">
      <alignment horizontal="center"/>
    </xf>
    <xf numFmtId="166" fontId="0" fillId="0" borderId="68" xfId="1" applyNumberFormat="1" applyFont="1" applyBorder="1" applyProtection="1">
      <protection locked="0"/>
    </xf>
    <xf numFmtId="166" fontId="0" fillId="0" borderId="71" xfId="1" applyNumberFormat="1" applyFont="1" applyBorder="1" applyAlignment="1">
      <alignment horizontal="center"/>
    </xf>
    <xf numFmtId="166" fontId="0" fillId="0" borderId="52" xfId="1" applyNumberFormat="1" applyFont="1" applyBorder="1" applyAlignment="1">
      <alignment horizontal="center"/>
    </xf>
    <xf numFmtId="166" fontId="0" fillId="0" borderId="72" xfId="1" applyNumberFormat="1" applyFont="1" applyBorder="1" applyProtection="1">
      <protection locked="0"/>
    </xf>
    <xf numFmtId="166" fontId="0" fillId="0" borderId="73" xfId="1" applyNumberFormat="1" applyFont="1" applyBorder="1" applyAlignment="1">
      <alignment horizontal="center"/>
    </xf>
    <xf numFmtId="166" fontId="0" fillId="0" borderId="74" xfId="1" applyNumberFormat="1" applyFont="1" applyBorder="1" applyProtection="1">
      <protection locked="0"/>
    </xf>
    <xf numFmtId="166" fontId="0" fillId="0" borderId="39" xfId="1" applyNumberFormat="1" applyFont="1" applyBorder="1" applyAlignment="1">
      <alignment horizontal="center"/>
    </xf>
    <xf numFmtId="166" fontId="0" fillId="0" borderId="50" xfId="1" applyNumberFormat="1" applyFont="1" applyBorder="1" applyAlignment="1">
      <alignment horizontal="center"/>
    </xf>
    <xf numFmtId="164" fontId="0" fillId="0" borderId="0" xfId="0" applyNumberFormat="1" applyProtection="1">
      <protection locked="0"/>
    </xf>
    <xf numFmtId="0" fontId="2" fillId="0" borderId="3" xfId="0" applyFont="1" applyBorder="1"/>
    <xf numFmtId="165" fontId="0" fillId="0" borderId="9" xfId="2" applyNumberFormat="1" applyFont="1" applyBorder="1"/>
    <xf numFmtId="164" fontId="0" fillId="0" borderId="32" xfId="0" applyNumberFormat="1" applyBorder="1" applyAlignment="1">
      <alignment horizontal="center" wrapText="1"/>
    </xf>
    <xf numFmtId="0" fontId="0" fillId="0" borderId="13" xfId="0" applyBorder="1" applyAlignment="1">
      <alignment wrapText="1"/>
    </xf>
    <xf numFmtId="0" fontId="0" fillId="0" borderId="25" xfId="0" applyBorder="1" applyAlignment="1">
      <alignment horizontal="center" wrapText="1"/>
    </xf>
    <xf numFmtId="49" fontId="0" fillId="0" borderId="15" xfId="0" applyNumberFormat="1" applyBorder="1" applyAlignment="1" applyProtection="1">
      <alignment wrapText="1"/>
      <protection locked="0"/>
    </xf>
    <xf numFmtId="42" fontId="1" fillId="0" borderId="15" xfId="2" applyNumberFormat="1" applyBorder="1" applyAlignment="1" applyProtection="1">
      <alignment wrapText="1"/>
      <protection locked="0"/>
    </xf>
    <xf numFmtId="42" fontId="1" fillId="0" borderId="15" xfId="2" applyNumberFormat="1" applyFont="1" applyBorder="1" applyAlignment="1" applyProtection="1">
      <alignment wrapText="1"/>
      <protection locked="0"/>
    </xf>
    <xf numFmtId="49" fontId="0" fillId="0" borderId="22" xfId="0" applyNumberFormat="1" applyBorder="1" applyAlignment="1" applyProtection="1">
      <alignment wrapText="1"/>
      <protection locked="0"/>
    </xf>
    <xf numFmtId="49" fontId="0" fillId="0" borderId="9" xfId="0" applyNumberFormat="1" applyBorder="1" applyAlignment="1" applyProtection="1">
      <alignment wrapText="1"/>
      <protection locked="0"/>
    </xf>
    <xf numFmtId="42" fontId="1" fillId="0" borderId="23" xfId="2" applyNumberFormat="1" applyBorder="1" applyAlignment="1" applyProtection="1">
      <alignment wrapText="1"/>
      <protection locked="0"/>
    </xf>
    <xf numFmtId="49" fontId="0" fillId="0" borderId="14" xfId="0" applyNumberFormat="1" applyBorder="1" applyAlignment="1" applyProtection="1">
      <alignment wrapText="1"/>
      <protection locked="0"/>
    </xf>
    <xf numFmtId="42" fontId="1" fillId="0" borderId="4" xfId="2" applyNumberFormat="1" applyFont="1" applyBorder="1" applyAlignment="1" applyProtection="1">
      <alignment wrapText="1"/>
      <protection locked="0"/>
    </xf>
    <xf numFmtId="49" fontId="0" fillId="0" borderId="4" xfId="0" applyNumberFormat="1" applyBorder="1" applyAlignment="1" applyProtection="1">
      <alignment wrapText="1"/>
      <protection locked="0"/>
    </xf>
    <xf numFmtId="42" fontId="1" fillId="0" borderId="4" xfId="2" applyNumberFormat="1" applyBorder="1" applyAlignment="1" applyProtection="1">
      <alignment wrapText="1"/>
      <protection locked="0"/>
    </xf>
    <xf numFmtId="49" fontId="0" fillId="0" borderId="2" xfId="0" applyNumberFormat="1" applyBorder="1" applyAlignment="1" applyProtection="1">
      <alignment wrapText="1"/>
      <protection locked="0"/>
    </xf>
    <xf numFmtId="42" fontId="1" fillId="0" borderId="13" xfId="2" applyNumberFormat="1" applyBorder="1" applyAlignment="1" applyProtection="1">
      <alignment wrapText="1"/>
      <protection locked="0"/>
    </xf>
    <xf numFmtId="0" fontId="0" fillId="0" borderId="75" xfId="0" applyBorder="1" applyAlignment="1" applyProtection="1">
      <alignment horizontal="left" shrinkToFit="1"/>
      <protection locked="0"/>
    </xf>
    <xf numFmtId="0" fontId="0" fillId="0" borderId="65" xfId="0" applyBorder="1" applyAlignment="1" applyProtection="1">
      <alignment horizontal="left" shrinkToFit="1"/>
      <protection locked="0"/>
    </xf>
    <xf numFmtId="0" fontId="0" fillId="0" borderId="32" xfId="0" applyBorder="1" applyAlignment="1" applyProtection="1">
      <alignment horizontal="left" shrinkToFit="1"/>
      <protection locked="0"/>
    </xf>
    <xf numFmtId="0" fontId="0" fillId="0" borderId="76" xfId="0" applyBorder="1" applyAlignment="1">
      <alignment horizontal="center" wrapText="1"/>
    </xf>
    <xf numFmtId="0" fontId="0" fillId="0" borderId="76" xfId="0" applyBorder="1" applyAlignment="1">
      <alignment horizontal="center"/>
    </xf>
    <xf numFmtId="0" fontId="0" fillId="0" borderId="76" xfId="0" applyBorder="1"/>
    <xf numFmtId="49" fontId="0" fillId="0" borderId="76" xfId="0" applyNumberFormat="1" applyBorder="1" applyAlignment="1">
      <alignment horizontal="center"/>
    </xf>
    <xf numFmtId="49" fontId="0" fillId="0" borderId="76" xfId="0" applyNumberFormat="1" applyBorder="1"/>
    <xf numFmtId="164" fontId="0" fillId="0" borderId="76" xfId="0" applyNumberFormat="1" applyBorder="1" applyAlignment="1">
      <alignment horizontal="center"/>
    </xf>
    <xf numFmtId="172" fontId="0" fillId="0" borderId="2" xfId="1" applyNumberFormat="1" applyFont="1" applyBorder="1" applyProtection="1">
      <protection locked="0"/>
    </xf>
    <xf numFmtId="172" fontId="0" fillId="0" borderId="15" xfId="1" applyNumberFormat="1" applyFont="1" applyBorder="1" applyProtection="1">
      <protection locked="0"/>
    </xf>
    <xf numFmtId="172" fontId="0" fillId="0" borderId="9" xfId="1" applyNumberFormat="1" applyFont="1" applyBorder="1" applyProtection="1">
      <protection locked="0"/>
    </xf>
    <xf numFmtId="172" fontId="0" fillId="0" borderId="9" xfId="1" applyNumberFormat="1" applyFont="1" applyBorder="1" applyAlignment="1">
      <alignment horizontal="center"/>
    </xf>
    <xf numFmtId="173" fontId="0" fillId="0" borderId="15" xfId="1" applyNumberFormat="1" applyFont="1" applyBorder="1" applyProtection="1">
      <protection locked="0"/>
    </xf>
    <xf numFmtId="173" fontId="0" fillId="0" borderId="2" xfId="1" applyNumberFormat="1" applyFont="1" applyBorder="1" applyProtection="1">
      <protection locked="0"/>
    </xf>
    <xf numFmtId="173" fontId="0" fillId="0" borderId="22" xfId="1" applyNumberFormat="1" applyFont="1" applyBorder="1" applyProtection="1">
      <protection locked="0"/>
    </xf>
    <xf numFmtId="173" fontId="0" fillId="0" borderId="4" xfId="1" applyNumberFormat="1" applyFont="1" applyBorder="1" applyProtection="1">
      <protection locked="0"/>
    </xf>
    <xf numFmtId="42" fontId="1" fillId="0" borderId="22" xfId="2" applyNumberFormat="1" applyBorder="1" applyProtection="1"/>
    <xf numFmtId="42" fontId="1" fillId="0" borderId="9" xfId="2" applyNumberFormat="1" applyFont="1" applyBorder="1"/>
    <xf numFmtId="42" fontId="0" fillId="0" borderId="17" xfId="2" applyNumberFormat="1" applyFont="1" applyBorder="1"/>
    <xf numFmtId="42" fontId="0" fillId="0" borderId="37" xfId="0" applyNumberFormat="1" applyBorder="1"/>
    <xf numFmtId="42" fontId="1" fillId="0" borderId="17" xfId="2" applyNumberFormat="1" applyFont="1" applyBorder="1" applyProtection="1"/>
    <xf numFmtId="42" fontId="1" fillId="0" borderId="17" xfId="2" applyNumberFormat="1" applyBorder="1"/>
    <xf numFmtId="42" fontId="1" fillId="0" borderId="17" xfId="2" applyNumberFormat="1" applyBorder="1" applyProtection="1"/>
    <xf numFmtId="0" fontId="3" fillId="0" borderId="21"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0" xfId="0" applyFont="1" applyAlignment="1">
      <alignment vertical="center"/>
    </xf>
    <xf numFmtId="166" fontId="0" fillId="0" borderId="0" xfId="1" applyNumberFormat="1" applyFont="1" applyBorder="1" applyAlignment="1">
      <alignment vertical="center"/>
    </xf>
    <xf numFmtId="166" fontId="0" fillId="0" borderId="37" xfId="1" applyNumberFormat="1" applyFont="1" applyBorder="1" applyAlignment="1">
      <alignment vertical="center"/>
    </xf>
    <xf numFmtId="0" fontId="0" fillId="0" borderId="37" xfId="0" applyBorder="1" applyAlignment="1">
      <alignment vertical="center"/>
    </xf>
    <xf numFmtId="41" fontId="0" fillId="0" borderId="2" xfId="0" applyNumberFormat="1" applyBorder="1" applyProtection="1">
      <protection locked="0"/>
    </xf>
    <xf numFmtId="10" fontId="0" fillId="0" borderId="15" xfId="0" applyNumberFormat="1" applyBorder="1" applyAlignment="1">
      <alignment horizontal="center"/>
    </xf>
    <xf numFmtId="10" fontId="0" fillId="0" borderId="2" xfId="0" applyNumberFormat="1" applyBorder="1" applyAlignment="1">
      <alignment horizontal="center"/>
    </xf>
    <xf numFmtId="10" fontId="0" fillId="0" borderId="9" xfId="0" applyNumberFormat="1" applyBorder="1" applyAlignment="1">
      <alignment horizontal="center"/>
    </xf>
    <xf numFmtId="10" fontId="0" fillId="0" borderId="22" xfId="0" applyNumberFormat="1" applyBorder="1" applyAlignment="1">
      <alignment horizontal="center"/>
    </xf>
    <xf numFmtId="0" fontId="0" fillId="0" borderId="45" xfId="0" applyBorder="1"/>
    <xf numFmtId="0" fontId="0" fillId="0" borderId="54" xfId="0" applyBorder="1" applyAlignment="1">
      <alignment horizontal="left" wrapText="1"/>
    </xf>
    <xf numFmtId="0" fontId="0" fillId="0" borderId="64" xfId="0" applyBorder="1" applyAlignment="1">
      <alignment horizontal="center" wrapText="1"/>
    </xf>
    <xf numFmtId="0" fontId="0" fillId="0" borderId="65" xfId="0" applyBorder="1" applyAlignment="1">
      <alignment horizontal="center" wrapText="1"/>
    </xf>
    <xf numFmtId="0" fontId="0" fillId="0" borderId="93" xfId="0" applyBorder="1" applyAlignment="1">
      <alignment horizontal="center" wrapText="1"/>
    </xf>
    <xf numFmtId="0" fontId="0" fillId="0" borderId="76" xfId="0" applyBorder="1" applyAlignment="1">
      <alignment wrapText="1"/>
    </xf>
    <xf numFmtId="0" fontId="0" fillId="0" borderId="65" xfId="0" applyBorder="1" applyAlignment="1">
      <alignment wrapText="1"/>
    </xf>
    <xf numFmtId="0" fontId="0" fillId="0" borderId="65" xfId="0" applyBorder="1"/>
    <xf numFmtId="0" fontId="0" fillId="0" borderId="64" xfId="0" applyBorder="1"/>
    <xf numFmtId="0" fontId="0" fillId="0" borderId="64" xfId="0" applyBorder="1" applyAlignment="1">
      <alignment wrapText="1"/>
    </xf>
    <xf numFmtId="0" fontId="0" fillId="0" borderId="66" xfId="0" applyBorder="1"/>
    <xf numFmtId="0" fontId="0" fillId="0" borderId="31" xfId="0" applyBorder="1" applyAlignment="1">
      <alignment wrapText="1"/>
    </xf>
    <xf numFmtId="0" fontId="3" fillId="0" borderId="38" xfId="0" applyFont="1" applyBorder="1" applyAlignment="1">
      <alignment horizontal="center" wrapText="1"/>
    </xf>
    <xf numFmtId="0" fontId="0" fillId="0" borderId="76" xfId="0" applyBorder="1" applyAlignment="1">
      <alignment horizontal="left" wrapText="1"/>
    </xf>
    <xf numFmtId="0" fontId="0" fillId="0" borderId="64" xfId="0" applyBorder="1" applyAlignment="1">
      <alignment horizontal="left" wrapText="1"/>
    </xf>
    <xf numFmtId="0" fontId="3" fillId="0" borderId="74" xfId="0" applyFont="1" applyBorder="1" applyAlignment="1">
      <alignment horizontal="center" wrapText="1"/>
    </xf>
    <xf numFmtId="0" fontId="3" fillId="0" borderId="65" xfId="0" applyFont="1" applyBorder="1" applyAlignment="1">
      <alignment horizontal="center" wrapText="1"/>
    </xf>
    <xf numFmtId="0" fontId="3" fillId="0" borderId="65" xfId="0" applyFont="1" applyBorder="1" applyAlignment="1">
      <alignment horizontal="center"/>
    </xf>
    <xf numFmtId="0" fontId="18" fillId="0" borderId="0" xfId="0" applyFont="1" applyProtection="1">
      <protection locked="0"/>
    </xf>
    <xf numFmtId="164" fontId="0" fillId="0" borderId="0" xfId="0" applyNumberFormat="1" applyAlignment="1">
      <alignment horizontal="center" wrapText="1"/>
    </xf>
    <xf numFmtId="0" fontId="0" fillId="0" borderId="0" xfId="0" applyAlignment="1">
      <alignment vertical="top" wrapText="1"/>
    </xf>
    <xf numFmtId="49" fontId="10" fillId="0" borderId="0" xfId="0" applyNumberFormat="1" applyFont="1" applyAlignment="1">
      <alignment horizontal="center"/>
    </xf>
    <xf numFmtId="0" fontId="0" fillId="0" borderId="0" xfId="0" applyAlignment="1">
      <alignment vertical="top"/>
    </xf>
    <xf numFmtId="0" fontId="17" fillId="0" borderId="0" xfId="0" applyFont="1"/>
    <xf numFmtId="0" fontId="3" fillId="0" borderId="0" xfId="0" applyFont="1" applyAlignment="1">
      <alignment horizontal="centerContinuous"/>
    </xf>
    <xf numFmtId="0" fontId="20" fillId="0" borderId="0" xfId="0" applyFont="1"/>
    <xf numFmtId="0" fontId="9" fillId="0" borderId="15" xfId="0" applyFont="1" applyBorder="1" applyAlignment="1">
      <alignment horizontal="center" wrapText="1"/>
    </xf>
    <xf numFmtId="171" fontId="0" fillId="0" borderId="12" xfId="0" applyNumberFormat="1" applyBorder="1" applyProtection="1">
      <protection locked="0"/>
    </xf>
    <xf numFmtId="0" fontId="22" fillId="0" borderId="0" xfId="0" applyFont="1"/>
    <xf numFmtId="0" fontId="1" fillId="0" borderId="38" xfId="0" applyFont="1" applyBorder="1" applyAlignment="1">
      <alignment horizontal="center" wrapText="1"/>
    </xf>
    <xf numFmtId="49" fontId="24" fillId="0" borderId="0" xfId="0" applyNumberFormat="1" applyFont="1"/>
    <xf numFmtId="49" fontId="22" fillId="0" borderId="0" xfId="0" applyNumberFormat="1" applyFont="1"/>
    <xf numFmtId="0" fontId="22" fillId="0" borderId="30" xfId="0" applyFont="1" applyBorder="1"/>
    <xf numFmtId="0" fontId="22" fillId="0" borderId="1" xfId="0" applyFont="1" applyBorder="1"/>
    <xf numFmtId="49" fontId="22" fillId="0" borderId="1" xfId="0" applyNumberFormat="1" applyFont="1" applyBorder="1"/>
    <xf numFmtId="49" fontId="22" fillId="0" borderId="1" xfId="0" applyNumberFormat="1" applyFont="1" applyBorder="1" applyAlignment="1">
      <alignment horizontal="left"/>
    </xf>
    <xf numFmtId="49" fontId="1" fillId="0" borderId="0" xfId="0" applyNumberFormat="1" applyFont="1"/>
    <xf numFmtId="49" fontId="22" fillId="0" borderId="4" xfId="4" applyNumberFormat="1" applyFont="1" applyBorder="1" applyAlignment="1">
      <alignment horizontal="center" wrapText="1"/>
    </xf>
    <xf numFmtId="0" fontId="1" fillId="0" borderId="24" xfId="0" applyFont="1" applyBorder="1"/>
    <xf numFmtId="0" fontId="1" fillId="0" borderId="2" xfId="0" applyFont="1" applyBorder="1"/>
    <xf numFmtId="49" fontId="1" fillId="0" borderId="10" xfId="0" applyNumberFormat="1" applyFont="1" applyBorder="1" applyAlignment="1">
      <alignment horizontal="center" wrapText="1"/>
    </xf>
    <xf numFmtId="0" fontId="1" fillId="0" borderId="9" xfId="0" applyFont="1" applyBorder="1" applyAlignment="1">
      <alignment horizontal="center" wrapText="1"/>
    </xf>
    <xf numFmtId="0" fontId="1" fillId="0" borderId="18" xfId="2" applyNumberFormat="1" applyFont="1" applyBorder="1" applyAlignment="1" applyProtection="1">
      <alignment horizontal="center" wrapText="1"/>
      <protection locked="0"/>
    </xf>
    <xf numFmtId="49" fontId="1" fillId="0" borderId="18" xfId="0" applyNumberFormat="1" applyFont="1" applyBorder="1" applyAlignment="1">
      <alignment horizontal="center" wrapText="1"/>
    </xf>
    <xf numFmtId="0" fontId="22" fillId="0" borderId="10" xfId="0" applyFont="1" applyBorder="1"/>
    <xf numFmtId="0" fontId="1" fillId="0" borderId="17" xfId="0" applyFont="1" applyBorder="1" applyAlignment="1">
      <alignment horizontal="center" wrapText="1"/>
    </xf>
    <xf numFmtId="49" fontId="1" fillId="0" borderId="4" xfId="0" applyNumberFormat="1" applyFont="1" applyBorder="1"/>
    <xf numFmtId="49" fontId="1" fillId="0" borderId="15" xfId="0" applyNumberFormat="1" applyFont="1" applyBorder="1"/>
    <xf numFmtId="49" fontId="1" fillId="0" borderId="2" xfId="0" applyNumberFormat="1" applyFont="1" applyBorder="1"/>
    <xf numFmtId="49" fontId="1" fillId="0" borderId="14" xfId="0" applyNumberFormat="1" applyFont="1" applyBorder="1"/>
    <xf numFmtId="0" fontId="22" fillId="0" borderId="39" xfId="3" applyFont="1" applyBorder="1"/>
    <xf numFmtId="166" fontId="25" fillId="0" borderId="1" xfId="1" applyNumberFormat="1" applyFont="1" applyFill="1" applyBorder="1"/>
    <xf numFmtId="166" fontId="25" fillId="0" borderId="8" xfId="1" applyNumberFormat="1" applyFont="1" applyFill="1" applyBorder="1"/>
    <xf numFmtId="0" fontId="29" fillId="0" borderId="0" xfId="5" applyFont="1" applyAlignment="1">
      <alignment horizontal="center"/>
    </xf>
    <xf numFmtId="0" fontId="29" fillId="0" borderId="0" xfId="5" applyFont="1" applyAlignment="1">
      <alignment vertical="center"/>
    </xf>
    <xf numFmtId="0" fontId="18" fillId="0" borderId="0" xfId="5" applyFont="1"/>
    <xf numFmtId="0" fontId="30" fillId="0" borderId="0" xfId="5" applyFont="1"/>
    <xf numFmtId="0" fontId="7" fillId="0" borderId="0" xfId="5" applyFont="1"/>
    <xf numFmtId="0" fontId="8" fillId="0" borderId="0" xfId="5" applyFont="1" applyAlignment="1">
      <alignment vertical="center"/>
    </xf>
    <xf numFmtId="0" fontId="29" fillId="0" borderId="0" xfId="5" applyFont="1"/>
    <xf numFmtId="0" fontId="31" fillId="0" borderId="0" xfId="5" applyFont="1" applyAlignment="1">
      <alignment horizontal="left"/>
    </xf>
    <xf numFmtId="0" fontId="31" fillId="0" borderId="0" xfId="5" applyFont="1"/>
    <xf numFmtId="0" fontId="32" fillId="0" borderId="0" xfId="5" applyFont="1"/>
    <xf numFmtId="165" fontId="31" fillId="0" borderId="0" xfId="6" applyNumberFormat="1" applyFont="1" applyBorder="1" applyAlignment="1"/>
    <xf numFmtId="0" fontId="31" fillId="0" borderId="0" xfId="5" applyFont="1" applyAlignment="1">
      <alignment horizontal="center"/>
    </xf>
    <xf numFmtId="165" fontId="31" fillId="0" borderId="0" xfId="6" applyNumberFormat="1" applyFont="1"/>
    <xf numFmtId="165" fontId="32" fillId="0" borderId="0" xfId="6" applyNumberFormat="1" applyFont="1"/>
    <xf numFmtId="0" fontId="31" fillId="0" borderId="51" xfId="5" applyFont="1" applyBorder="1" applyAlignment="1">
      <alignment horizontal="center" wrapText="1"/>
    </xf>
    <xf numFmtId="0" fontId="31" fillId="0" borderId="28" xfId="5" applyFont="1" applyBorder="1"/>
    <xf numFmtId="165" fontId="31" fillId="0" borderId="28" xfId="6" applyNumberFormat="1" applyFont="1" applyBorder="1" applyAlignment="1">
      <alignment horizontal="center" wrapText="1"/>
    </xf>
    <xf numFmtId="165" fontId="32" fillId="0" borderId="28" xfId="6" applyNumberFormat="1" applyFont="1" applyBorder="1"/>
    <xf numFmtId="165" fontId="31" fillId="0" borderId="98" xfId="6" applyNumberFormat="1" applyFont="1" applyBorder="1"/>
    <xf numFmtId="0" fontId="33" fillId="0" borderId="0" xfId="5" applyFont="1"/>
    <xf numFmtId="0" fontId="31" fillId="0" borderId="45" xfId="5" applyFont="1" applyBorder="1" applyAlignment="1">
      <alignment horizontal="center"/>
    </xf>
    <xf numFmtId="165" fontId="7" fillId="0" borderId="115" xfId="6" applyNumberFormat="1" applyFont="1" applyBorder="1"/>
    <xf numFmtId="165" fontId="7" fillId="0" borderId="0" xfId="6" applyNumberFormat="1" applyFont="1" applyBorder="1"/>
    <xf numFmtId="165" fontId="7" fillId="0" borderId="116" xfId="6" applyNumberFormat="1" applyFont="1" applyBorder="1"/>
    <xf numFmtId="165" fontId="7" fillId="0" borderId="94" xfId="6" applyNumberFormat="1" applyFont="1" applyBorder="1"/>
    <xf numFmtId="165" fontId="33" fillId="0" borderId="117" xfId="6" applyNumberFormat="1" applyFont="1" applyBorder="1"/>
    <xf numFmtId="44" fontId="7" fillId="0" borderId="94" xfId="6" applyFont="1" applyBorder="1"/>
    <xf numFmtId="10" fontId="7" fillId="0" borderId="94" xfId="7" applyNumberFormat="1" applyFont="1" applyBorder="1" applyAlignment="1">
      <alignment horizontal="right"/>
    </xf>
    <xf numFmtId="10" fontId="33" fillId="0" borderId="118" xfId="7" applyNumberFormat="1" applyFont="1" applyBorder="1"/>
    <xf numFmtId="0" fontId="31" fillId="0" borderId="39" xfId="5" applyFont="1" applyBorder="1" applyAlignment="1">
      <alignment horizontal="center"/>
    </xf>
    <xf numFmtId="0" fontId="7" fillId="0" borderId="10" xfId="5" applyFont="1" applyBorder="1"/>
    <xf numFmtId="165" fontId="7" fillId="0" borderId="10" xfId="6" applyNumberFormat="1" applyFont="1" applyBorder="1"/>
    <xf numFmtId="165" fontId="33" fillId="0" borderId="40" xfId="6" applyNumberFormat="1" applyFont="1" applyBorder="1"/>
    <xf numFmtId="165" fontId="7" fillId="0" borderId="117" xfId="6" applyNumberFormat="1" applyFont="1" applyBorder="1"/>
    <xf numFmtId="10" fontId="7" fillId="0" borderId="0" xfId="6" applyNumberFormat="1" applyFont="1" applyBorder="1"/>
    <xf numFmtId="10" fontId="7" fillId="0" borderId="117" xfId="7" applyNumberFormat="1" applyFont="1" applyBorder="1"/>
    <xf numFmtId="0" fontId="31" fillId="0" borderId="10" xfId="5" applyFont="1" applyBorder="1"/>
    <xf numFmtId="165" fontId="7" fillId="0" borderId="40" xfId="6" applyNumberFormat="1" applyFont="1" applyBorder="1"/>
    <xf numFmtId="10" fontId="7" fillId="0" borderId="117" xfId="7" applyNumberFormat="1" applyFont="1" applyFill="1" applyBorder="1"/>
    <xf numFmtId="165" fontId="33" fillId="0" borderId="0" xfId="6" applyNumberFormat="1" applyFont="1" applyBorder="1"/>
    <xf numFmtId="165" fontId="31" fillId="0" borderId="101" xfId="6" applyNumberFormat="1" applyFont="1" applyBorder="1" applyAlignment="1">
      <alignment horizontal="center"/>
    </xf>
    <xf numFmtId="165" fontId="7" fillId="0" borderId="0" xfId="6" applyNumberFormat="1" applyFont="1"/>
    <xf numFmtId="165" fontId="33" fillId="0" borderId="0" xfId="6" applyNumberFormat="1" applyFont="1"/>
    <xf numFmtId="0" fontId="32" fillId="0" borderId="0" xfId="5" applyFont="1" applyAlignment="1">
      <alignment horizontal="center"/>
    </xf>
    <xf numFmtId="0" fontId="29" fillId="0" borderId="0" xfId="5" applyFont="1" applyAlignment="1">
      <alignment horizontal="left" vertical="center"/>
    </xf>
    <xf numFmtId="0" fontId="37" fillId="0" borderId="0" xfId="5" applyFont="1"/>
    <xf numFmtId="0" fontId="8" fillId="0" borderId="0" xfId="5" applyFont="1" applyAlignment="1">
      <alignment horizontal="left" vertical="center"/>
    </xf>
    <xf numFmtId="0" fontId="31" fillId="0" borderId="72" xfId="5" quotePrefix="1" applyFont="1" applyBorder="1" applyAlignment="1">
      <alignment horizontal="center"/>
    </xf>
    <xf numFmtId="0" fontId="31" fillId="0" borderId="99" xfId="5" applyFont="1" applyBorder="1"/>
    <xf numFmtId="0" fontId="31" fillId="0" borderId="73" xfId="5" applyFont="1" applyBorder="1"/>
    <xf numFmtId="0" fontId="31" fillId="0" borderId="45" xfId="5" quotePrefix="1" applyFont="1" applyBorder="1" applyAlignment="1">
      <alignment horizontal="center"/>
    </xf>
    <xf numFmtId="165" fontId="31" fillId="0" borderId="40" xfId="6" applyNumberFormat="1" applyFont="1" applyBorder="1"/>
    <xf numFmtId="165" fontId="31" fillId="0" borderId="63" xfId="6" applyNumberFormat="1" applyFont="1" applyBorder="1"/>
    <xf numFmtId="0" fontId="7" fillId="0" borderId="39" xfId="5" applyFont="1" applyBorder="1"/>
    <xf numFmtId="0" fontId="7" fillId="0" borderId="40" xfId="5" applyFont="1" applyBorder="1"/>
    <xf numFmtId="165" fontId="31" fillId="0" borderId="117" xfId="6" applyNumberFormat="1" applyFont="1" applyBorder="1"/>
    <xf numFmtId="0" fontId="7" fillId="0" borderId="63" xfId="5" applyFont="1" applyBorder="1"/>
    <xf numFmtId="166" fontId="7" fillId="0" borderId="116" xfId="8" applyNumberFormat="1" applyFont="1" applyBorder="1"/>
    <xf numFmtId="0" fontId="7" fillId="0" borderId="116" xfId="5" applyFont="1" applyBorder="1"/>
    <xf numFmtId="165" fontId="7" fillId="0" borderId="116" xfId="5" applyNumberFormat="1" applyFont="1" applyBorder="1"/>
    <xf numFmtId="0" fontId="7" fillId="0" borderId="63" xfId="5" applyFont="1" applyBorder="1" applyAlignment="1">
      <alignment horizontal="center"/>
    </xf>
    <xf numFmtId="44" fontId="7" fillId="0" borderId="116" xfId="6" applyFont="1" applyBorder="1"/>
    <xf numFmtId="165" fontId="31" fillId="0" borderId="117" xfId="5" applyNumberFormat="1" applyFont="1" applyBorder="1"/>
    <xf numFmtId="0" fontId="7" fillId="0" borderId="45" xfId="5" applyFont="1" applyBorder="1" applyAlignment="1">
      <alignment wrapText="1"/>
    </xf>
    <xf numFmtId="0" fontId="7" fillId="0" borderId="12" xfId="5" applyFont="1" applyBorder="1" applyAlignment="1">
      <alignment horizontal="center" wrapText="1"/>
    </xf>
    <xf numFmtId="0" fontId="7" fillId="0" borderId="101" xfId="5" applyFont="1" applyBorder="1" applyAlignment="1">
      <alignment horizontal="center" wrapText="1"/>
    </xf>
    <xf numFmtId="0" fontId="7" fillId="0" borderId="0" xfId="5" applyFont="1" applyAlignment="1">
      <alignment wrapText="1"/>
    </xf>
    <xf numFmtId="42" fontId="7" fillId="0" borderId="0" xfId="8" applyNumberFormat="1" applyFont="1" applyBorder="1"/>
    <xf numFmtId="10" fontId="7" fillId="0" borderId="0" xfId="7" applyNumberFormat="1" applyFont="1" applyBorder="1" applyAlignment="1">
      <alignment horizontal="center"/>
    </xf>
    <xf numFmtId="10" fontId="7" fillId="0" borderId="0" xfId="7" applyNumberFormat="1" applyFont="1" applyBorder="1"/>
    <xf numFmtId="10" fontId="7" fillId="0" borderId="63" xfId="7" applyNumberFormat="1" applyFont="1" applyBorder="1"/>
    <xf numFmtId="42" fontId="7" fillId="0" borderId="12" xfId="8" applyNumberFormat="1" applyFont="1" applyBorder="1"/>
    <xf numFmtId="10" fontId="7" fillId="0" borderId="12" xfId="7" applyNumberFormat="1" applyFont="1" applyBorder="1"/>
    <xf numFmtId="42" fontId="31" fillId="0" borderId="119" xfId="8" applyNumberFormat="1" applyFont="1" applyBorder="1"/>
    <xf numFmtId="10" fontId="31" fillId="0" borderId="120" xfId="5" applyNumberFormat="1" applyFont="1" applyBorder="1"/>
    <xf numFmtId="0" fontId="38" fillId="0" borderId="72" xfId="5" applyFont="1" applyBorder="1"/>
    <xf numFmtId="0" fontId="7" fillId="0" borderId="99" xfId="5" applyFont="1" applyBorder="1"/>
    <xf numFmtId="166" fontId="7" fillId="0" borderId="0" xfId="8" applyNumberFormat="1" applyFont="1" applyBorder="1" applyAlignment="1">
      <alignment horizontal="center"/>
    </xf>
    <xf numFmtId="166" fontId="7" fillId="0" borderId="63" xfId="8" applyNumberFormat="1" applyFont="1" applyBorder="1" applyAlignment="1">
      <alignment horizontal="center"/>
    </xf>
    <xf numFmtId="174" fontId="31" fillId="0" borderId="12" xfId="6" applyNumberFormat="1" applyFont="1" applyBorder="1" applyAlignment="1"/>
    <xf numFmtId="0" fontId="0" fillId="0" borderId="17" xfId="0" applyBorder="1" applyAlignment="1">
      <alignment horizontal="center" vertical="center" wrapText="1"/>
    </xf>
    <xf numFmtId="166" fontId="0" fillId="0" borderId="2" xfId="1" applyNumberFormat="1" applyFont="1" applyBorder="1" applyAlignment="1" applyProtection="1">
      <protection locked="0"/>
    </xf>
    <xf numFmtId="166" fontId="0" fillId="0" borderId="15" xfId="1" applyNumberFormat="1" applyFont="1" applyBorder="1" applyAlignment="1" applyProtection="1">
      <protection locked="0"/>
    </xf>
    <xf numFmtId="166" fontId="0" fillId="0" borderId="9" xfId="1" applyNumberFormat="1" applyFont="1" applyBorder="1" applyAlignment="1" applyProtection="1">
      <protection locked="0"/>
    </xf>
    <xf numFmtId="0" fontId="34" fillId="0" borderId="0" xfId="5" applyFont="1"/>
    <xf numFmtId="0" fontId="35" fillId="0" borderId="0" xfId="5" applyFont="1"/>
    <xf numFmtId="0" fontId="31" fillId="0" borderId="63" xfId="5" applyFont="1" applyBorder="1"/>
    <xf numFmtId="0" fontId="7" fillId="0" borderId="73" xfId="5" applyFont="1" applyBorder="1"/>
    <xf numFmtId="0" fontId="34" fillId="0" borderId="63" xfId="5" applyFont="1" applyBorder="1"/>
    <xf numFmtId="14" fontId="7" fillId="0" borderId="0" xfId="5" applyNumberFormat="1" applyFont="1"/>
    <xf numFmtId="166" fontId="7" fillId="0" borderId="0" xfId="8" applyNumberFormat="1" applyFont="1" applyBorder="1" applyAlignment="1"/>
    <xf numFmtId="0" fontId="31" fillId="0" borderId="72" xfId="5" applyFont="1" applyBorder="1"/>
    <xf numFmtId="0" fontId="28" fillId="0" borderId="99" xfId="5" applyBorder="1"/>
    <xf numFmtId="0" fontId="28" fillId="0" borderId="73" xfId="5" applyBorder="1"/>
    <xf numFmtId="0" fontId="28" fillId="0" borderId="0" xfId="5"/>
    <xf numFmtId="0" fontId="28" fillId="0" borderId="45" xfId="5" applyBorder="1"/>
    <xf numFmtId="0" fontId="28" fillId="0" borderId="63" xfId="5" applyBorder="1"/>
    <xf numFmtId="0" fontId="28" fillId="0" borderId="39" xfId="5" applyBorder="1"/>
    <xf numFmtId="0" fontId="28" fillId="0" borderId="10" xfId="5" applyBorder="1"/>
    <xf numFmtId="0" fontId="28" fillId="0" borderId="40" xfId="5" applyBorder="1"/>
    <xf numFmtId="0" fontId="39" fillId="0" borderId="76" xfId="5" applyFont="1" applyBorder="1"/>
    <xf numFmtId="0" fontId="28" fillId="0" borderId="65" xfId="5" applyBorder="1"/>
    <xf numFmtId="0" fontId="28" fillId="0" borderId="66" xfId="5" applyBorder="1"/>
    <xf numFmtId="0" fontId="1" fillId="0" borderId="0" xfId="0" applyFont="1" applyAlignment="1" applyProtection="1">
      <alignment horizontal="right"/>
      <protection locked="0"/>
    </xf>
    <xf numFmtId="0" fontId="1" fillId="0" borderId="12" xfId="0" applyFont="1" applyBorder="1" applyAlignment="1">
      <alignment horizontal="right"/>
    </xf>
    <xf numFmtId="0" fontId="12" fillId="0" borderId="0" xfId="0" applyFont="1"/>
    <xf numFmtId="0" fontId="14" fillId="0" borderId="0" xfId="0" applyFont="1"/>
    <xf numFmtId="0" fontId="1" fillId="0" borderId="0" xfId="0" applyFont="1"/>
    <xf numFmtId="0" fontId="0" fillId="0" borderId="0" xfId="0"/>
    <xf numFmtId="0" fontId="0" fillId="0" borderId="1" xfId="0" applyBorder="1"/>
    <xf numFmtId="0" fontId="0" fillId="0" borderId="3" xfId="0" applyBorder="1"/>
    <xf numFmtId="0" fontId="0" fillId="0" borderId="26" xfId="0" applyBorder="1"/>
    <xf numFmtId="0" fontId="0" fillId="0" borderId="24" xfId="0" applyBorder="1"/>
    <xf numFmtId="0" fontId="0" fillId="0" borderId="25" xfId="0" applyBorder="1"/>
    <xf numFmtId="0" fontId="0" fillId="0" borderId="26" xfId="0" applyBorder="1" applyProtection="1">
      <protection locked="0"/>
    </xf>
    <xf numFmtId="0" fontId="0" fillId="0" borderId="24" xfId="0" applyBorder="1" applyProtection="1">
      <protection locked="0"/>
    </xf>
    <xf numFmtId="0" fontId="0" fillId="0" borderId="12" xfId="0" applyBorder="1" applyProtection="1">
      <protection locked="0"/>
    </xf>
    <xf numFmtId="0" fontId="3" fillId="0" borderId="0" xfId="0" applyFont="1"/>
    <xf numFmtId="0" fontId="0" fillId="0" borderId="7" xfId="0" applyBorder="1"/>
    <xf numFmtId="0" fontId="0" fillId="0" borderId="12" xfId="0" applyBorder="1"/>
    <xf numFmtId="0" fontId="0" fillId="0" borderId="13" xfId="0" applyBorder="1"/>
    <xf numFmtId="49" fontId="0" fillId="0" borderId="26" xfId="0" applyNumberFormat="1" applyBorder="1" applyProtection="1">
      <protection locked="0"/>
    </xf>
    <xf numFmtId="49" fontId="0" fillId="0" borderId="24" xfId="0" applyNumberFormat="1" applyBorder="1" applyProtection="1">
      <protection locked="0"/>
    </xf>
    <xf numFmtId="49" fontId="0" fillId="0" borderId="25" xfId="0" applyNumberFormat="1" applyBorder="1" applyProtection="1">
      <protection locked="0"/>
    </xf>
    <xf numFmtId="0" fontId="0" fillId="0" borderId="10" xfId="0" applyBorder="1"/>
    <xf numFmtId="49" fontId="0" fillId="0" borderId="7" xfId="0" applyNumberFormat="1" applyBorder="1" applyProtection="1">
      <protection locked="0"/>
    </xf>
    <xf numFmtId="49" fontId="0" fillId="0" borderId="12" xfId="0" applyNumberFormat="1" applyBorder="1" applyProtection="1">
      <protection locked="0"/>
    </xf>
    <xf numFmtId="0" fontId="7" fillId="0" borderId="0" xfId="5" applyFont="1"/>
    <xf numFmtId="0" fontId="31" fillId="0" borderId="0" xfId="5" applyFont="1"/>
    <xf numFmtId="0" fontId="31" fillId="0" borderId="45" xfId="5" applyFont="1" applyBorder="1"/>
    <xf numFmtId="0" fontId="7" fillId="0" borderId="45" xfId="5" applyFont="1" applyBorder="1"/>
    <xf numFmtId="0" fontId="6" fillId="0" borderId="0" xfId="0" applyFont="1" applyAlignment="1"/>
    <xf numFmtId="0" fontId="1" fillId="0" borderId="0" xfId="0" applyFont="1" applyAlignment="1">
      <alignment horizontal="center"/>
    </xf>
    <xf numFmtId="0" fontId="0" fillId="0" borderId="0" xfId="0" applyAlignment="1">
      <alignment wrapText="1"/>
    </xf>
    <xf numFmtId="0" fontId="0" fillId="0" borderId="7" xfId="0" applyBorder="1" applyAlignment="1">
      <alignment horizontal="center"/>
    </xf>
    <xf numFmtId="0" fontId="0" fillId="0" borderId="26" xfId="0" applyBorder="1" applyAlignment="1">
      <alignment horizontal="center"/>
    </xf>
    <xf numFmtId="0" fontId="0" fillId="0" borderId="1" xfId="0" applyBorder="1" applyAlignment="1">
      <alignment horizontal="center"/>
    </xf>
    <xf numFmtId="49" fontId="3" fillId="0" borderId="0" xfId="0" applyNumberFormat="1" applyFont="1" applyAlignment="1">
      <alignment horizontal="center"/>
    </xf>
    <xf numFmtId="44" fontId="1" fillId="0" borderId="2" xfId="2" applyBorder="1" applyAlignment="1">
      <alignment horizontal="center"/>
    </xf>
    <xf numFmtId="49" fontId="0" fillId="0" borderId="0" xfId="0" applyNumberFormat="1" applyAlignment="1">
      <alignment horizontal="left"/>
    </xf>
    <xf numFmtId="49" fontId="0" fillId="0" borderId="0" xfId="0" applyNumberFormat="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0" fillId="0" borderId="28" xfId="0" applyBorder="1" applyAlignment="1">
      <alignment horizontal="center" wrapText="1"/>
    </xf>
    <xf numFmtId="0" fontId="22" fillId="0" borderId="0" xfId="0" applyFont="1" applyAlignment="1">
      <alignment horizontal="left"/>
    </xf>
    <xf numFmtId="49" fontId="1" fillId="0" borderId="24" xfId="2" applyNumberFormat="1" applyFont="1" applyBorder="1" applyAlignment="1">
      <alignment horizontal="center"/>
    </xf>
    <xf numFmtId="166" fontId="0" fillId="0" borderId="24" xfId="1" applyNumberFormat="1" applyFont="1" applyBorder="1" applyAlignment="1">
      <alignment horizontal="left"/>
    </xf>
    <xf numFmtId="0" fontId="0" fillId="0" borderId="9" xfId="0" applyBorder="1" applyAlignment="1">
      <alignment horizontal="center" wrapText="1"/>
    </xf>
    <xf numFmtId="0" fontId="0" fillId="0" borderId="8" xfId="0"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0" fontId="5" fillId="0" borderId="12" xfId="0" applyFont="1" applyBorder="1" applyAlignment="1">
      <alignment horizontal="center"/>
    </xf>
    <xf numFmtId="0" fontId="0" fillId="0" borderId="12" xfId="0" applyBorder="1" applyAlignment="1">
      <alignment horizontal="left"/>
    </xf>
    <xf numFmtId="0" fontId="0" fillId="0" borderId="2" xfId="0" applyBorder="1" applyAlignment="1">
      <alignment horizontal="center"/>
    </xf>
    <xf numFmtId="166" fontId="0" fillId="0" borderId="2" xfId="1" applyNumberFormat="1" applyFont="1" applyBorder="1" applyAlignment="1">
      <alignment horizontal="center"/>
    </xf>
    <xf numFmtId="166" fontId="0" fillId="0" borderId="4" xfId="1" applyNumberFormat="1" applyFont="1" applyBorder="1" applyAlignment="1">
      <alignment horizontal="center"/>
    </xf>
    <xf numFmtId="0" fontId="0" fillId="0" borderId="26" xfId="0"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14" xfId="0" applyBorder="1" applyAlignment="1">
      <alignment horizontal="center"/>
    </xf>
    <xf numFmtId="0" fontId="0" fillId="0" borderId="4" xfId="0" applyBorder="1" applyAlignment="1">
      <alignment horizontal="center"/>
    </xf>
    <xf numFmtId="0" fontId="0" fillId="0" borderId="10" xfId="0" applyBorder="1" applyAlignment="1">
      <alignment horizontal="left"/>
    </xf>
    <xf numFmtId="166" fontId="0" fillId="0" borderId="26" xfId="1" applyNumberFormat="1" applyFont="1" applyBorder="1" applyAlignment="1" applyProtection="1">
      <alignment horizontal="center"/>
      <protection locked="0"/>
    </xf>
    <xf numFmtId="166" fontId="0" fillId="0" borderId="25" xfId="1" applyNumberFormat="1" applyFont="1" applyBorder="1" applyAlignment="1" applyProtection="1">
      <alignment horizontal="center"/>
      <protection locked="0"/>
    </xf>
    <xf numFmtId="166" fontId="0" fillId="0" borderId="8" xfId="1" applyNumberFormat="1" applyFont="1" applyBorder="1" applyAlignment="1">
      <alignment horizontal="center"/>
    </xf>
    <xf numFmtId="166" fontId="0" fillId="0" borderId="23" xfId="1" applyNumberFormat="1" applyFont="1" applyBorder="1" applyAlignment="1">
      <alignment horizontal="center"/>
    </xf>
    <xf numFmtId="166" fontId="0" fillId="0" borderId="21" xfId="1" applyNumberFormat="1" applyFont="1" applyBorder="1" applyAlignment="1" applyProtection="1">
      <alignment horizontal="center"/>
      <protection locked="0"/>
    </xf>
    <xf numFmtId="166" fontId="0" fillId="0" borderId="7" xfId="1" applyNumberFormat="1" applyFont="1" applyBorder="1" applyAlignment="1" applyProtection="1">
      <alignment horizontal="center"/>
      <protection locked="0"/>
    </xf>
    <xf numFmtId="166" fontId="0" fillId="0" borderId="13" xfId="1" applyNumberFormat="1" applyFont="1" applyBorder="1" applyAlignment="1" applyProtection="1">
      <alignment horizontal="center"/>
      <protection locked="0"/>
    </xf>
    <xf numFmtId="166" fontId="0" fillId="0" borderId="1" xfId="1" applyNumberFormat="1" applyFont="1" applyBorder="1" applyAlignment="1" applyProtection="1">
      <alignment horizontal="center"/>
      <protection locked="0"/>
    </xf>
    <xf numFmtId="0" fontId="0" fillId="0" borderId="20" xfId="0" applyBorder="1" applyAlignment="1">
      <alignment horizontal="center"/>
    </xf>
    <xf numFmtId="49" fontId="9" fillId="0" borderId="18" xfId="0" applyNumberFormat="1" applyFont="1" applyBorder="1" applyAlignment="1">
      <alignment horizontal="center" wrapText="1"/>
    </xf>
    <xf numFmtId="166" fontId="0" fillId="0" borderId="7" xfId="1" applyNumberFormat="1" applyFont="1" applyBorder="1" applyAlignment="1">
      <alignment horizontal="center"/>
    </xf>
    <xf numFmtId="166" fontId="0" fillId="0" borderId="13" xfId="1" applyNumberFormat="1" applyFont="1" applyBorder="1" applyAlignment="1">
      <alignment horizontal="center"/>
    </xf>
    <xf numFmtId="166" fontId="0" fillId="0" borderId="0" xfId="1" applyNumberFormat="1" applyFont="1" applyBorder="1" applyAlignment="1" applyProtection="1">
      <alignment horizontal="center"/>
      <protection locked="0"/>
    </xf>
    <xf numFmtId="49" fontId="0" fillId="0" borderId="26" xfId="0" applyNumberFormat="1" applyBorder="1" applyAlignment="1">
      <alignment horizontal="center"/>
    </xf>
    <xf numFmtId="166" fontId="1" fillId="0" borderId="25" xfId="1" applyNumberFormat="1" applyBorder="1" applyAlignment="1" applyProtection="1">
      <alignment horizontal="center"/>
      <protection locked="0"/>
    </xf>
    <xf numFmtId="0" fontId="0" fillId="0" borderId="20" xfId="0" applyBorder="1" applyAlignment="1">
      <alignment horizontal="center" wrapText="1"/>
    </xf>
    <xf numFmtId="0" fontId="0" fillId="0" borderId="18" xfId="0" applyBorder="1" applyAlignment="1">
      <alignment horizontal="center" wrapText="1"/>
    </xf>
    <xf numFmtId="166" fontId="0" fillId="0" borderId="8" xfId="1" applyNumberFormat="1" applyFont="1" applyBorder="1" applyAlignment="1" applyProtection="1">
      <alignment horizontal="center"/>
    </xf>
    <xf numFmtId="0" fontId="1" fillId="0" borderId="0" xfId="0" applyFont="1" applyAlignment="1">
      <alignment horizontal="center" wrapText="1"/>
    </xf>
    <xf numFmtId="49" fontId="0" fillId="0" borderId="9" xfId="0" applyNumberFormat="1" applyBorder="1" applyAlignment="1">
      <alignment horizontal="center" wrapText="1"/>
    </xf>
    <xf numFmtId="49" fontId="0" fillId="0" borderId="18" xfId="0" applyNumberFormat="1" applyBorder="1" applyAlignment="1">
      <alignment horizontal="center" wrapText="1"/>
    </xf>
    <xf numFmtId="49" fontId="0" fillId="0" borderId="28" xfId="0" applyNumberFormat="1" applyBorder="1" applyAlignment="1">
      <alignment horizontal="center" wrapText="1"/>
    </xf>
    <xf numFmtId="166" fontId="0" fillId="0" borderId="26" xfId="1" applyNumberFormat="1" applyFont="1" applyBorder="1" applyAlignment="1">
      <alignment horizontal="center"/>
    </xf>
    <xf numFmtId="166" fontId="0" fillId="0" borderId="24" xfId="1" applyNumberFormat="1" applyFont="1" applyBorder="1" applyAlignment="1">
      <alignment horizontal="center"/>
    </xf>
    <xf numFmtId="166" fontId="0" fillId="0" borderId="25" xfId="1" applyNumberFormat="1" applyFont="1" applyBorder="1" applyAlignment="1">
      <alignment horizontal="center"/>
    </xf>
    <xf numFmtId="0" fontId="3" fillId="0" borderId="26" xfId="0" applyFont="1" applyBorder="1" applyAlignment="1">
      <alignment horizontal="center"/>
    </xf>
    <xf numFmtId="166" fontId="0" fillId="0" borderId="35" xfId="1" applyNumberFormat="1" applyFont="1" applyBorder="1" applyAlignment="1">
      <alignment horizontal="center"/>
    </xf>
    <xf numFmtId="166" fontId="0" fillId="0" borderId="36" xfId="1" applyNumberFormat="1" applyFont="1" applyBorder="1" applyAlignment="1">
      <alignment horizontal="center"/>
    </xf>
    <xf numFmtId="166" fontId="0" fillId="0" borderId="10" xfId="1" applyNumberFormat="1" applyFont="1" applyBorder="1" applyAlignment="1">
      <alignment horizontal="center"/>
    </xf>
    <xf numFmtId="166" fontId="0" fillId="0" borderId="3" xfId="1" applyNumberFormat="1" applyFont="1" applyBorder="1" applyAlignment="1">
      <alignment horizontal="center"/>
    </xf>
    <xf numFmtId="166" fontId="0" fillId="0" borderId="9" xfId="1" applyNumberFormat="1" applyFont="1" applyBorder="1" applyAlignment="1">
      <alignment horizontal="center"/>
    </xf>
    <xf numFmtId="0" fontId="0" fillId="0" borderId="9" xfId="0" applyBorder="1" applyAlignment="1">
      <alignment horizontal="center" vertical="center" wrapText="1"/>
    </xf>
    <xf numFmtId="166" fontId="0" fillId="0" borderId="0" xfId="1" applyNumberFormat="1" applyFont="1" applyAlignment="1">
      <alignment horizontal="center"/>
    </xf>
    <xf numFmtId="0" fontId="0" fillId="0" borderId="2" xfId="0" applyBorder="1" applyAlignment="1">
      <alignment horizontal="center" wrapText="1"/>
    </xf>
    <xf numFmtId="0" fontId="0" fillId="0" borderId="8" xfId="0" applyBorder="1" applyAlignment="1">
      <alignment horizontal="center"/>
    </xf>
    <xf numFmtId="0" fontId="0" fillId="0" borderId="3" xfId="0" applyBorder="1" applyAlignment="1">
      <alignment horizontal="center" wrapText="1"/>
    </xf>
    <xf numFmtId="0" fontId="0" fillId="0" borderId="0" xfId="0" applyAlignment="1">
      <alignment horizontal="center" wrapText="1"/>
    </xf>
    <xf numFmtId="0" fontId="0" fillId="0" borderId="10" xfId="0" applyBorder="1" applyAlignment="1">
      <alignment horizontal="center"/>
    </xf>
    <xf numFmtId="166" fontId="0" fillId="0" borderId="8" xfId="1" applyNumberFormat="1" applyFont="1" applyBorder="1" applyAlignment="1" applyProtection="1">
      <alignment horizontal="center"/>
      <protection locked="0"/>
    </xf>
    <xf numFmtId="0" fontId="0" fillId="0" borderId="2" xfId="0" applyBorder="1" applyAlignment="1">
      <alignment horizontal="left"/>
    </xf>
    <xf numFmtId="166" fontId="0" fillId="0" borderId="3" xfId="1" applyNumberFormat="1" applyFont="1" applyBorder="1" applyAlignment="1">
      <alignment horizontal="center" wrapText="1"/>
    </xf>
    <xf numFmtId="166" fontId="0" fillId="0" borderId="18" xfId="1" applyNumberFormat="1" applyFont="1" applyBorder="1" applyAlignment="1">
      <alignment horizontal="center"/>
    </xf>
    <xf numFmtId="166" fontId="0" fillId="0" borderId="20" xfId="1" applyNumberFormat="1" applyFont="1" applyBorder="1" applyAlignment="1">
      <alignment horizontal="center"/>
    </xf>
    <xf numFmtId="166" fontId="0" fillId="0" borderId="19" xfId="1" applyNumberFormat="1" applyFont="1" applyBorder="1" applyAlignment="1">
      <alignment horizontal="center"/>
    </xf>
    <xf numFmtId="166" fontId="0" fillId="0" borderId="42" xfId="1" applyNumberFormat="1" applyFont="1" applyBorder="1" applyAlignment="1">
      <alignment horizontal="center"/>
    </xf>
    <xf numFmtId="166" fontId="0" fillId="0" borderId="14" xfId="1" applyNumberFormat="1" applyFont="1" applyBorder="1" applyAlignment="1">
      <alignment horizontal="center"/>
    </xf>
    <xf numFmtId="0" fontId="5" fillId="0" borderId="24" xfId="0" applyFont="1" applyBorder="1" applyAlignment="1">
      <alignment horizontal="center"/>
    </xf>
    <xf numFmtId="49" fontId="0" fillId="0" borderId="2" xfId="0" applyNumberFormat="1" applyBorder="1" applyAlignment="1">
      <alignment horizontal="center"/>
    </xf>
    <xf numFmtId="49" fontId="0" fillId="0" borderId="4" xfId="0" applyNumberFormat="1" applyBorder="1" applyAlignment="1">
      <alignment horizontal="center"/>
    </xf>
    <xf numFmtId="49" fontId="0" fillId="0" borderId="14" xfId="0" applyNumberFormat="1" applyBorder="1" applyAlignment="1">
      <alignment horizontal="center"/>
    </xf>
    <xf numFmtId="49" fontId="5" fillId="0" borderId="2" xfId="0" applyNumberFormat="1" applyFont="1" applyBorder="1" applyAlignment="1">
      <alignment horizontal="center"/>
    </xf>
    <xf numFmtId="165" fontId="1" fillId="0" borderId="4" xfId="2" applyNumberFormat="1" applyBorder="1" applyAlignment="1" applyProtection="1">
      <alignment horizontal="center"/>
      <protection locked="0"/>
    </xf>
    <xf numFmtId="49" fontId="0" fillId="0" borderId="1" xfId="0" applyNumberFormat="1" applyBorder="1" applyAlignment="1">
      <alignment horizontal="center"/>
    </xf>
    <xf numFmtId="49" fontId="0" fillId="0" borderId="7" xfId="0" applyNumberFormat="1" applyBorder="1" applyAlignment="1">
      <alignment horizontal="center"/>
    </xf>
    <xf numFmtId="49" fontId="0" fillId="0" borderId="2" xfId="0" applyNumberFormat="1" applyBorder="1" applyAlignment="1">
      <alignment horizontal="left"/>
    </xf>
    <xf numFmtId="49" fontId="0" fillId="0" borderId="4" xfId="0" applyNumberFormat="1" applyBorder="1" applyAlignment="1">
      <alignment horizontal="left"/>
    </xf>
    <xf numFmtId="166" fontId="1" fillId="0" borderId="4" xfId="1" applyNumberFormat="1" applyBorder="1" applyAlignment="1" applyProtection="1">
      <alignment horizontal="center"/>
    </xf>
    <xf numFmtId="49" fontId="0" fillId="0" borderId="10" xfId="0" applyNumberFormat="1" applyBorder="1" applyAlignment="1">
      <alignment horizontal="center"/>
    </xf>
    <xf numFmtId="49" fontId="5" fillId="0" borderId="4" xfId="0" applyNumberFormat="1" applyFont="1" applyBorder="1" applyAlignment="1">
      <alignment horizontal="center"/>
    </xf>
    <xf numFmtId="165" fontId="1" fillId="0" borderId="14" xfId="2" applyNumberFormat="1" applyBorder="1" applyAlignment="1" applyProtection="1">
      <alignment horizontal="center"/>
      <protection locked="0"/>
    </xf>
    <xf numFmtId="0" fontId="0" fillId="0" borderId="4" xfId="0" applyBorder="1" applyAlignment="1" applyProtection="1">
      <alignment horizontal="center"/>
      <protection locked="0"/>
    </xf>
    <xf numFmtId="0" fontId="9" fillId="0" borderId="8" xfId="0" applyFont="1" applyBorder="1" applyAlignment="1">
      <alignment horizontal="center" wrapText="1"/>
    </xf>
    <xf numFmtId="166" fontId="0" fillId="0" borderId="29" xfId="1" applyNumberFormat="1" applyFont="1" applyBorder="1" applyAlignment="1" applyProtection="1">
      <alignment horizontal="center"/>
      <protection locked="0"/>
    </xf>
    <xf numFmtId="0" fontId="9" fillId="0" borderId="28" xfId="0" applyFont="1" applyBorder="1" applyAlignment="1">
      <alignment horizontal="center" wrapText="1"/>
    </xf>
    <xf numFmtId="166" fontId="0" fillId="0" borderId="27" xfId="1" applyNumberFormat="1" applyFont="1" applyBorder="1" applyAlignment="1">
      <alignment horizontal="left"/>
    </xf>
    <xf numFmtId="166" fontId="0" fillId="0" borderId="68" xfId="1" applyNumberFormat="1" applyFont="1" applyBorder="1" applyAlignment="1" applyProtection="1">
      <alignment horizontal="center"/>
      <protection locked="0"/>
    </xf>
    <xf numFmtId="166" fontId="0" fillId="0" borderId="46" xfId="1" applyNumberFormat="1" applyFont="1" applyBorder="1" applyAlignment="1" applyProtection="1">
      <alignment horizontal="center"/>
      <protection locked="0"/>
    </xf>
    <xf numFmtId="166" fontId="0" fillId="0" borderId="3" xfId="1" applyNumberFormat="1" applyFont="1" applyBorder="1" applyAlignment="1" applyProtection="1">
      <alignment horizontal="center" wrapText="1"/>
      <protection locked="0"/>
    </xf>
    <xf numFmtId="0" fontId="1" fillId="0" borderId="76" xfId="0" applyFont="1" applyBorder="1" applyAlignment="1">
      <alignment horizontal="center" wrapText="1"/>
    </xf>
    <xf numFmtId="0" fontId="1" fillId="0" borderId="64" xfId="0" applyFont="1" applyBorder="1" applyAlignment="1">
      <alignment horizontal="center" wrapText="1"/>
    </xf>
    <xf numFmtId="0" fontId="1" fillId="0" borderId="66" xfId="0" applyFont="1" applyBorder="1"/>
    <xf numFmtId="0" fontId="2" fillId="0" borderId="0" xfId="0" applyFont="1" applyAlignment="1">
      <alignment vertical="top" wrapText="1"/>
    </xf>
    <xf numFmtId="0" fontId="1" fillId="0" borderId="63" xfId="0" applyFont="1" applyBorder="1"/>
    <xf numFmtId="0" fontId="2" fillId="0" borderId="0" xfId="0" applyFont="1" applyAlignment="1">
      <alignment wrapText="1"/>
    </xf>
    <xf numFmtId="0" fontId="1" fillId="0" borderId="63" xfId="0" applyFont="1" applyBorder="1" applyAlignment="1">
      <alignment wrapText="1"/>
    </xf>
    <xf numFmtId="0" fontId="1" fillId="0" borderId="0" xfId="0" applyFont="1" applyAlignment="1" applyProtection="1">
      <alignment horizontal="left"/>
      <protection locked="0"/>
    </xf>
    <xf numFmtId="0" fontId="1" fillId="0" borderId="0" xfId="0" applyFont="1" applyAlignment="1">
      <alignment vertical="top"/>
    </xf>
    <xf numFmtId="0" fontId="1" fillId="0" borderId="4" xfId="0" applyFont="1" applyBorder="1" applyAlignment="1">
      <alignment horizontal="center" wrapText="1"/>
    </xf>
    <xf numFmtId="0" fontId="1" fillId="0" borderId="58" xfId="0" applyFont="1" applyBorder="1" applyAlignment="1" applyProtection="1">
      <alignment horizontal="center" wrapText="1"/>
      <protection locked="0"/>
    </xf>
    <xf numFmtId="49" fontId="1" fillId="0" borderId="12" xfId="0" applyNumberFormat="1" applyFont="1" applyBorder="1" applyProtection="1">
      <protection locked="0"/>
    </xf>
    <xf numFmtId="49" fontId="1" fillId="0" borderId="101" xfId="0" applyNumberFormat="1" applyFont="1" applyBorder="1" applyProtection="1">
      <protection locked="0"/>
    </xf>
    <xf numFmtId="49" fontId="1" fillId="0" borderId="0" xfId="0" applyNumberFormat="1" applyFont="1" applyAlignment="1">
      <alignment horizontal="left"/>
    </xf>
    <xf numFmtId="49" fontId="1" fillId="0" borderId="45" xfId="0" applyNumberFormat="1" applyFont="1" applyBorder="1" applyAlignment="1">
      <alignment horizontal="center"/>
    </xf>
    <xf numFmtId="49" fontId="1" fillId="0" borderId="63" xfId="0" applyNumberFormat="1" applyFont="1" applyBorder="1" applyAlignment="1" applyProtection="1">
      <alignment horizontal="center"/>
      <protection locked="0"/>
    </xf>
    <xf numFmtId="49" fontId="1" fillId="0" borderId="45" xfId="0" applyNumberFormat="1" applyFont="1" applyBorder="1" applyAlignment="1">
      <alignment horizontal="left"/>
    </xf>
    <xf numFmtId="49" fontId="1" fillId="0" borderId="63" xfId="0" applyNumberFormat="1" applyFont="1" applyBorder="1" applyAlignment="1">
      <alignment horizontal="left"/>
    </xf>
    <xf numFmtId="49" fontId="1" fillId="0" borderId="76" xfId="0" applyNumberFormat="1" applyFont="1" applyBorder="1" applyAlignment="1">
      <alignment horizontal="center"/>
    </xf>
    <xf numFmtId="49" fontId="1" fillId="0" borderId="76" xfId="0" applyNumberFormat="1" applyFont="1" applyBorder="1"/>
    <xf numFmtId="0" fontId="1" fillId="0" borderId="8" xfId="0" applyFont="1" applyBorder="1" applyAlignment="1">
      <alignment horizontal="center" wrapText="1"/>
    </xf>
    <xf numFmtId="166" fontId="1" fillId="0" borderId="4" xfId="1" applyNumberFormat="1" applyFont="1" applyBorder="1"/>
    <xf numFmtId="166" fontId="1" fillId="0" borderId="15" xfId="1" applyNumberFormat="1" applyFont="1" applyBorder="1"/>
    <xf numFmtId="166" fontId="1" fillId="0" borderId="26" xfId="1" applyNumberFormat="1" applyFont="1" applyBorder="1"/>
    <xf numFmtId="166" fontId="1" fillId="0" borderId="0" xfId="1" applyNumberFormat="1" applyFont="1" applyBorder="1" applyAlignment="1">
      <alignment horizontal="center"/>
    </xf>
    <xf numFmtId="166" fontId="1" fillId="0" borderId="9" xfId="1" applyNumberFormat="1" applyFont="1" applyBorder="1" applyProtection="1">
      <protection locked="0"/>
    </xf>
    <xf numFmtId="166" fontId="1" fillId="0" borderId="9" xfId="1" applyNumberFormat="1" applyFont="1" applyBorder="1" applyAlignment="1">
      <alignment horizontal="center"/>
    </xf>
    <xf numFmtId="166" fontId="1" fillId="0" borderId="17" xfId="1" applyNumberFormat="1" applyFont="1" applyBorder="1"/>
    <xf numFmtId="49" fontId="1" fillId="0" borderId="2" xfId="0" applyNumberFormat="1" applyFont="1" applyBorder="1" applyAlignment="1">
      <alignment horizontal="left"/>
    </xf>
    <xf numFmtId="0" fontId="1" fillId="0" borderId="10" xfId="3" applyFont="1" applyBorder="1"/>
    <xf numFmtId="0" fontId="1" fillId="0" borderId="40" xfId="3" applyFont="1" applyBorder="1"/>
    <xf numFmtId="0" fontId="1" fillId="0" borderId="38" xfId="3" applyFont="1" applyBorder="1" applyAlignment="1">
      <alignment horizontal="center"/>
    </xf>
    <xf numFmtId="174" fontId="1" fillId="0" borderId="75" xfId="3" applyNumberFormat="1" applyFont="1" applyBorder="1" applyAlignment="1">
      <alignment horizontal="center"/>
    </xf>
    <xf numFmtId="0" fontId="1" fillId="0" borderId="39" xfId="3" applyFont="1" applyBorder="1" applyAlignment="1">
      <alignment horizontal="centerContinuous"/>
    </xf>
    <xf numFmtId="0" fontId="1" fillId="0" borderId="10" xfId="3" applyFont="1" applyBorder="1" applyAlignment="1">
      <alignment horizontal="centerContinuous"/>
    </xf>
    <xf numFmtId="0" fontId="1" fillId="0" borderId="40" xfId="3" applyFont="1" applyBorder="1" applyAlignment="1">
      <alignment horizontal="centerContinuous"/>
    </xf>
    <xf numFmtId="0" fontId="1" fillId="0" borderId="32" xfId="3" applyFont="1" applyBorder="1" applyAlignment="1">
      <alignment horizontal="center"/>
    </xf>
    <xf numFmtId="41" fontId="1" fillId="0" borderId="77" xfId="3" applyNumberFormat="1" applyFont="1" applyBorder="1" applyProtection="1">
      <protection locked="0"/>
    </xf>
    <xf numFmtId="41" fontId="1" fillId="0" borderId="78" xfId="3" applyNumberFormat="1" applyFont="1" applyBorder="1" applyProtection="1">
      <protection locked="0"/>
    </xf>
    <xf numFmtId="41" fontId="1" fillId="0" borderId="79" xfId="3" applyNumberFormat="1" applyFont="1" applyBorder="1" applyProtection="1">
      <protection locked="0"/>
    </xf>
    <xf numFmtId="41" fontId="1" fillId="0" borderId="80" xfId="1" applyNumberFormat="1" applyFont="1" applyBorder="1" applyAlignment="1" applyProtection="1">
      <protection locked="0"/>
    </xf>
    <xf numFmtId="41" fontId="1" fillId="0" borderId="81" xfId="1" applyNumberFormat="1" applyFont="1" applyBorder="1" applyAlignment="1" applyProtection="1">
      <protection locked="0"/>
    </xf>
    <xf numFmtId="41" fontId="1" fillId="0" borderId="82" xfId="1" applyNumberFormat="1" applyFont="1" applyBorder="1" applyAlignment="1" applyProtection="1">
      <protection locked="0"/>
    </xf>
    <xf numFmtId="41" fontId="1" fillId="0" borderId="83" xfId="1" applyNumberFormat="1" applyFont="1" applyBorder="1" applyAlignment="1" applyProtection="1">
      <protection locked="0"/>
    </xf>
    <xf numFmtId="41" fontId="1" fillId="0" borderId="24" xfId="1" applyNumberFormat="1" applyFont="1" applyBorder="1" applyAlignment="1" applyProtection="1">
      <protection locked="0"/>
    </xf>
    <xf numFmtId="41" fontId="1" fillId="0" borderId="0" xfId="1" applyNumberFormat="1" applyFont="1" applyBorder="1" applyAlignment="1" applyProtection="1">
      <protection locked="0"/>
    </xf>
    <xf numFmtId="41" fontId="1" fillId="0" borderId="35" xfId="1" applyNumberFormat="1" applyFont="1" applyBorder="1" applyAlignment="1" applyProtection="1">
      <protection locked="0"/>
    </xf>
    <xf numFmtId="41" fontId="1" fillId="0" borderId="84" xfId="1" applyNumberFormat="1" applyFont="1" applyBorder="1" applyAlignment="1" applyProtection="1">
      <protection locked="0"/>
    </xf>
    <xf numFmtId="41" fontId="1" fillId="0" borderId="85" xfId="1" applyNumberFormat="1" applyFont="1" applyBorder="1" applyAlignment="1" applyProtection="1">
      <protection locked="0"/>
    </xf>
    <xf numFmtId="41" fontId="1" fillId="0" borderId="92" xfId="1" applyNumberFormat="1" applyFont="1" applyBorder="1" applyAlignment="1" applyProtection="1"/>
    <xf numFmtId="41" fontId="1" fillId="0" borderId="12" xfId="1" applyNumberFormat="1" applyFont="1" applyBorder="1" applyAlignment="1" applyProtection="1">
      <protection locked="0"/>
    </xf>
    <xf numFmtId="41" fontId="1" fillId="0" borderId="78" xfId="1" applyNumberFormat="1" applyFont="1" applyBorder="1" applyAlignment="1" applyProtection="1">
      <protection locked="0"/>
    </xf>
    <xf numFmtId="41" fontId="1" fillId="0" borderId="79" xfId="1" applyNumberFormat="1" applyFont="1" applyBorder="1" applyAlignment="1" applyProtection="1">
      <protection locked="0"/>
    </xf>
    <xf numFmtId="41" fontId="1" fillId="0" borderId="27" xfId="1" applyNumberFormat="1" applyFont="1" applyBorder="1" applyAlignment="1" applyProtection="1">
      <protection locked="0"/>
    </xf>
    <xf numFmtId="41" fontId="1" fillId="0" borderId="86" xfId="1" applyNumberFormat="1" applyFont="1" applyBorder="1" applyAlignment="1" applyProtection="1">
      <protection locked="0"/>
    </xf>
    <xf numFmtId="41" fontId="1" fillId="0" borderId="87" xfId="1" applyNumberFormat="1" applyFont="1" applyBorder="1" applyAlignment="1" applyProtection="1">
      <protection locked="0"/>
    </xf>
    <xf numFmtId="41" fontId="1" fillId="0" borderId="74" xfId="1" applyNumberFormat="1" applyFont="1" applyBorder="1" applyAlignment="1" applyProtection="1">
      <protection locked="0"/>
    </xf>
    <xf numFmtId="41" fontId="1" fillId="0" borderId="45" xfId="1" applyNumberFormat="1" applyFont="1" applyBorder="1" applyAlignment="1" applyProtection="1">
      <protection locked="0"/>
    </xf>
    <xf numFmtId="41" fontId="1" fillId="0" borderId="47" xfId="1" applyNumberFormat="1" applyFont="1" applyBorder="1" applyAlignment="1" applyProtection="1">
      <protection locked="0"/>
    </xf>
    <xf numFmtId="41" fontId="1" fillId="0" borderId="88" xfId="1" applyNumberFormat="1" applyFont="1" applyBorder="1" applyAlignment="1" applyProtection="1">
      <protection locked="0"/>
    </xf>
    <xf numFmtId="41" fontId="1" fillId="0" borderId="49" xfId="1" applyNumberFormat="1" applyFont="1" applyBorder="1" applyAlignment="1" applyProtection="1">
      <protection locked="0"/>
    </xf>
    <xf numFmtId="41" fontId="1" fillId="0" borderId="89" xfId="1" applyNumberFormat="1" applyFont="1" applyBorder="1" applyAlignment="1" applyProtection="1">
      <protection locked="0"/>
    </xf>
    <xf numFmtId="41" fontId="1" fillId="0" borderId="72" xfId="1" applyNumberFormat="1" applyFont="1" applyBorder="1" applyAlignment="1" applyProtection="1">
      <protection locked="0"/>
    </xf>
    <xf numFmtId="41" fontId="1" fillId="0" borderId="90" xfId="1" applyNumberFormat="1" applyFont="1" applyBorder="1" applyAlignment="1" applyProtection="1">
      <protection locked="0"/>
    </xf>
    <xf numFmtId="41" fontId="1" fillId="0" borderId="91" xfId="1" applyNumberFormat="1" applyFont="1" applyBorder="1" applyAlignment="1" applyProtection="1">
      <protection locked="0"/>
    </xf>
    <xf numFmtId="166" fontId="1" fillId="0" borderId="10" xfId="1" applyNumberFormat="1" applyFont="1" applyBorder="1"/>
    <xf numFmtId="166" fontId="1" fillId="0" borderId="12" xfId="1" applyNumberFormat="1" applyFont="1" applyBorder="1"/>
    <xf numFmtId="166" fontId="1" fillId="0" borderId="13" xfId="1" applyNumberFormat="1" applyFont="1" applyBorder="1"/>
    <xf numFmtId="0" fontId="29" fillId="0" borderId="0" xfId="0" applyFont="1" applyAlignment="1">
      <alignment horizontal="center"/>
    </xf>
    <xf numFmtId="0" fontId="18" fillId="0" borderId="12" xfId="0" applyFont="1" applyBorder="1" applyAlignment="1" applyProtection="1">
      <alignment horizontal="center"/>
      <protection locked="0"/>
    </xf>
    <xf numFmtId="0" fontId="1" fillId="0" borderId="12" xfId="0" applyFont="1" applyBorder="1" applyAlignment="1">
      <alignment horizontal="center"/>
    </xf>
    <xf numFmtId="0" fontId="29" fillId="0" borderId="0" xfId="0" applyFont="1" applyAlignment="1">
      <alignment horizontal="left"/>
    </xf>
    <xf numFmtId="0" fontId="40"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center"/>
    </xf>
    <xf numFmtId="164" fontId="0" fillId="0" borderId="12" xfId="0" applyNumberFormat="1" applyBorder="1" applyAlignment="1" applyProtection="1">
      <alignment horizontal="center"/>
      <protection locked="0"/>
    </xf>
    <xf numFmtId="0" fontId="1" fillId="0" borderId="12" xfId="0" applyFont="1" applyBorder="1" applyAlignment="1" applyProtection="1">
      <alignment horizontal="left"/>
      <protection locked="0"/>
    </xf>
    <xf numFmtId="0" fontId="1" fillId="0" borderId="12" xfId="0" applyFont="1" applyBorder="1" applyAlignment="1" applyProtection="1">
      <alignment horizontal="center"/>
      <protection locked="0"/>
    </xf>
    <xf numFmtId="0" fontId="3" fillId="0" borderId="0" xfId="0" applyFont="1" applyAlignment="1">
      <alignment horizontal="center"/>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5" fillId="0" borderId="0" xfId="0" applyFont="1" applyAlignment="1">
      <alignment horizontal="center" wrapText="1"/>
    </xf>
    <xf numFmtId="0" fontId="0" fillId="0" borderId="95" xfId="0" applyBorder="1" applyAlignment="1">
      <alignment horizontal="center" wrapText="1"/>
    </xf>
    <xf numFmtId="0" fontId="0" fillId="0" borderId="96" xfId="0" applyBorder="1" applyAlignment="1">
      <alignment horizontal="center" wrapText="1"/>
    </xf>
    <xf numFmtId="164" fontId="0" fillId="0" borderId="39" xfId="0" applyNumberFormat="1" applyBorder="1" applyAlignment="1">
      <alignment horizontal="center" wrapText="1"/>
    </xf>
    <xf numFmtId="164" fontId="0" fillId="0" borderId="40" xfId="0" applyNumberFormat="1" applyBorder="1" applyAlignment="1">
      <alignment horizontal="center" wrapText="1"/>
    </xf>
    <xf numFmtId="0" fontId="5" fillId="0" borderId="0" xfId="0" applyFont="1" applyAlignment="1">
      <alignment horizontal="center"/>
    </xf>
    <xf numFmtId="49" fontId="9" fillId="0" borderId="0" xfId="0" applyNumberFormat="1" applyFont="1" applyAlignment="1">
      <alignment horizontal="left" vertical="top" wrapText="1"/>
    </xf>
    <xf numFmtId="0" fontId="1" fillId="0" borderId="26" xfId="0" applyFont="1" applyBorder="1" applyAlignment="1"/>
    <xf numFmtId="0" fontId="1" fillId="0" borderId="25" xfId="0" applyFont="1" applyBorder="1" applyAlignment="1"/>
    <xf numFmtId="0" fontId="5" fillId="0" borderId="26" xfId="0" applyFont="1" applyBorder="1" applyAlignment="1">
      <alignment horizontal="center"/>
    </xf>
    <xf numFmtId="0" fontId="5" fillId="0" borderId="25" xfId="0" applyFont="1" applyBorder="1" applyAlignment="1">
      <alignment horizontal="center"/>
    </xf>
    <xf numFmtId="0" fontId="0" fillId="0" borderId="26" xfId="0" applyBorder="1" applyAlignment="1">
      <alignment horizontal="left"/>
    </xf>
    <xf numFmtId="0" fontId="0" fillId="0" borderId="25" xfId="0" applyBorder="1" applyAlignment="1">
      <alignment horizontal="left"/>
    </xf>
    <xf numFmtId="0" fontId="0" fillId="0" borderId="1" xfId="0" applyBorder="1" applyAlignment="1">
      <alignment horizontal="left"/>
    </xf>
    <xf numFmtId="0" fontId="0" fillId="0" borderId="3" xfId="0" applyBorder="1" applyAlignment="1">
      <alignment horizontal="left"/>
    </xf>
    <xf numFmtId="49" fontId="3" fillId="0" borderId="0" xfId="0" applyNumberFormat="1" applyFont="1" applyAlignment="1">
      <alignment horizontal="center"/>
    </xf>
    <xf numFmtId="49" fontId="22" fillId="0" borderId="0" xfId="0" applyNumberFormat="1" applyFont="1" applyAlignment="1">
      <alignment horizontal="center"/>
    </xf>
    <xf numFmtId="49" fontId="23" fillId="0" borderId="0" xfId="0" applyNumberFormat="1" applyFont="1" applyAlignment="1">
      <alignment horizontal="center"/>
    </xf>
    <xf numFmtId="44" fontId="1" fillId="0" borderId="19" xfId="2" applyBorder="1" applyAlignment="1">
      <alignment horizontal="center"/>
    </xf>
    <xf numFmtId="44" fontId="1" fillId="0" borderId="2" xfId="2" applyBorder="1" applyAlignment="1">
      <alignment horizontal="center"/>
    </xf>
    <xf numFmtId="49" fontId="0" fillId="0" borderId="8" xfId="0" applyNumberFormat="1" applyBorder="1" applyAlignment="1">
      <alignment horizontal="center" wrapText="1"/>
    </xf>
    <xf numFmtId="49" fontId="0" fillId="0" borderId="23" xfId="0" applyNumberFormat="1" applyBorder="1" applyAlignment="1">
      <alignment horizontal="center" wrapText="1"/>
    </xf>
    <xf numFmtId="0" fontId="5" fillId="0" borderId="1" xfId="0" applyFont="1" applyBorder="1" applyAlignment="1">
      <alignment horizontal="center"/>
    </xf>
    <xf numFmtId="0" fontId="5" fillId="0" borderId="3" xfId="0" applyFont="1" applyBorder="1" applyAlignment="1">
      <alignment horizontal="center"/>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0" fillId="0" borderId="26" xfId="0" applyBorder="1" applyAlignment="1">
      <alignment horizontal="center"/>
    </xf>
    <xf numFmtId="0" fontId="0" fillId="0" borderId="25" xfId="0" applyBorder="1" applyAlignment="1">
      <alignment horizontal="center"/>
    </xf>
    <xf numFmtId="0" fontId="3" fillId="0" borderId="26" xfId="0" applyFont="1" applyBorder="1" applyAlignment="1">
      <alignment horizontal="left"/>
    </xf>
    <xf numFmtId="0" fontId="3" fillId="0" borderId="25" xfId="0" applyFont="1" applyBorder="1" applyAlignment="1">
      <alignment horizontal="left"/>
    </xf>
    <xf numFmtId="0" fontId="1" fillId="0" borderId="26"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0" fillId="0" borderId="7" xfId="0" applyBorder="1" applyAlignment="1">
      <alignment horizontal="center"/>
    </xf>
    <xf numFmtId="0" fontId="0" fillId="0" borderId="13" xfId="0"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0" fillId="0" borderId="1" xfId="0" applyBorder="1" applyAlignment="1">
      <alignment horizontal="center"/>
    </xf>
    <xf numFmtId="0" fontId="0" fillId="0" borderId="3" xfId="0" applyBorder="1" applyAlignment="1">
      <alignment horizontal="center"/>
    </xf>
    <xf numFmtId="0" fontId="1" fillId="0" borderId="1" xfId="0" applyFont="1" applyBorder="1" applyAlignment="1" applyProtection="1">
      <alignment horizontal="left"/>
      <protection locked="0"/>
    </xf>
    <xf numFmtId="0" fontId="1" fillId="0" borderId="3" xfId="0" applyFont="1" applyBorder="1" applyAlignment="1" applyProtection="1">
      <alignment horizontal="left"/>
      <protection locked="0"/>
    </xf>
    <xf numFmtId="0" fontId="0" fillId="0" borderId="7" xfId="0" applyBorder="1" applyAlignment="1">
      <alignment horizontal="left"/>
    </xf>
    <xf numFmtId="0" fontId="0" fillId="0" borderId="13" xfId="0" applyBorder="1" applyAlignment="1">
      <alignment horizontal="left"/>
    </xf>
    <xf numFmtId="0" fontId="3" fillId="0" borderId="2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97" xfId="0" applyFont="1" applyBorder="1" applyAlignment="1">
      <alignment horizontal="center" vertical="center" wrapText="1"/>
    </xf>
    <xf numFmtId="0" fontId="17" fillId="0" borderId="30" xfId="0" applyFont="1" applyBorder="1" applyAlignment="1">
      <alignment horizontal="center" wrapText="1"/>
    </xf>
    <xf numFmtId="0" fontId="17" fillId="0" borderId="27" xfId="0" applyFont="1" applyBorder="1" applyAlignment="1">
      <alignment horizontal="center" wrapText="1"/>
    </xf>
    <xf numFmtId="0" fontId="17" fillId="0" borderId="16" xfId="0" applyFont="1" applyBorder="1" applyAlignment="1">
      <alignment horizont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8" fillId="0" borderId="1" xfId="0" applyFont="1" applyBorder="1" applyAlignment="1">
      <alignment vertical="justify" wrapText="1"/>
    </xf>
    <xf numFmtId="0" fontId="8" fillId="0" borderId="0" xfId="0" applyFont="1" applyAlignment="1">
      <alignment vertical="justify" wrapText="1"/>
    </xf>
    <xf numFmtId="0" fontId="8" fillId="0" borderId="7" xfId="0" applyFont="1" applyBorder="1" applyAlignment="1">
      <alignment vertical="justify" wrapText="1"/>
    </xf>
    <xf numFmtId="0" fontId="8" fillId="0" borderId="12" xfId="0" applyFont="1" applyBorder="1" applyAlignment="1">
      <alignment vertical="justify" wrapText="1"/>
    </xf>
    <xf numFmtId="49" fontId="0" fillId="0" borderId="0" xfId="0" applyNumberFormat="1" applyAlignment="1" applyProtection="1">
      <alignment horizontal="center"/>
      <protection locked="0"/>
    </xf>
    <xf numFmtId="49" fontId="0" fillId="0" borderId="0" xfId="0" applyNumberFormat="1" applyAlignment="1">
      <alignment horizontal="center"/>
    </xf>
    <xf numFmtId="49" fontId="0" fillId="0" borderId="0" xfId="0" applyNumberFormat="1" applyAlignment="1">
      <alignment horizontal="left"/>
    </xf>
    <xf numFmtId="0" fontId="1"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0" fillId="0" borderId="0" xfId="0" applyAlignment="1">
      <alignment horizontal="left" wrapText="1"/>
    </xf>
    <xf numFmtId="49" fontId="0" fillId="0" borderId="0" xfId="0" applyNumberFormat="1" applyAlignment="1">
      <alignment horizontal="left" wrapText="1"/>
    </xf>
    <xf numFmtId="49" fontId="0" fillId="0" borderId="95" xfId="0" applyNumberFormat="1" applyBorder="1" applyAlignment="1">
      <alignment horizontal="center"/>
    </xf>
    <xf numFmtId="49" fontId="0" fillId="0" borderId="96" xfId="0" applyNumberFormat="1" applyBorder="1" applyAlignment="1">
      <alignment horizontal="center"/>
    </xf>
    <xf numFmtId="164" fontId="0" fillId="0" borderId="39" xfId="0" applyNumberFormat="1" applyBorder="1" applyAlignment="1">
      <alignment horizontal="center"/>
    </xf>
    <xf numFmtId="164" fontId="0" fillId="0" borderId="40" xfId="0" applyNumberFormat="1" applyBorder="1" applyAlignment="1">
      <alignment horizontal="center"/>
    </xf>
    <xf numFmtId="49" fontId="13" fillId="0" borderId="51" xfId="0" applyNumberFormat="1" applyFont="1" applyBorder="1" applyAlignment="1">
      <alignment horizontal="center" wrapText="1"/>
    </xf>
    <xf numFmtId="49" fontId="13" fillId="0" borderId="28" xfId="0" applyNumberFormat="1" applyFont="1" applyBorder="1" applyAlignment="1">
      <alignment horizontal="center" wrapText="1"/>
    </xf>
    <xf numFmtId="49" fontId="13" fillId="0" borderId="98" xfId="0" applyNumberFormat="1" applyFont="1" applyBorder="1" applyAlignment="1">
      <alignment horizontal="center" wrapText="1"/>
    </xf>
    <xf numFmtId="0" fontId="0" fillId="0" borderId="0" xfId="0" applyAlignment="1" applyProtection="1">
      <alignment horizontal="center"/>
      <protection locked="0"/>
    </xf>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16" fillId="0" borderId="0" xfId="0" applyFont="1" applyAlignment="1">
      <alignment horizontal="center"/>
    </xf>
    <xf numFmtId="0" fontId="0" fillId="0" borderId="47" xfId="0" applyBorder="1" applyAlignment="1" applyProtection="1">
      <alignment horizontal="left"/>
      <protection locked="0"/>
    </xf>
    <xf numFmtId="0" fontId="0" fillId="0" borderId="24" xfId="0" applyBorder="1" applyAlignment="1" applyProtection="1">
      <alignment horizontal="left"/>
      <protection locked="0"/>
    </xf>
    <xf numFmtId="0" fontId="0" fillId="0" borderId="71" xfId="0" applyBorder="1" applyAlignment="1" applyProtection="1">
      <alignment horizontal="left"/>
      <protection locked="0"/>
    </xf>
    <xf numFmtId="0" fontId="0" fillId="0" borderId="45" xfId="0" applyBorder="1" applyAlignment="1" applyProtection="1">
      <alignment horizontal="left"/>
      <protection locked="0"/>
    </xf>
    <xf numFmtId="0" fontId="0" fillId="0" borderId="63" xfId="0" applyBorder="1" applyAlignment="1" applyProtection="1">
      <alignment horizontal="left"/>
      <protection locked="0"/>
    </xf>
    <xf numFmtId="0" fontId="0" fillId="0" borderId="39" xfId="0" applyBorder="1" applyAlignment="1" applyProtection="1">
      <alignment horizontal="left"/>
      <protection locked="0"/>
    </xf>
    <xf numFmtId="0" fontId="0" fillId="0" borderId="10" xfId="0" applyBorder="1" applyAlignment="1" applyProtection="1">
      <alignment horizontal="left"/>
      <protection locked="0"/>
    </xf>
    <xf numFmtId="0" fontId="0" fillId="0" borderId="40" xfId="0" applyBorder="1" applyAlignment="1" applyProtection="1">
      <alignment horizontal="left"/>
      <protection locked="0"/>
    </xf>
    <xf numFmtId="0" fontId="1" fillId="0" borderId="0" xfId="0" applyFont="1" applyAlignment="1"/>
    <xf numFmtId="0" fontId="0" fillId="0" borderId="0" xfId="0" applyAlignment="1"/>
    <xf numFmtId="0" fontId="22" fillId="0" borderId="39" xfId="0" applyFont="1" applyBorder="1" applyAlignment="1">
      <alignment horizontal="left"/>
    </xf>
    <xf numFmtId="0" fontId="22" fillId="0" borderId="10" xfId="0" applyFont="1" applyBorder="1" applyAlignment="1">
      <alignment horizontal="left"/>
    </xf>
    <xf numFmtId="0" fontId="22" fillId="0" borderId="40" xfId="0" applyFont="1" applyBorder="1" applyAlignment="1">
      <alignment horizontal="left"/>
    </xf>
    <xf numFmtId="0" fontId="5" fillId="0" borderId="72" xfId="0" applyFont="1" applyBorder="1" applyAlignment="1">
      <alignment horizontal="center"/>
    </xf>
    <xf numFmtId="0" fontId="5" fillId="0" borderId="99" xfId="0" applyFont="1" applyBorder="1" applyAlignment="1">
      <alignment horizontal="center"/>
    </xf>
    <xf numFmtId="0" fontId="5" fillId="0" borderId="73" xfId="0" applyFont="1" applyBorder="1" applyAlignment="1">
      <alignment horizontal="center"/>
    </xf>
    <xf numFmtId="0" fontId="0" fillId="0" borderId="51" xfId="0" applyBorder="1" applyAlignment="1">
      <alignment horizontal="center"/>
    </xf>
    <xf numFmtId="0" fontId="0" fillId="0" borderId="28" xfId="0" applyBorder="1" applyAlignment="1">
      <alignment horizontal="center"/>
    </xf>
    <xf numFmtId="0" fontId="0" fillId="0" borderId="98" xfId="0" applyBorder="1" applyAlignment="1">
      <alignment horizontal="center"/>
    </xf>
    <xf numFmtId="0" fontId="0" fillId="0" borderId="72" xfId="0" applyBorder="1" applyAlignment="1" applyProtection="1">
      <alignment horizontal="left"/>
      <protection locked="0"/>
    </xf>
    <xf numFmtId="0" fontId="0" fillId="0" borderId="99" xfId="0" applyBorder="1" applyAlignment="1" applyProtection="1">
      <alignment horizontal="left"/>
      <protection locked="0"/>
    </xf>
    <xf numFmtId="0" fontId="0" fillId="0" borderId="73" xfId="0" applyBorder="1" applyAlignment="1" applyProtection="1">
      <alignment horizontal="left"/>
      <protection locked="0"/>
    </xf>
    <xf numFmtId="0" fontId="0" fillId="0" borderId="0" xfId="0" applyAlignment="1">
      <alignment horizontal="center"/>
    </xf>
    <xf numFmtId="0" fontId="0" fillId="0" borderId="12" xfId="0" applyBorder="1" applyAlignment="1" applyProtection="1">
      <alignment horizontal="left"/>
      <protection locked="0"/>
    </xf>
    <xf numFmtId="171" fontId="0" fillId="0" borderId="12" xfId="0" applyNumberFormat="1" applyBorder="1" applyAlignment="1" applyProtection="1">
      <alignment horizontal="left"/>
      <protection locked="0"/>
    </xf>
    <xf numFmtId="0" fontId="0" fillId="0" borderId="0" xfId="0" applyAlignment="1">
      <alignment horizontal="left"/>
    </xf>
    <xf numFmtId="0" fontId="0" fillId="0" borderId="12" xfId="0" applyBorder="1" applyAlignment="1">
      <alignment horizontal="center"/>
    </xf>
    <xf numFmtId="0" fontId="1" fillId="0" borderId="0" xfId="0" applyFont="1" applyAlignment="1">
      <alignment horizontal="left"/>
    </xf>
    <xf numFmtId="0" fontId="0" fillId="0" borderId="12" xfId="0" applyBorder="1" applyAlignment="1" applyProtection="1">
      <alignment horizontal="center"/>
      <protection locked="0"/>
    </xf>
    <xf numFmtId="0" fontId="0" fillId="0" borderId="88"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100"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70" xfId="0" applyBorder="1" applyAlignment="1" applyProtection="1">
      <alignment horizontal="center"/>
      <protection locked="0"/>
    </xf>
    <xf numFmtId="49" fontId="22" fillId="0" borderId="45" xfId="0" applyNumberFormat="1" applyFont="1" applyBorder="1" applyAlignment="1">
      <alignment horizontal="center"/>
    </xf>
    <xf numFmtId="49" fontId="22" fillId="0" borderId="63" xfId="0" applyNumberFormat="1" applyFont="1" applyBorder="1" applyAlignment="1">
      <alignment horizontal="center"/>
    </xf>
    <xf numFmtId="0" fontId="22" fillId="0" borderId="88"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00" xfId="0" applyFont="1" applyBorder="1" applyAlignment="1" applyProtection="1">
      <alignment horizontal="left"/>
      <protection locked="0"/>
    </xf>
    <xf numFmtId="49" fontId="5" fillId="0" borderId="53" xfId="0" applyNumberFormat="1" applyFont="1" applyBorder="1" applyAlignment="1">
      <alignment horizontal="center"/>
    </xf>
    <xf numFmtId="49" fontId="5" fillId="0" borderId="99" xfId="0" applyNumberFormat="1" applyFont="1" applyBorder="1" applyAlignment="1">
      <alignment horizontal="center"/>
    </xf>
    <xf numFmtId="49" fontId="5" fillId="0" borderId="102" xfId="0" applyNumberFormat="1" applyFont="1" applyBorder="1" applyAlignment="1">
      <alignment horizontal="center"/>
    </xf>
    <xf numFmtId="49" fontId="24" fillId="0" borderId="8" xfId="0" applyNumberFormat="1" applyFont="1" applyBorder="1" applyAlignment="1">
      <alignment horizontal="center"/>
    </xf>
    <xf numFmtId="49" fontId="24" fillId="0" borderId="10" xfId="0" applyNumberFormat="1" applyFont="1" applyBorder="1" applyAlignment="1">
      <alignment horizontal="center"/>
    </xf>
    <xf numFmtId="49" fontId="24" fillId="0" borderId="23" xfId="0" applyNumberFormat="1" applyFont="1" applyBorder="1" applyAlignment="1">
      <alignment horizontal="center"/>
    </xf>
    <xf numFmtId="49" fontId="1" fillId="0" borderId="45" xfId="0" applyNumberFormat="1" applyFont="1" applyBorder="1" applyAlignment="1">
      <alignment horizontal="left"/>
    </xf>
    <xf numFmtId="49" fontId="1" fillId="0" borderId="0" xfId="0" applyNumberFormat="1" applyFont="1" applyAlignment="1">
      <alignment horizontal="left"/>
    </xf>
    <xf numFmtId="49" fontId="1" fillId="0" borderId="12" xfId="0" applyNumberFormat="1" applyFont="1" applyBorder="1" applyAlignment="1" applyProtection="1">
      <alignment horizontal="center"/>
      <protection locked="0"/>
    </xf>
    <xf numFmtId="49" fontId="1" fillId="0" borderId="101" xfId="0" applyNumberFormat="1" applyFont="1" applyBorder="1" applyAlignment="1" applyProtection="1">
      <alignment horizontal="center"/>
      <protection locked="0"/>
    </xf>
    <xf numFmtId="166" fontId="1" fillId="0" borderId="12" xfId="1" applyNumberFormat="1" applyFont="1" applyBorder="1" applyAlignment="1">
      <alignment horizontal="center"/>
    </xf>
    <xf numFmtId="166" fontId="1" fillId="0" borderId="101" xfId="1" applyNumberFormat="1" applyFont="1" applyBorder="1" applyAlignment="1">
      <alignment horizontal="center"/>
    </xf>
    <xf numFmtId="49" fontId="0" fillId="0" borderId="28" xfId="0" applyNumberFormat="1" applyBorder="1" applyAlignment="1" applyProtection="1">
      <alignment horizontal="center"/>
      <protection locked="0"/>
    </xf>
    <xf numFmtId="49" fontId="1" fillId="0" borderId="24" xfId="0" applyNumberFormat="1" applyFont="1" applyBorder="1" applyAlignment="1" applyProtection="1">
      <alignment horizontal="center"/>
      <protection locked="0"/>
    </xf>
    <xf numFmtId="49" fontId="1" fillId="0" borderId="71" xfId="0" applyNumberFormat="1" applyFont="1" applyBorder="1" applyAlignment="1" applyProtection="1">
      <alignment horizontal="center"/>
      <protection locked="0"/>
    </xf>
    <xf numFmtId="49" fontId="5" fillId="0" borderId="51" xfId="0" applyNumberFormat="1" applyFont="1" applyBorder="1" applyAlignment="1">
      <alignment horizontal="center"/>
    </xf>
    <xf numFmtId="49" fontId="5" fillId="0" borderId="28" xfId="0" applyNumberFormat="1" applyFont="1" applyBorder="1" applyAlignment="1">
      <alignment horizontal="center"/>
    </xf>
    <xf numFmtId="49" fontId="5" fillId="0" borderId="98" xfId="0" applyNumberFormat="1" applyFont="1" applyBorder="1" applyAlignment="1">
      <alignment horizontal="center"/>
    </xf>
    <xf numFmtId="49" fontId="1" fillId="0" borderId="0" xfId="0" applyNumberFormat="1" applyFont="1" applyAlignment="1">
      <alignment horizontal="center"/>
    </xf>
    <xf numFmtId="0" fontId="0" fillId="0" borderId="51" xfId="0" applyBorder="1" applyAlignment="1">
      <alignment horizontal="center" wrapText="1"/>
    </xf>
    <xf numFmtId="0" fontId="0" fillId="0" borderId="28" xfId="0" applyBorder="1" applyAlignment="1">
      <alignment horizontal="center" wrapText="1"/>
    </xf>
    <xf numFmtId="0" fontId="0" fillId="0" borderId="98" xfId="0" applyBorder="1" applyAlignment="1">
      <alignment horizontal="center" wrapText="1"/>
    </xf>
    <xf numFmtId="0" fontId="0" fillId="0" borderId="74" xfId="0" applyBorder="1" applyAlignment="1" applyProtection="1">
      <alignment horizontal="left"/>
      <protection locked="0"/>
    </xf>
    <xf numFmtId="0" fontId="0" fillId="0" borderId="101" xfId="0" applyBorder="1" applyAlignment="1" applyProtection="1">
      <alignment horizontal="left"/>
      <protection locked="0"/>
    </xf>
    <xf numFmtId="0" fontId="0" fillId="0" borderId="49" xfId="0" applyBorder="1" applyAlignment="1">
      <alignment horizontal="left"/>
    </xf>
    <xf numFmtId="0" fontId="0" fillId="0" borderId="35" xfId="0" applyBorder="1" applyAlignment="1">
      <alignment horizontal="left"/>
    </xf>
    <xf numFmtId="0" fontId="0" fillId="0" borderId="70" xfId="0" applyBorder="1" applyAlignment="1">
      <alignment horizontal="left"/>
    </xf>
    <xf numFmtId="49" fontId="8" fillId="0" borderId="26" xfId="0" applyNumberFormat="1" applyFont="1" applyBorder="1" applyAlignment="1" applyProtection="1">
      <protection locked="0"/>
    </xf>
    <xf numFmtId="49" fontId="8" fillId="0" borderId="24" xfId="0" applyNumberFormat="1" applyFont="1" applyBorder="1" applyAlignment="1" applyProtection="1">
      <protection locked="0"/>
    </xf>
    <xf numFmtId="49" fontId="8" fillId="0" borderId="25" xfId="0" applyNumberFormat="1" applyFont="1" applyBorder="1" applyAlignment="1" applyProtection="1">
      <protection locked="0"/>
    </xf>
    <xf numFmtId="49" fontId="0" fillId="0" borderId="14"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5" fillId="0" borderId="0" xfId="0" applyNumberFormat="1" applyFont="1" applyAlignment="1">
      <alignment horizontal="center"/>
    </xf>
    <xf numFmtId="0" fontId="22" fillId="0" borderId="0" xfId="0" applyFont="1" applyAlignment="1">
      <alignment horizontal="left"/>
    </xf>
    <xf numFmtId="49" fontId="0" fillId="0" borderId="26" xfId="0" applyNumberFormat="1" applyBorder="1" applyAlignment="1" applyProtection="1">
      <alignment horizontal="center"/>
      <protection locked="0"/>
    </xf>
    <xf numFmtId="49" fontId="0" fillId="0" borderId="24"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0" fillId="0" borderId="26"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49" fontId="1" fillId="0" borderId="14" xfId="0" applyNumberFormat="1" applyFont="1" applyBorder="1" applyAlignment="1">
      <alignment horizontal="center" vertical="center" wrapText="1"/>
    </xf>
    <xf numFmtId="49" fontId="1" fillId="0" borderId="26" xfId="2" applyNumberFormat="1" applyFont="1" applyBorder="1" applyAlignment="1">
      <alignment horizontal="center"/>
    </xf>
    <xf numFmtId="49" fontId="1" fillId="0" borderId="24" xfId="2" applyNumberFormat="1" applyFont="1" applyBorder="1" applyAlignment="1">
      <alignment horizontal="center"/>
    </xf>
    <xf numFmtId="49" fontId="1" fillId="0" borderId="25" xfId="2" applyNumberFormat="1" applyFont="1" applyBorder="1" applyAlignment="1">
      <alignment horizontal="center"/>
    </xf>
    <xf numFmtId="0" fontId="0" fillId="0" borderId="19" xfId="0" applyBorder="1" applyAlignment="1">
      <alignment horizontal="center" wrapText="1"/>
    </xf>
    <xf numFmtId="0" fontId="0" fillId="0" borderId="9" xfId="0" applyBorder="1" applyAlignment="1">
      <alignment horizontal="center" wrapText="1"/>
    </xf>
    <xf numFmtId="0" fontId="0" fillId="0" borderId="69" xfId="0" applyBorder="1" applyAlignment="1">
      <alignment horizontal="center" wrapText="1"/>
    </xf>
    <xf numFmtId="0" fontId="0" fillId="0" borderId="50" xfId="0" applyBorder="1" applyAlignment="1">
      <alignment horizontal="center" wrapText="1"/>
    </xf>
    <xf numFmtId="0" fontId="22" fillId="0" borderId="10" xfId="0" applyFont="1" applyBorder="1" applyAlignment="1">
      <alignment horizontal="left" wrapText="1"/>
    </xf>
    <xf numFmtId="0" fontId="0" fillId="0" borderId="103" xfId="0" applyBorder="1" applyAlignment="1">
      <alignment horizontal="center" wrapText="1"/>
    </xf>
    <xf numFmtId="0" fontId="0" fillId="0" borderId="104" xfId="0" applyBorder="1" applyAlignment="1">
      <alignment horizontal="center" wrapText="1"/>
    </xf>
    <xf numFmtId="166" fontId="5" fillId="0" borderId="7" xfId="1" applyNumberFormat="1" applyFont="1" applyBorder="1" applyAlignment="1">
      <alignment horizontal="center"/>
    </xf>
    <xf numFmtId="166" fontId="5" fillId="0" borderId="12" xfId="1" applyNumberFormat="1" applyFont="1" applyBorder="1" applyAlignment="1">
      <alignment horizontal="center"/>
    </xf>
    <xf numFmtId="166" fontId="5" fillId="0" borderId="13" xfId="1" applyNumberFormat="1" applyFont="1" applyBorder="1" applyAlignment="1">
      <alignment horizontal="center"/>
    </xf>
    <xf numFmtId="166" fontId="0" fillId="0" borderId="1" xfId="1" applyNumberFormat="1" applyFont="1" applyBorder="1" applyAlignment="1">
      <alignment horizontal="left"/>
    </xf>
    <xf numFmtId="166" fontId="0" fillId="0" borderId="0" xfId="1" applyNumberFormat="1" applyFont="1" applyBorder="1" applyAlignment="1">
      <alignment horizontal="left"/>
    </xf>
    <xf numFmtId="166" fontId="0" fillId="0" borderId="3" xfId="1" applyNumberFormat="1" applyFont="1" applyBorder="1" applyAlignment="1">
      <alignment horizontal="left"/>
    </xf>
    <xf numFmtId="166" fontId="0" fillId="0" borderId="26" xfId="1" applyNumberFormat="1" applyFont="1" applyBorder="1" applyAlignment="1">
      <alignment horizontal="left"/>
    </xf>
    <xf numFmtId="166" fontId="0" fillId="0" borderId="24" xfId="1" applyNumberFormat="1" applyFont="1" applyBorder="1" applyAlignment="1">
      <alignment horizontal="left"/>
    </xf>
    <xf numFmtId="166" fontId="0" fillId="0" borderId="25" xfId="1" applyNumberFormat="1" applyFont="1" applyBorder="1" applyAlignment="1">
      <alignment horizontal="left"/>
    </xf>
    <xf numFmtId="0" fontId="0" fillId="0" borderId="53" xfId="0" applyBorder="1" applyAlignment="1">
      <alignment horizontal="center" wrapText="1"/>
    </xf>
    <xf numFmtId="0" fontId="0" fillId="0" borderId="99" xfId="0" applyBorder="1" applyAlignment="1">
      <alignment horizontal="center" wrapText="1"/>
    </xf>
    <xf numFmtId="0" fontId="0" fillId="0" borderId="102" xfId="0" applyBorder="1" applyAlignment="1">
      <alignment horizontal="center" wrapText="1"/>
    </xf>
    <xf numFmtId="0" fontId="0" fillId="0" borderId="8" xfId="0"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166" fontId="3" fillId="0" borderId="26" xfId="1" applyNumberFormat="1" applyFont="1" applyBorder="1" applyAlignment="1">
      <alignment horizontal="left"/>
    </xf>
    <xf numFmtId="166" fontId="3" fillId="0" borderId="24" xfId="1" applyNumberFormat="1" applyFont="1" applyBorder="1" applyAlignment="1">
      <alignment horizontal="left"/>
    </xf>
    <xf numFmtId="166" fontId="3" fillId="0" borderId="25" xfId="1" applyNumberFormat="1" applyFont="1" applyBorder="1" applyAlignment="1">
      <alignment horizontal="left"/>
    </xf>
    <xf numFmtId="166" fontId="5" fillId="0" borderId="26" xfId="1" applyNumberFormat="1" applyFont="1" applyBorder="1" applyAlignment="1">
      <alignment horizontal="center"/>
    </xf>
    <xf numFmtId="166" fontId="5" fillId="0" borderId="24" xfId="1" applyNumberFormat="1" applyFont="1" applyBorder="1" applyAlignment="1">
      <alignment horizontal="center"/>
    </xf>
    <xf numFmtId="166" fontId="5" fillId="0" borderId="25" xfId="1" applyNumberFormat="1" applyFont="1" applyBorder="1" applyAlignment="1">
      <alignment horizontal="center"/>
    </xf>
    <xf numFmtId="166" fontId="1" fillId="0" borderId="26" xfId="1" applyNumberFormat="1" applyFont="1" applyBorder="1" applyAlignment="1">
      <alignment horizontal="left"/>
    </xf>
    <xf numFmtId="166" fontId="1" fillId="0" borderId="24" xfId="1" applyNumberFormat="1" applyFont="1" applyBorder="1" applyAlignment="1">
      <alignment horizontal="left"/>
    </xf>
    <xf numFmtId="166" fontId="1" fillId="0" borderId="25" xfId="1" applyNumberFormat="1" applyFont="1" applyBorder="1" applyAlignment="1">
      <alignment horizontal="left"/>
    </xf>
    <xf numFmtId="166" fontId="22" fillId="0" borderId="0" xfId="1" applyNumberFormat="1" applyFont="1" applyBorder="1" applyAlignment="1">
      <alignment horizontal="center"/>
    </xf>
    <xf numFmtId="166" fontId="3" fillId="0" borderId="8" xfId="1" applyNumberFormat="1" applyFont="1" applyBorder="1" applyAlignment="1">
      <alignment horizontal="left"/>
    </xf>
    <xf numFmtId="166" fontId="3" fillId="0" borderId="10" xfId="1" applyNumberFormat="1" applyFont="1" applyBorder="1" applyAlignment="1">
      <alignment horizontal="left"/>
    </xf>
    <xf numFmtId="166" fontId="3" fillId="0" borderId="23" xfId="1" applyNumberFormat="1" applyFont="1" applyBorder="1" applyAlignment="1">
      <alignment horizontal="left"/>
    </xf>
    <xf numFmtId="0" fontId="0" fillId="0" borderId="24" xfId="0" applyBorder="1" applyAlignment="1">
      <alignment horizontal="left"/>
    </xf>
    <xf numFmtId="0" fontId="1" fillId="0" borderId="26"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0" fillId="0" borderId="27" xfId="0" applyBorder="1" applyAlignment="1">
      <alignment horizontal="left"/>
    </xf>
    <xf numFmtId="0" fontId="0" fillId="0" borderId="16" xfId="0" applyBorder="1" applyAlignment="1">
      <alignment horizontal="left"/>
    </xf>
    <xf numFmtId="0" fontId="1" fillId="0" borderId="1" xfId="0" applyFont="1" applyBorder="1" applyAlignment="1">
      <alignment horizontal="left"/>
    </xf>
    <xf numFmtId="0" fontId="1" fillId="0" borderId="3" xfId="0" applyFont="1" applyBorder="1" applyAlignment="1">
      <alignment horizontal="left"/>
    </xf>
    <xf numFmtId="0" fontId="1" fillId="0" borderId="1" xfId="0" applyFont="1" applyBorder="1" applyAlignment="1">
      <alignment horizontal="left" wrapText="1"/>
    </xf>
    <xf numFmtId="0" fontId="1" fillId="0" borderId="0" xfId="0" applyFont="1" applyAlignment="1">
      <alignment horizontal="left" wrapText="1"/>
    </xf>
    <xf numFmtId="0" fontId="1" fillId="0" borderId="3" xfId="0" applyFont="1" applyBorder="1" applyAlignment="1">
      <alignment horizontal="left" wrapText="1"/>
    </xf>
    <xf numFmtId="0" fontId="0" fillId="0" borderId="12" xfId="0" applyBorder="1" applyAlignment="1">
      <alignment horizontal="left"/>
    </xf>
    <xf numFmtId="0" fontId="22" fillId="0" borderId="0" xfId="0" applyFont="1" applyAlignment="1">
      <alignment horizontal="center"/>
    </xf>
    <xf numFmtId="0" fontId="3" fillId="0" borderId="21" xfId="0" applyFont="1" applyBorder="1" applyAlignment="1">
      <alignment horizontal="left" wrapText="1"/>
    </xf>
    <xf numFmtId="0" fontId="3" fillId="0" borderId="35" xfId="0" applyFont="1" applyBorder="1" applyAlignment="1">
      <alignment horizontal="left" wrapText="1"/>
    </xf>
    <xf numFmtId="0" fontId="3" fillId="0" borderId="36" xfId="0" applyFont="1" applyBorder="1" applyAlignment="1">
      <alignment horizontal="left" wrapText="1"/>
    </xf>
    <xf numFmtId="0" fontId="5" fillId="0" borderId="7"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0" fillId="0" borderId="26"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166" fontId="0" fillId="0" borderId="2" xfId="1" applyNumberFormat="1" applyFont="1" applyBorder="1" applyAlignment="1">
      <alignment horizontal="center"/>
    </xf>
    <xf numFmtId="166" fontId="0" fillId="0" borderId="4" xfId="1" applyNumberFormat="1" applyFont="1" applyBorder="1" applyAlignment="1">
      <alignment horizontal="center"/>
    </xf>
    <xf numFmtId="0" fontId="0" fillId="0" borderId="1" xfId="0" applyBorder="1" applyAlignment="1"/>
    <xf numFmtId="0" fontId="0" fillId="0" borderId="3" xfId="0" applyBorder="1" applyAlignment="1"/>
    <xf numFmtId="0" fontId="3" fillId="0" borderId="8" xfId="0" applyFont="1" applyBorder="1" applyAlignment="1">
      <alignment horizontal="left"/>
    </xf>
    <xf numFmtId="0" fontId="3" fillId="0" borderId="10" xfId="0" applyFont="1" applyBorder="1" applyAlignment="1">
      <alignment horizontal="left"/>
    </xf>
    <xf numFmtId="0" fontId="3" fillId="0" borderId="23" xfId="0" applyFont="1" applyBorder="1" applyAlignment="1">
      <alignment horizontal="left"/>
    </xf>
    <xf numFmtId="0" fontId="0" fillId="0" borderId="26" xfId="0" applyBorder="1" applyAlignment="1"/>
    <xf numFmtId="0" fontId="0" fillId="0" borderId="24" xfId="0" applyBorder="1" applyAlignment="1"/>
    <xf numFmtId="0" fontId="0" fillId="0" borderId="25" xfId="0" applyBorder="1" applyAlignment="1"/>
    <xf numFmtId="0" fontId="0" fillId="0" borderId="26"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 xfId="0" applyBorder="1" applyAlignment="1">
      <alignment horizontal="center"/>
    </xf>
    <xf numFmtId="0" fontId="3" fillId="0" borderId="24" xfId="0" applyFont="1" applyBorder="1" applyAlignment="1">
      <alignment horizontal="left"/>
    </xf>
    <xf numFmtId="0" fontId="3" fillId="0" borderId="0" xfId="0" applyFont="1" applyAlignment="1">
      <alignment horizontal="left"/>
    </xf>
    <xf numFmtId="0" fontId="5" fillId="0" borderId="30" xfId="0" applyFont="1" applyBorder="1" applyAlignment="1">
      <alignment horizontal="center"/>
    </xf>
    <xf numFmtId="0" fontId="5" fillId="0" borderId="27" xfId="0" applyFont="1" applyBorder="1" applyAlignment="1">
      <alignment horizontal="center"/>
    </xf>
    <xf numFmtId="0" fontId="5" fillId="0" borderId="16" xfId="0" applyFont="1"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30" xfId="0" applyBorder="1" applyAlignment="1">
      <alignment horizontal="left"/>
    </xf>
    <xf numFmtId="0" fontId="22" fillId="0" borderId="99" xfId="0" applyFont="1" applyBorder="1" applyAlignment="1">
      <alignment horizontal="center"/>
    </xf>
    <xf numFmtId="0" fontId="3" fillId="0" borderId="7"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0" fillId="0" borderId="1" xfId="0" applyBorder="1" applyAlignment="1">
      <alignment wrapText="1"/>
    </xf>
    <xf numFmtId="0" fontId="0" fillId="0" borderId="3" xfId="0" applyBorder="1" applyAlignment="1">
      <alignment wrapText="1"/>
    </xf>
    <xf numFmtId="0" fontId="0" fillId="0" borderId="1" xfId="0" applyBorder="1" applyAlignment="1">
      <alignment horizontal="left" wrapText="1"/>
    </xf>
    <xf numFmtId="0" fontId="0" fillId="0" borderId="3" xfId="0" applyBorder="1" applyAlignment="1">
      <alignment horizontal="left" wrapText="1"/>
    </xf>
    <xf numFmtId="0" fontId="3" fillId="0" borderId="21" xfId="0" applyFont="1" applyBorder="1" applyAlignment="1"/>
    <xf numFmtId="0" fontId="3" fillId="0" borderId="35" xfId="0" applyFont="1" applyBorder="1" applyAlignment="1"/>
    <xf numFmtId="0" fontId="3" fillId="0" borderId="36" xfId="0" applyFont="1" applyBorder="1" applyAlignment="1"/>
    <xf numFmtId="0" fontId="1" fillId="0" borderId="26"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0" fillId="0" borderId="8" xfId="0" applyBorder="1" applyAlignment="1">
      <alignment horizontal="left"/>
    </xf>
    <xf numFmtId="0" fontId="0" fillId="0" borderId="10" xfId="0" applyBorder="1" applyAlignment="1">
      <alignment horizontal="left"/>
    </xf>
    <xf numFmtId="0" fontId="0" fillId="0" borderId="23" xfId="0" applyBorder="1" applyAlignment="1">
      <alignment horizontal="left"/>
    </xf>
    <xf numFmtId="0" fontId="0" fillId="0" borderId="18" xfId="0" applyBorder="1" applyAlignment="1">
      <alignment horizontal="center"/>
    </xf>
    <xf numFmtId="0" fontId="0" fillId="0" borderId="20" xfId="0" applyBorder="1" applyAlignment="1">
      <alignment horizontal="center"/>
    </xf>
    <xf numFmtId="166" fontId="0" fillId="0" borderId="1" xfId="1" applyNumberFormat="1" applyFont="1" applyBorder="1" applyAlignment="1" applyProtection="1">
      <alignment horizontal="center"/>
      <protection locked="0"/>
    </xf>
    <xf numFmtId="166" fontId="0" fillId="0" borderId="3" xfId="1" applyNumberFormat="1" applyFont="1" applyBorder="1" applyAlignment="1" applyProtection="1">
      <alignment horizontal="center"/>
      <protection locked="0"/>
    </xf>
    <xf numFmtId="166" fontId="0" fillId="0" borderId="26" xfId="1" applyNumberFormat="1" applyFont="1" applyBorder="1" applyAlignment="1" applyProtection="1">
      <alignment horizontal="center"/>
      <protection locked="0"/>
    </xf>
    <xf numFmtId="166" fontId="0" fillId="0" borderId="25" xfId="1"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166" fontId="0" fillId="0" borderId="21" xfId="1" applyNumberFormat="1" applyFont="1" applyBorder="1" applyAlignment="1" applyProtection="1">
      <alignment horizontal="center"/>
      <protection locked="0"/>
    </xf>
    <xf numFmtId="166" fontId="0" fillId="0" borderId="36" xfId="1" applyNumberFormat="1" applyFont="1" applyBorder="1" applyAlignment="1" applyProtection="1">
      <alignment horizontal="center"/>
      <protection locked="0"/>
    </xf>
    <xf numFmtId="166" fontId="0" fillId="0" borderId="8" xfId="1" applyNumberFormat="1" applyFont="1" applyBorder="1" applyAlignment="1">
      <alignment horizontal="center"/>
    </xf>
    <xf numFmtId="166" fontId="0" fillId="0" borderId="23" xfId="1" applyNumberFormat="1" applyFont="1" applyBorder="1" applyAlignment="1">
      <alignment horizontal="center"/>
    </xf>
    <xf numFmtId="0" fontId="1" fillId="0" borderId="53" xfId="0" applyFont="1" applyBorder="1" applyAlignment="1">
      <alignment horizontal="center" wrapText="1"/>
    </xf>
    <xf numFmtId="0" fontId="3" fillId="0" borderId="21" xfId="0" applyFont="1" applyBorder="1" applyAlignment="1">
      <alignment horizontal="left"/>
    </xf>
    <xf numFmtId="0" fontId="3" fillId="0" borderId="35" xfId="0" applyFont="1" applyBorder="1" applyAlignment="1">
      <alignment horizontal="left"/>
    </xf>
    <xf numFmtId="0" fontId="3" fillId="0" borderId="36" xfId="0" applyFont="1" applyBorder="1" applyAlignment="1">
      <alignment horizontal="left"/>
    </xf>
    <xf numFmtId="10" fontId="0" fillId="0" borderId="1" xfId="0" applyNumberFormat="1" applyBorder="1" applyAlignment="1">
      <alignment horizontal="center"/>
    </xf>
    <xf numFmtId="10" fontId="0" fillId="0" borderId="3" xfId="0" applyNumberFormat="1" applyBorder="1" applyAlignment="1">
      <alignment horizontal="center"/>
    </xf>
    <xf numFmtId="10" fontId="0" fillId="0" borderId="26" xfId="0" applyNumberFormat="1" applyBorder="1" applyAlignment="1">
      <alignment horizontal="center"/>
    </xf>
    <xf numFmtId="10" fontId="0" fillId="0" borderId="25" xfId="0" applyNumberFormat="1" applyBorder="1" applyAlignment="1">
      <alignment horizontal="center"/>
    </xf>
    <xf numFmtId="10" fontId="0" fillId="0" borderId="21" xfId="0" applyNumberFormat="1" applyBorder="1" applyAlignment="1">
      <alignment horizontal="center"/>
    </xf>
    <xf numFmtId="10" fontId="0" fillId="0" borderId="36" xfId="0" applyNumberFormat="1" applyBorder="1" applyAlignment="1">
      <alignment horizontal="center"/>
    </xf>
    <xf numFmtId="10" fontId="0" fillId="0" borderId="18" xfId="0" applyNumberFormat="1" applyBorder="1" applyAlignment="1">
      <alignment horizontal="center"/>
    </xf>
    <xf numFmtId="10" fontId="0" fillId="0" borderId="20" xfId="0" applyNumberFormat="1" applyBorder="1" applyAlignment="1">
      <alignment horizontal="center"/>
    </xf>
    <xf numFmtId="0" fontId="0" fillId="0" borderId="7" xfId="0" applyBorder="1" applyAlignment="1" applyProtection="1">
      <alignment horizontal="center"/>
      <protection locked="0"/>
    </xf>
    <xf numFmtId="0" fontId="0" fillId="0" borderId="13" xfId="0" applyBorder="1" applyAlignment="1" applyProtection="1">
      <alignment horizontal="center"/>
      <protection locked="0"/>
    </xf>
    <xf numFmtId="166" fontId="0" fillId="0" borderId="7" xfId="1" applyNumberFormat="1" applyFont="1" applyBorder="1" applyAlignment="1" applyProtection="1">
      <alignment horizontal="center"/>
      <protection locked="0"/>
    </xf>
    <xf numFmtId="166" fontId="0" fillId="0" borderId="13" xfId="1" applyNumberFormat="1" applyFont="1" applyBorder="1" applyAlignment="1" applyProtection="1">
      <alignment horizontal="center"/>
      <protection locked="0"/>
    </xf>
    <xf numFmtId="165" fontId="1" fillId="0" borderId="26" xfId="2" applyNumberFormat="1" applyBorder="1" applyAlignment="1" applyProtection="1">
      <alignment horizontal="center"/>
    </xf>
    <xf numFmtId="165" fontId="1" fillId="0" borderId="25" xfId="2" applyNumberFormat="1" applyBorder="1" applyAlignment="1" applyProtection="1">
      <alignment horizontal="center"/>
    </xf>
    <xf numFmtId="166" fontId="1" fillId="0" borderId="1" xfId="1" applyNumberFormat="1" applyFont="1" applyBorder="1" applyAlignment="1" applyProtection="1">
      <alignment horizontal="center"/>
      <protection locked="0"/>
    </xf>
    <xf numFmtId="166" fontId="1" fillId="0" borderId="3" xfId="1" applyNumberFormat="1" applyFont="1" applyBorder="1" applyAlignment="1" applyProtection="1">
      <alignment horizontal="center"/>
      <protection locked="0"/>
    </xf>
    <xf numFmtId="166" fontId="1" fillId="0" borderId="26" xfId="1" applyNumberFormat="1" applyFont="1" applyBorder="1" applyAlignment="1" applyProtection="1">
      <alignment horizontal="center"/>
      <protection locked="0"/>
    </xf>
    <xf numFmtId="166" fontId="1" fillId="0" borderId="25" xfId="1" applyNumberFormat="1" applyFont="1" applyBorder="1" applyAlignment="1" applyProtection="1">
      <alignment horizontal="center"/>
      <protection locked="0"/>
    </xf>
    <xf numFmtId="165" fontId="1" fillId="0" borderId="1" xfId="2" applyNumberFormat="1" applyFont="1" applyBorder="1" applyAlignment="1" applyProtection="1">
      <alignment horizontal="center"/>
    </xf>
    <xf numFmtId="165" fontId="1" fillId="0" borderId="3" xfId="2" applyNumberFormat="1" applyFont="1" applyBorder="1" applyAlignment="1" applyProtection="1">
      <alignment horizontal="center"/>
    </xf>
    <xf numFmtId="166" fontId="1" fillId="0" borderId="30" xfId="1" applyNumberFormat="1" applyFont="1" applyBorder="1" applyAlignment="1" applyProtection="1">
      <alignment horizontal="center"/>
      <protection locked="0"/>
    </xf>
    <xf numFmtId="166" fontId="1" fillId="0" borderId="16" xfId="1" applyNumberFormat="1" applyFont="1" applyBorder="1" applyAlignment="1" applyProtection="1">
      <alignment horizontal="center"/>
      <protection locked="0"/>
    </xf>
    <xf numFmtId="166" fontId="1" fillId="0" borderId="7" xfId="1" applyNumberFormat="1" applyFont="1" applyBorder="1" applyAlignment="1" applyProtection="1">
      <alignment horizontal="center"/>
      <protection locked="0"/>
    </xf>
    <xf numFmtId="166" fontId="1" fillId="0" borderId="13" xfId="1" applyNumberFormat="1" applyFont="1" applyBorder="1" applyAlignment="1" applyProtection="1">
      <alignment horizontal="center"/>
      <protection locked="0"/>
    </xf>
    <xf numFmtId="166" fontId="1" fillId="0" borderId="26" xfId="1" applyNumberFormat="1" applyBorder="1" applyAlignment="1" applyProtection="1">
      <alignment horizontal="center"/>
      <protection locked="0"/>
    </xf>
    <xf numFmtId="166" fontId="1" fillId="0" borderId="25" xfId="1" applyNumberFormat="1" applyBorder="1" applyAlignment="1" applyProtection="1">
      <alignment horizontal="center"/>
      <protection locked="0"/>
    </xf>
    <xf numFmtId="166" fontId="1" fillId="0" borderId="1" xfId="1" applyNumberFormat="1" applyBorder="1" applyAlignment="1" applyProtection="1">
      <alignment horizontal="center"/>
      <protection locked="0"/>
    </xf>
    <xf numFmtId="166" fontId="1" fillId="0" borderId="3" xfId="1" applyNumberFormat="1" applyBorder="1" applyAlignment="1" applyProtection="1">
      <alignment horizontal="center"/>
      <protection locked="0"/>
    </xf>
    <xf numFmtId="49" fontId="9" fillId="0" borderId="18" xfId="0" applyNumberFormat="1" applyFont="1" applyBorder="1" applyAlignment="1">
      <alignment horizontal="center" wrapText="1"/>
    </xf>
    <xf numFmtId="49" fontId="9" fillId="0" borderId="98" xfId="0" applyNumberFormat="1" applyFont="1" applyBorder="1" applyAlignment="1">
      <alignment horizontal="center" wrapText="1"/>
    </xf>
    <xf numFmtId="49" fontId="0" fillId="0" borderId="53" xfId="0" applyNumberFormat="1" applyBorder="1" applyAlignment="1">
      <alignment horizontal="center" wrapText="1"/>
    </xf>
    <xf numFmtId="49" fontId="0" fillId="0" borderId="102" xfId="0" applyNumberFormat="1" applyBorder="1" applyAlignment="1">
      <alignment horizontal="center" wrapText="1"/>
    </xf>
    <xf numFmtId="165" fontId="1" fillId="0" borderId="26" xfId="2" applyNumberFormat="1" applyFont="1" applyBorder="1" applyAlignment="1" applyProtection="1">
      <alignment horizontal="center"/>
      <protection locked="0"/>
    </xf>
    <xf numFmtId="165" fontId="1" fillId="0" borderId="25" xfId="2" applyNumberFormat="1" applyFont="1" applyBorder="1" applyAlignment="1" applyProtection="1">
      <alignment horizontal="center"/>
      <protection locked="0"/>
    </xf>
    <xf numFmtId="165" fontId="1" fillId="0" borderId="1" xfId="2" applyNumberFormat="1" applyFont="1" applyBorder="1" applyAlignment="1" applyProtection="1">
      <alignment horizontal="center"/>
      <protection locked="0"/>
    </xf>
    <xf numFmtId="165" fontId="1" fillId="0" borderId="3" xfId="2" applyNumberFormat="1" applyFont="1" applyBorder="1" applyAlignment="1" applyProtection="1">
      <alignment horizontal="center"/>
      <protection locked="0"/>
    </xf>
    <xf numFmtId="166" fontId="0" fillId="0" borderId="0" xfId="1" applyNumberFormat="1" applyFont="1" applyBorder="1" applyAlignment="1" applyProtection="1">
      <alignment horizontal="center"/>
      <protection locked="0"/>
    </xf>
    <xf numFmtId="166" fontId="0" fillId="0" borderId="24" xfId="1" applyNumberFormat="1" applyFont="1" applyBorder="1" applyAlignment="1" applyProtection="1">
      <alignment horizontal="center"/>
      <protection locked="0"/>
    </xf>
    <xf numFmtId="166" fontId="0" fillId="0" borderId="26" xfId="1" applyNumberFormat="1" applyFont="1" applyBorder="1" applyAlignment="1" applyProtection="1">
      <alignment horizontal="center"/>
    </xf>
    <xf numFmtId="166" fontId="0" fillId="0" borderId="24" xfId="1" applyNumberFormat="1" applyFont="1" applyBorder="1" applyAlignment="1" applyProtection="1">
      <alignment horizontal="center"/>
    </xf>
    <xf numFmtId="166" fontId="0" fillId="0" borderId="35" xfId="1" applyNumberFormat="1" applyFont="1" applyBorder="1" applyAlignment="1" applyProtection="1">
      <alignment horizontal="center"/>
      <protection locked="0"/>
    </xf>
    <xf numFmtId="165" fontId="0" fillId="0" borderId="1" xfId="2" applyNumberFormat="1" applyFont="1" applyBorder="1" applyAlignment="1">
      <alignment horizontal="center"/>
    </xf>
    <xf numFmtId="165" fontId="0" fillId="0" borderId="0" xfId="2" applyNumberFormat="1" applyFont="1" applyBorder="1" applyAlignment="1">
      <alignment horizontal="center"/>
    </xf>
    <xf numFmtId="49" fontId="0" fillId="0" borderId="26" xfId="0" applyNumberFormat="1" applyBorder="1" applyAlignment="1">
      <alignment horizontal="center"/>
    </xf>
    <xf numFmtId="49" fontId="0" fillId="0" borderId="24" xfId="0" applyNumberFormat="1" applyBorder="1" applyAlignment="1">
      <alignment horizontal="center"/>
    </xf>
    <xf numFmtId="165" fontId="0" fillId="0" borderId="105" xfId="2" applyNumberFormat="1" applyFont="1" applyBorder="1" applyAlignment="1">
      <alignment horizontal="center"/>
    </xf>
    <xf numFmtId="165" fontId="0" fillId="0" borderId="106" xfId="2" applyNumberFormat="1" applyFont="1" applyBorder="1" applyAlignment="1">
      <alignment horizontal="center"/>
    </xf>
    <xf numFmtId="43" fontId="0" fillId="0" borderId="1" xfId="1" applyFont="1" applyBorder="1" applyAlignment="1" applyProtection="1">
      <alignment horizontal="center"/>
      <protection locked="0"/>
    </xf>
    <xf numFmtId="43" fontId="0" fillId="0" borderId="0" xfId="1" applyFont="1" applyBorder="1" applyAlignment="1" applyProtection="1">
      <alignment horizontal="center"/>
      <protection locked="0"/>
    </xf>
    <xf numFmtId="49" fontId="9" fillId="0" borderId="20" xfId="0" applyNumberFormat="1" applyFont="1" applyBorder="1" applyAlignment="1">
      <alignment horizontal="center" wrapText="1"/>
    </xf>
    <xf numFmtId="165" fontId="0" fillId="0" borderId="18" xfId="2" applyNumberFormat="1" applyFont="1" applyBorder="1" applyAlignment="1" applyProtection="1">
      <alignment horizontal="left"/>
      <protection locked="0"/>
    </xf>
    <xf numFmtId="165" fontId="0" fillId="0" borderId="20" xfId="2" applyNumberFormat="1" applyFont="1" applyBorder="1" applyAlignment="1" applyProtection="1">
      <alignment horizontal="left"/>
      <protection locked="0"/>
    </xf>
    <xf numFmtId="166" fontId="0" fillId="0" borderId="7" xfId="1" applyNumberFormat="1" applyFont="1" applyBorder="1" applyAlignment="1">
      <alignment horizontal="center"/>
    </xf>
    <xf numFmtId="166" fontId="0" fillId="0" borderId="13" xfId="1" applyNumberFormat="1" applyFont="1" applyBorder="1" applyAlignment="1">
      <alignment horizontal="center"/>
    </xf>
    <xf numFmtId="0" fontId="5" fillId="0" borderId="10" xfId="0" applyFont="1" applyBorder="1" applyAlignment="1">
      <alignment horizontal="center" wrapText="1"/>
    </xf>
    <xf numFmtId="49" fontId="5" fillId="0" borderId="0" xfId="0" applyNumberFormat="1" applyFont="1" applyAlignment="1">
      <alignment horizontal="center" wrapText="1"/>
    </xf>
    <xf numFmtId="49" fontId="5" fillId="0" borderId="3" xfId="0" applyNumberFormat="1" applyFont="1" applyBorder="1" applyAlignment="1">
      <alignment horizontal="center" wrapText="1"/>
    </xf>
    <xf numFmtId="49" fontId="0" fillId="0" borderId="1"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49" fontId="3" fillId="0" borderId="26" xfId="0" applyNumberFormat="1" applyFont="1" applyBorder="1" applyAlignment="1">
      <alignment horizontal="left"/>
    </xf>
    <xf numFmtId="49" fontId="3" fillId="0" borderId="25" xfId="0" applyNumberFormat="1" applyFont="1" applyBorder="1" applyAlignment="1">
      <alignment horizontal="left"/>
    </xf>
    <xf numFmtId="49" fontId="0" fillId="0" borderId="26" xfId="0" applyNumberFormat="1" applyBorder="1" applyAlignment="1">
      <alignment horizontal="left"/>
    </xf>
    <xf numFmtId="49" fontId="0" fillId="0" borderId="25" xfId="0" applyNumberFormat="1" applyBorder="1" applyAlignment="1">
      <alignment horizontal="left"/>
    </xf>
    <xf numFmtId="49" fontId="0" fillId="0" borderId="7" xfId="0" applyNumberFormat="1" applyBorder="1" applyAlignment="1">
      <alignment horizontal="left"/>
    </xf>
    <xf numFmtId="49" fontId="0" fillId="0" borderId="13" xfId="0" applyNumberFormat="1" applyBorder="1" applyAlignment="1">
      <alignment horizontal="left"/>
    </xf>
    <xf numFmtId="49" fontId="3" fillId="0" borderId="1" xfId="0" applyNumberFormat="1" applyFont="1" applyBorder="1" applyAlignment="1" applyProtection="1">
      <alignment horizontal="left"/>
      <protection locked="0"/>
    </xf>
    <xf numFmtId="49" fontId="3" fillId="0" borderId="3" xfId="0" applyNumberFormat="1" applyFont="1" applyBorder="1" applyAlignment="1" applyProtection="1">
      <alignment horizontal="left"/>
      <protection locked="0"/>
    </xf>
    <xf numFmtId="165" fontId="1" fillId="0" borderId="1" xfId="2" applyNumberFormat="1" applyBorder="1" applyAlignment="1" applyProtection="1">
      <alignment horizontal="center"/>
    </xf>
    <xf numFmtId="165" fontId="1" fillId="0" borderId="3" xfId="2" applyNumberFormat="1" applyBorder="1" applyAlignment="1" applyProtection="1">
      <alignment horizontal="center"/>
    </xf>
    <xf numFmtId="49" fontId="0" fillId="0" borderId="1" xfId="0" applyNumberFormat="1" applyBorder="1" applyAlignment="1">
      <alignment horizontal="left"/>
    </xf>
    <xf numFmtId="49" fontId="0" fillId="0" borderId="3" xfId="0" applyNumberFormat="1" applyBorder="1" applyAlignment="1">
      <alignment horizontal="left"/>
    </xf>
    <xf numFmtId="49" fontId="3" fillId="0" borderId="26" xfId="0" applyNumberFormat="1" applyFont="1" applyBorder="1" applyAlignment="1" applyProtection="1">
      <alignment horizontal="left"/>
      <protection locked="0"/>
    </xf>
    <xf numFmtId="49" fontId="3" fillId="0" borderId="25" xfId="0" applyNumberFormat="1" applyFont="1" applyBorder="1" applyAlignment="1" applyProtection="1">
      <alignment horizontal="left"/>
      <protection locked="0"/>
    </xf>
    <xf numFmtId="49" fontId="3" fillId="0" borderId="1" xfId="0" applyNumberFormat="1" applyFont="1" applyBorder="1" applyAlignment="1">
      <alignment horizontal="left"/>
    </xf>
    <xf numFmtId="49" fontId="3" fillId="0" borderId="3" xfId="0" applyNumberFormat="1" applyFont="1" applyBorder="1" applyAlignment="1">
      <alignment horizontal="left"/>
    </xf>
    <xf numFmtId="0" fontId="0" fillId="0" borderId="26" xfId="0"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166" fontId="1" fillId="0" borderId="7" xfId="1" applyNumberFormat="1" applyBorder="1" applyAlignment="1" applyProtection="1">
      <alignment horizontal="center"/>
      <protection locked="0"/>
    </xf>
    <xf numFmtId="166" fontId="1" fillId="0" borderId="12" xfId="1" applyNumberFormat="1" applyBorder="1" applyAlignment="1" applyProtection="1">
      <alignment horizontal="center"/>
      <protection locked="0"/>
    </xf>
    <xf numFmtId="166" fontId="1" fillId="0" borderId="13" xfId="1" applyNumberFormat="1" applyBorder="1" applyAlignment="1" applyProtection="1">
      <alignment horizontal="center"/>
      <protection locked="0"/>
    </xf>
    <xf numFmtId="166" fontId="1" fillId="0" borderId="24" xfId="1" applyNumberFormat="1" applyBorder="1" applyAlignment="1" applyProtection="1">
      <alignment horizontal="center"/>
      <protection locked="0"/>
    </xf>
    <xf numFmtId="0" fontId="0" fillId="0" borderId="7"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5"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wrapText="1"/>
    </xf>
    <xf numFmtId="0" fontId="22" fillId="0" borderId="10" xfId="0" applyFont="1"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49" fontId="9" fillId="0" borderId="19" xfId="0" applyNumberFormat="1" applyFont="1" applyBorder="1" applyAlignment="1">
      <alignment horizontal="center" wrapText="1"/>
    </xf>
    <xf numFmtId="49" fontId="9" fillId="0" borderId="9" xfId="0" applyNumberFormat="1" applyFont="1" applyBorder="1" applyAlignment="1">
      <alignment horizontal="center" wrapText="1"/>
    </xf>
    <xf numFmtId="49" fontId="9" fillId="0" borderId="103" xfId="0" applyNumberFormat="1" applyFont="1" applyBorder="1" applyAlignment="1">
      <alignment horizontal="center" wrapText="1"/>
    </xf>
    <xf numFmtId="49" fontId="9" fillId="0" borderId="104" xfId="0" applyNumberFormat="1" applyFont="1" applyBorder="1" applyAlignment="1">
      <alignment horizontal="center" wrapText="1"/>
    </xf>
    <xf numFmtId="0" fontId="5" fillId="0" borderId="27" xfId="0" applyFont="1" applyBorder="1" applyAlignment="1">
      <alignment horizontal="center" wrapText="1"/>
    </xf>
    <xf numFmtId="0" fontId="1" fillId="0" borderId="27" xfId="0" applyFont="1" applyBorder="1" applyAlignment="1">
      <alignment horizontal="center" wrapText="1"/>
    </xf>
    <xf numFmtId="0" fontId="9" fillId="0" borderId="29" xfId="0" applyFont="1" applyBorder="1" applyAlignment="1">
      <alignment horizontal="center" wrapText="1"/>
    </xf>
    <xf numFmtId="0" fontId="9" fillId="0" borderId="97" xfId="0" applyFont="1" applyBorder="1" applyAlignment="1">
      <alignment horizontal="center" wrapText="1"/>
    </xf>
    <xf numFmtId="0" fontId="9" fillId="0" borderId="69" xfId="0" applyFont="1" applyBorder="1" applyAlignment="1">
      <alignment horizontal="center" wrapText="1"/>
    </xf>
    <xf numFmtId="0" fontId="9" fillId="0" borderId="50" xfId="0" applyFont="1" applyBorder="1" applyAlignment="1">
      <alignment horizontal="center" wrapText="1"/>
    </xf>
    <xf numFmtId="0" fontId="3" fillId="0" borderId="1" xfId="0" applyFont="1" applyBorder="1" applyAlignment="1" applyProtection="1">
      <protection locked="0"/>
    </xf>
    <xf numFmtId="0" fontId="3" fillId="0" borderId="0" xfId="0" applyFont="1" applyAlignment="1" applyProtection="1">
      <protection locked="0"/>
    </xf>
    <xf numFmtId="0" fontId="3" fillId="0" borderId="3" xfId="0" applyFont="1" applyBorder="1" applyAlignment="1" applyProtection="1">
      <protection locked="0"/>
    </xf>
    <xf numFmtId="166" fontId="0" fillId="0" borderId="18" xfId="1" applyNumberFormat="1" applyFont="1" applyBorder="1" applyAlignment="1" applyProtection="1">
      <alignment horizontal="center"/>
    </xf>
    <xf numFmtId="166" fontId="0" fillId="0" borderId="20" xfId="1" applyNumberFormat="1" applyFont="1" applyBorder="1" applyAlignment="1" applyProtection="1">
      <alignment horizontal="center"/>
    </xf>
    <xf numFmtId="0" fontId="3" fillId="0" borderId="26" xfId="0" applyFont="1" applyBorder="1" applyAlignment="1" applyProtection="1">
      <protection locked="0"/>
    </xf>
    <xf numFmtId="0" fontId="3" fillId="0" borderId="24" xfId="0" applyFont="1" applyBorder="1" applyAlignment="1" applyProtection="1">
      <protection locked="0"/>
    </xf>
    <xf numFmtId="0" fontId="3" fillId="0" borderId="25" xfId="0" applyFont="1" applyBorder="1" applyAlignment="1" applyProtection="1">
      <protection locked="0"/>
    </xf>
    <xf numFmtId="0" fontId="3" fillId="0" borderId="1" xfId="0" applyFont="1" applyBorder="1" applyAlignment="1"/>
    <xf numFmtId="0" fontId="3" fillId="0" borderId="0" xfId="0" applyFont="1" applyAlignment="1"/>
    <xf numFmtId="0" fontId="3" fillId="0" borderId="3" xfId="0" applyFont="1" applyBorder="1" applyAlignment="1"/>
    <xf numFmtId="49" fontId="5" fillId="0" borderId="0" xfId="0" applyNumberFormat="1" applyFont="1" applyAlignment="1" applyProtection="1">
      <alignment horizontal="center"/>
      <protection locked="0"/>
    </xf>
    <xf numFmtId="0" fontId="22" fillId="0" borderId="0" xfId="0" applyFont="1" applyAlignment="1">
      <alignment horizontal="left" wrapText="1"/>
    </xf>
    <xf numFmtId="0" fontId="22" fillId="0" borderId="12" xfId="0" applyFont="1" applyBorder="1" applyAlignment="1">
      <alignment horizontal="left" wrapText="1"/>
    </xf>
    <xf numFmtId="166" fontId="0" fillId="0" borderId="8" xfId="1" applyNumberFormat="1" applyFont="1" applyBorder="1" applyAlignment="1" applyProtection="1">
      <alignment horizontal="center"/>
    </xf>
    <xf numFmtId="166" fontId="0" fillId="0" borderId="23" xfId="1" applyNumberFormat="1" applyFont="1" applyBorder="1" applyAlignment="1" applyProtection="1">
      <alignment horizontal="center"/>
    </xf>
    <xf numFmtId="0" fontId="0" fillId="0" borderId="7" xfId="0" applyBorder="1" applyAlignment="1"/>
    <xf numFmtId="0" fontId="0" fillId="0" borderId="12" xfId="0" applyBorder="1" applyAlignment="1"/>
    <xf numFmtId="0" fontId="0" fillId="0" borderId="13" xfId="0" applyBorder="1" applyAlignment="1"/>
    <xf numFmtId="0" fontId="0" fillId="0" borderId="24" xfId="0" applyBorder="1" applyAlignment="1">
      <alignment horizontal="center"/>
    </xf>
    <xf numFmtId="0" fontId="3" fillId="0" borderId="10" xfId="0" applyFont="1" applyBorder="1" applyAlignment="1">
      <alignment horizontal="center" wrapText="1"/>
    </xf>
    <xf numFmtId="49" fontId="0" fillId="0" borderId="18" xfId="0" applyNumberFormat="1" applyBorder="1" applyAlignment="1" applyProtection="1">
      <alignment horizontal="center" wrapText="1"/>
      <protection locked="0"/>
    </xf>
    <xf numFmtId="49" fontId="0" fillId="0" borderId="20" xfId="0" applyNumberFormat="1" applyBorder="1" applyAlignment="1" applyProtection="1">
      <alignment horizontal="center" wrapText="1"/>
      <protection locked="0"/>
    </xf>
    <xf numFmtId="49" fontId="0" fillId="0" borderId="7" xfId="0" applyNumberForma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30" xfId="0" applyNumberFormat="1" applyBorder="1" applyAlignment="1" applyProtection="1">
      <alignment horizontal="center"/>
      <protection locked="0"/>
    </xf>
    <xf numFmtId="49" fontId="0" fillId="0" borderId="16" xfId="0" applyNumberFormat="1" applyBorder="1" applyAlignment="1" applyProtection="1">
      <alignment horizontal="center"/>
      <protection locked="0"/>
    </xf>
    <xf numFmtId="49" fontId="22" fillId="0" borderId="10" xfId="0" applyNumberFormat="1" applyFont="1" applyBorder="1" applyAlignment="1" applyProtection="1">
      <alignment horizontal="left" wrapText="1"/>
      <protection locked="0"/>
    </xf>
    <xf numFmtId="49" fontId="0" fillId="0" borderId="19" xfId="0" applyNumberFormat="1" applyBorder="1" applyAlignment="1">
      <alignment horizontal="center" wrapText="1"/>
    </xf>
    <xf numFmtId="49" fontId="0" fillId="0" borderId="9" xfId="0" applyNumberFormat="1" applyBorder="1" applyAlignment="1">
      <alignment horizontal="center" wrapText="1"/>
    </xf>
    <xf numFmtId="0" fontId="1" fillId="0" borderId="29" xfId="0" applyFont="1" applyBorder="1" applyAlignment="1">
      <alignment horizontal="center" wrapText="1"/>
    </xf>
    <xf numFmtId="0" fontId="1" fillId="0" borderId="97" xfId="0" applyFont="1" applyBorder="1" applyAlignment="1">
      <alignment horizontal="center" wrapText="1"/>
    </xf>
    <xf numFmtId="0" fontId="3" fillId="0" borderId="21" xfId="0" applyFont="1" applyBorder="1" applyAlignment="1">
      <alignment horizontal="center"/>
    </xf>
    <xf numFmtId="0" fontId="3" fillId="0" borderId="36" xfId="0" applyFont="1" applyBorder="1" applyAlignment="1">
      <alignment horizontal="center"/>
    </xf>
    <xf numFmtId="0" fontId="0" fillId="0" borderId="30" xfId="0" applyBorder="1" applyAlignment="1" applyProtection="1">
      <alignment horizontal="center"/>
      <protection locked="0"/>
    </xf>
    <xf numFmtId="0" fontId="0" fillId="0" borderId="16" xfId="0" applyBorder="1" applyAlignment="1" applyProtection="1">
      <alignment horizontal="center"/>
      <protection locked="0"/>
    </xf>
    <xf numFmtId="49" fontId="0" fillId="0" borderId="18" xfId="0" applyNumberFormat="1" applyBorder="1" applyAlignment="1">
      <alignment horizontal="center" wrapText="1"/>
    </xf>
    <xf numFmtId="49" fontId="0" fillId="0" borderId="28" xfId="0" applyNumberFormat="1" applyBorder="1" applyAlignment="1">
      <alignment horizontal="center" wrapText="1"/>
    </xf>
    <xf numFmtId="49" fontId="0" fillId="0" borderId="20" xfId="0" applyNumberFormat="1" applyBorder="1" applyAlignment="1">
      <alignment horizontal="center" wrapText="1"/>
    </xf>
    <xf numFmtId="166" fontId="0" fillId="0" borderId="7" xfId="1" applyNumberFormat="1" applyFont="1" applyBorder="1" applyAlignment="1" applyProtection="1">
      <alignment horizontal="left"/>
    </xf>
    <xf numFmtId="166" fontId="0" fillId="0" borderId="12" xfId="1" applyNumberFormat="1" applyFont="1" applyBorder="1" applyAlignment="1" applyProtection="1">
      <alignment horizontal="left"/>
    </xf>
    <xf numFmtId="166" fontId="0" fillId="0" borderId="13" xfId="1" applyNumberFormat="1" applyFont="1" applyBorder="1" applyAlignment="1" applyProtection="1">
      <alignment horizontal="left"/>
    </xf>
    <xf numFmtId="166" fontId="0" fillId="0" borderId="1" xfId="1" applyNumberFormat="1" applyFont="1" applyBorder="1" applyAlignment="1" applyProtection="1">
      <alignment horizontal="left"/>
    </xf>
    <xf numFmtId="166" fontId="0" fillId="0" borderId="0" xfId="1" applyNumberFormat="1" applyFont="1" applyBorder="1" applyAlignment="1" applyProtection="1">
      <alignment horizontal="left"/>
    </xf>
    <xf numFmtId="166" fontId="0" fillId="0" borderId="3" xfId="1" applyNumberFormat="1" applyFont="1" applyBorder="1" applyAlignment="1" applyProtection="1">
      <alignment horizontal="left"/>
    </xf>
    <xf numFmtId="0" fontId="1" fillId="0" borderId="26" xfId="1" applyNumberFormat="1" applyFont="1" applyBorder="1" applyAlignment="1" applyProtection="1">
      <alignment horizontal="left"/>
    </xf>
    <xf numFmtId="0" fontId="0" fillId="0" borderId="24" xfId="1" applyNumberFormat="1" applyFont="1" applyBorder="1" applyAlignment="1" applyProtection="1">
      <alignment horizontal="left"/>
    </xf>
    <xf numFmtId="0" fontId="0" fillId="0" borderId="25" xfId="1" applyNumberFormat="1" applyFont="1" applyBorder="1" applyAlignment="1" applyProtection="1">
      <alignment horizontal="left"/>
    </xf>
    <xf numFmtId="166" fontId="0" fillId="0" borderId="26" xfId="1" applyNumberFormat="1" applyFont="1" applyBorder="1" applyAlignment="1" applyProtection="1">
      <alignment horizontal="left"/>
    </xf>
    <xf numFmtId="166" fontId="0" fillId="0" borderId="24" xfId="1" applyNumberFormat="1" applyFont="1" applyBorder="1" applyAlignment="1" applyProtection="1">
      <alignment horizontal="left"/>
    </xf>
    <xf numFmtId="166" fontId="0" fillId="0" borderId="25" xfId="1" applyNumberFormat="1" applyFont="1" applyBorder="1" applyAlignment="1" applyProtection="1">
      <alignment horizontal="left"/>
    </xf>
    <xf numFmtId="166" fontId="3" fillId="0" borderId="1" xfId="1" applyNumberFormat="1" applyFont="1" applyBorder="1" applyAlignment="1" applyProtection="1">
      <alignment horizontal="left"/>
    </xf>
    <xf numFmtId="166" fontId="3" fillId="0" borderId="0" xfId="1" applyNumberFormat="1" applyFont="1" applyBorder="1" applyAlignment="1" applyProtection="1">
      <alignment horizontal="left"/>
    </xf>
    <xf numFmtId="166" fontId="3" fillId="0" borderId="3" xfId="1" applyNumberFormat="1" applyFont="1" applyBorder="1" applyAlignment="1" applyProtection="1">
      <alignment horizontal="left"/>
    </xf>
    <xf numFmtId="166" fontId="0" fillId="0" borderId="12" xfId="1" applyNumberFormat="1" applyFont="1" applyBorder="1" applyAlignment="1" applyProtection="1">
      <alignment horizontal="center"/>
      <protection locked="0"/>
    </xf>
    <xf numFmtId="166" fontId="22" fillId="0" borderId="10" xfId="1" applyNumberFormat="1" applyFont="1" applyBorder="1" applyAlignment="1" applyProtection="1">
      <alignment horizontal="left" wrapText="1"/>
      <protection locked="0"/>
    </xf>
    <xf numFmtId="166" fontId="1" fillId="0" borderId="0" xfId="1" applyNumberFormat="1" applyFont="1" applyBorder="1" applyAlignment="1" applyProtection="1">
      <alignment horizontal="center"/>
      <protection locked="0"/>
    </xf>
    <xf numFmtId="166" fontId="3" fillId="0" borderId="26" xfId="1" applyNumberFormat="1" applyFont="1" applyBorder="1" applyAlignment="1" applyProtection="1">
      <alignment horizontal="left"/>
    </xf>
    <xf numFmtId="166" fontId="3" fillId="0" borderId="24" xfId="1" applyNumberFormat="1" applyFont="1" applyBorder="1" applyAlignment="1" applyProtection="1">
      <alignment horizontal="left"/>
    </xf>
    <xf numFmtId="166" fontId="3" fillId="0" borderId="25" xfId="1" applyNumberFormat="1" applyFont="1" applyBorder="1" applyAlignment="1" applyProtection="1">
      <alignment horizontal="left"/>
    </xf>
    <xf numFmtId="166" fontId="3" fillId="0" borderId="8" xfId="1" applyNumberFormat="1" applyFont="1" applyBorder="1" applyAlignment="1" applyProtection="1">
      <alignment horizontal="left"/>
    </xf>
    <xf numFmtId="166" fontId="3" fillId="0" borderId="10" xfId="1" applyNumberFormat="1" applyFont="1" applyBorder="1" applyAlignment="1" applyProtection="1">
      <alignment horizontal="left"/>
    </xf>
    <xf numFmtId="166" fontId="3" fillId="0" borderId="23" xfId="1" applyNumberFormat="1" applyFont="1" applyBorder="1" applyAlignment="1" applyProtection="1">
      <alignment horizontal="left"/>
    </xf>
    <xf numFmtId="166" fontId="0" fillId="0" borderId="26" xfId="1" applyNumberFormat="1" applyFont="1" applyBorder="1" applyAlignment="1" applyProtection="1">
      <alignment horizontal="left"/>
      <protection locked="0"/>
    </xf>
    <xf numFmtId="166" fontId="0" fillId="0" borderId="24" xfId="1" applyNumberFormat="1" applyFont="1" applyBorder="1" applyAlignment="1" applyProtection="1">
      <alignment horizontal="left"/>
      <protection locked="0"/>
    </xf>
    <xf numFmtId="166" fontId="0" fillId="0" borderId="25" xfId="1" applyNumberFormat="1" applyFont="1" applyBorder="1" applyAlignment="1" applyProtection="1">
      <alignment horizontal="left"/>
      <protection locked="0"/>
    </xf>
    <xf numFmtId="166" fontId="3" fillId="0" borderId="0" xfId="1" applyNumberFormat="1" applyFont="1" applyBorder="1" applyAlignment="1" applyProtection="1">
      <alignment horizontal="center"/>
      <protection locked="0"/>
    </xf>
    <xf numFmtId="166" fontId="3" fillId="0" borderId="21" xfId="1" applyNumberFormat="1" applyFont="1" applyBorder="1" applyAlignment="1" applyProtection="1">
      <alignment horizontal="left"/>
      <protection locked="0"/>
    </xf>
    <xf numFmtId="166" fontId="3" fillId="0" borderId="35" xfId="1" applyNumberFormat="1" applyFont="1" applyBorder="1" applyAlignment="1" applyProtection="1">
      <alignment horizontal="left"/>
      <protection locked="0"/>
    </xf>
    <xf numFmtId="166" fontId="3" fillId="0" borderId="36" xfId="1" applyNumberFormat="1" applyFont="1" applyBorder="1" applyAlignment="1" applyProtection="1">
      <alignment horizontal="left"/>
      <protection locked="0"/>
    </xf>
    <xf numFmtId="166" fontId="0" fillId="0" borderId="53" xfId="1" applyNumberFormat="1" applyFont="1" applyBorder="1" applyAlignment="1" applyProtection="1">
      <alignment horizontal="center"/>
      <protection locked="0"/>
    </xf>
    <xf numFmtId="166" fontId="0" fillId="0" borderId="99" xfId="1" applyNumberFormat="1" applyFont="1" applyBorder="1" applyAlignment="1" applyProtection="1">
      <alignment horizontal="center"/>
      <protection locked="0"/>
    </xf>
    <xf numFmtId="166" fontId="0" fillId="0" borderId="102" xfId="1" applyNumberFormat="1" applyFont="1" applyBorder="1" applyAlignment="1" applyProtection="1">
      <alignment horizontal="center"/>
      <protection locked="0"/>
    </xf>
    <xf numFmtId="166" fontId="0" fillId="0" borderId="8" xfId="1" applyNumberFormat="1" applyFont="1" applyBorder="1" applyAlignment="1" applyProtection="1">
      <alignment horizontal="center" wrapText="1"/>
      <protection locked="0"/>
    </xf>
    <xf numFmtId="166" fontId="0" fillId="0" borderId="10" xfId="1" applyNumberFormat="1" applyFont="1" applyBorder="1" applyAlignment="1" applyProtection="1">
      <alignment horizontal="center" wrapText="1"/>
      <protection locked="0"/>
    </xf>
    <xf numFmtId="166" fontId="0" fillId="0" borderId="23" xfId="1" applyNumberFormat="1" applyFont="1" applyBorder="1" applyAlignment="1" applyProtection="1">
      <alignment horizontal="center" wrapText="1"/>
      <protection locked="0"/>
    </xf>
    <xf numFmtId="0" fontId="3" fillId="0" borderId="35" xfId="0" applyFont="1" applyBorder="1" applyAlignment="1">
      <alignment horizontal="center"/>
    </xf>
    <xf numFmtId="166" fontId="0" fillId="0" borderId="107" xfId="1" applyNumberFormat="1" applyFont="1" applyBorder="1" applyAlignment="1">
      <alignment horizontal="center"/>
    </xf>
    <xf numFmtId="166" fontId="0" fillId="0" borderId="94" xfId="1" applyNumberFormat="1"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166" fontId="0" fillId="0" borderId="29" xfId="1" applyNumberFormat="1" applyFont="1" applyBorder="1" applyAlignment="1">
      <alignment horizontal="center"/>
    </xf>
    <xf numFmtId="166" fontId="0" fillId="0" borderId="97" xfId="1" applyNumberFormat="1" applyFont="1" applyBorder="1" applyAlignment="1">
      <alignment horizontal="center"/>
    </xf>
    <xf numFmtId="166" fontId="0" fillId="0" borderId="10" xfId="1" applyNumberFormat="1" applyFont="1" applyBorder="1" applyAlignment="1">
      <alignment horizontal="center"/>
    </xf>
    <xf numFmtId="0" fontId="3" fillId="0" borderId="26"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166" fontId="0" fillId="0" borderId="12" xfId="1" applyNumberFormat="1" applyFont="1" applyBorder="1" applyAlignment="1">
      <alignment horizontal="center"/>
    </xf>
    <xf numFmtId="166" fontId="0" fillId="0" borderId="1" xfId="1" applyNumberFormat="1" applyFont="1" applyBorder="1" applyAlignment="1">
      <alignment horizontal="center"/>
    </xf>
    <xf numFmtId="166" fontId="0" fillId="0" borderId="0" xfId="1" applyNumberFormat="1" applyFont="1" applyBorder="1" applyAlignment="1">
      <alignment horizontal="center"/>
    </xf>
    <xf numFmtId="166" fontId="0" fillId="0" borderId="3" xfId="1" applyNumberFormat="1"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166" fontId="0" fillId="0" borderId="21" xfId="1" applyNumberFormat="1" applyFont="1" applyBorder="1" applyAlignment="1">
      <alignment horizontal="center"/>
    </xf>
    <xf numFmtId="166" fontId="0" fillId="0" borderId="35" xfId="1" applyNumberFormat="1" applyFont="1" applyBorder="1" applyAlignment="1">
      <alignment horizontal="center"/>
    </xf>
    <xf numFmtId="166" fontId="0" fillId="0" borderId="36" xfId="1" applyNumberFormat="1" applyFont="1" applyBorder="1" applyAlignment="1">
      <alignment horizontal="center"/>
    </xf>
    <xf numFmtId="166" fontId="0" fillId="0" borderId="25" xfId="1" applyNumberFormat="1" applyFont="1" applyBorder="1" applyAlignment="1" applyProtection="1">
      <alignment horizontal="center"/>
    </xf>
    <xf numFmtId="166" fontId="0" fillId="0" borderId="26" xfId="1" applyNumberFormat="1" applyFont="1" applyBorder="1" applyAlignment="1">
      <alignment horizontal="center"/>
    </xf>
    <xf numFmtId="166" fontId="0" fillId="0" borderId="24" xfId="1" applyNumberFormat="1" applyFont="1" applyBorder="1" applyAlignment="1">
      <alignment horizontal="center"/>
    </xf>
    <xf numFmtId="166" fontId="0" fillId="0" borderId="25" xfId="1" applyNumberFormat="1" applyFont="1" applyBorder="1" applyAlignment="1">
      <alignment horizontal="center"/>
    </xf>
    <xf numFmtId="0" fontId="27" fillId="0" borderId="10" xfId="0" applyFont="1" applyBorder="1" applyAlignment="1">
      <alignment horizontal="left"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23" xfId="0" applyFont="1" applyBorder="1" applyAlignment="1">
      <alignment horizontal="center" wrapText="1"/>
    </xf>
    <xf numFmtId="0" fontId="0" fillId="0" borderId="95" xfId="0" applyBorder="1" applyAlignment="1">
      <alignment horizontal="center"/>
    </xf>
    <xf numFmtId="0" fontId="0" fillId="0" borderId="96" xfId="0" applyBorder="1" applyAlignment="1">
      <alignment horizontal="center"/>
    </xf>
    <xf numFmtId="0" fontId="1" fillId="0" borderId="1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lignment horizontal="center" vertical="center" wrapText="1"/>
    </xf>
    <xf numFmtId="0" fontId="0" fillId="0" borderId="29" xfId="0" applyBorder="1" applyAlignment="1">
      <alignment horizontal="center"/>
    </xf>
    <xf numFmtId="0" fontId="0" fillId="0" borderId="54" xfId="0" applyBorder="1" applyAlignment="1">
      <alignment horizontal="center"/>
    </xf>
    <xf numFmtId="0" fontId="0" fillId="0" borderId="97" xfId="0" applyBorder="1" applyAlignment="1">
      <alignment horizontal="center"/>
    </xf>
    <xf numFmtId="166" fontId="1" fillId="0" borderId="19" xfId="1" applyNumberFormat="1" applyFont="1" applyBorder="1" applyAlignment="1">
      <alignment horizontal="center" vertical="center" wrapText="1"/>
    </xf>
    <xf numFmtId="166" fontId="1" fillId="0" borderId="9" xfId="1" applyNumberFormat="1" applyFont="1" applyBorder="1" applyAlignment="1">
      <alignment horizontal="center" vertical="center" wrapText="1"/>
    </xf>
    <xf numFmtId="166" fontId="0" fillId="0" borderId="19" xfId="1" applyNumberFormat="1" applyFont="1" applyBorder="1" applyAlignment="1">
      <alignment horizontal="center" vertical="center" wrapText="1"/>
    </xf>
    <xf numFmtId="166" fontId="0" fillId="0" borderId="9" xfId="1" applyNumberFormat="1" applyFont="1" applyBorder="1" applyAlignment="1">
      <alignment horizontal="center" vertical="center" wrapText="1"/>
    </xf>
    <xf numFmtId="166" fontId="0" fillId="0" borderId="54" xfId="1" applyNumberFormat="1" applyFont="1" applyBorder="1" applyAlignment="1">
      <alignment horizontal="center"/>
    </xf>
    <xf numFmtId="166" fontId="0" fillId="0" borderId="9" xfId="1" applyNumberFormat="1" applyFont="1" applyBorder="1" applyAlignment="1">
      <alignment horizontal="center"/>
    </xf>
    <xf numFmtId="166" fontId="1" fillId="0" borderId="0" xfId="1" applyNumberFormat="1" applyFont="1" applyBorder="1" applyAlignment="1">
      <alignment horizontal="center"/>
    </xf>
    <xf numFmtId="166" fontId="4" fillId="0" borderId="0" xfId="1" applyNumberFormat="1" applyFont="1" applyBorder="1" applyAlignment="1">
      <alignment horizontal="center"/>
    </xf>
    <xf numFmtId="166" fontId="3" fillId="0" borderId="14" xfId="1" applyNumberFormat="1" applyFont="1" applyBorder="1" applyAlignment="1">
      <alignment horizontal="left"/>
    </xf>
    <xf numFmtId="166" fontId="3" fillId="0" borderId="4" xfId="1" applyNumberFormat="1" applyFont="1" applyBorder="1" applyAlignment="1">
      <alignment horizontal="left"/>
    </xf>
    <xf numFmtId="166" fontId="3" fillId="0" borderId="21" xfId="1" applyNumberFormat="1" applyFont="1" applyBorder="1" applyAlignment="1">
      <alignment horizontal="center"/>
    </xf>
    <xf numFmtId="166" fontId="3" fillId="0" borderId="36" xfId="1" applyNumberFormat="1" applyFont="1" applyBorder="1" applyAlignment="1">
      <alignment horizontal="center"/>
    </xf>
    <xf numFmtId="0" fontId="1" fillId="0" borderId="53" xfId="0" applyFont="1" applyBorder="1" applyAlignment="1" applyProtection="1">
      <alignment horizontal="center"/>
      <protection locked="0"/>
    </xf>
    <xf numFmtId="0" fontId="1" fillId="0" borderId="99" xfId="0" applyFont="1" applyBorder="1" applyAlignment="1" applyProtection="1">
      <alignment horizontal="center"/>
      <protection locked="0"/>
    </xf>
    <xf numFmtId="0" fontId="1" fillId="0" borderId="102" xfId="0" applyFont="1" applyBorder="1" applyAlignment="1" applyProtection="1">
      <alignment horizontal="center"/>
      <protection locked="0"/>
    </xf>
    <xf numFmtId="166" fontId="1" fillId="0" borderId="53" xfId="1" applyNumberFormat="1" applyFont="1" applyBorder="1" applyAlignment="1" applyProtection="1">
      <alignment horizontal="center"/>
      <protection locked="0"/>
    </xf>
    <xf numFmtId="166" fontId="1" fillId="0" borderId="102" xfId="1" applyNumberFormat="1" applyFont="1" applyBorder="1" applyAlignment="1" applyProtection="1">
      <alignment horizontal="center"/>
      <protection locked="0"/>
    </xf>
    <xf numFmtId="0" fontId="0" fillId="0" borderId="18" xfId="0" applyBorder="1" applyAlignment="1">
      <alignment horizontal="center" vertical="top" wrapText="1"/>
    </xf>
    <xf numFmtId="0" fontId="0" fillId="0" borderId="20" xfId="0" applyBorder="1" applyAlignment="1">
      <alignment horizontal="center" vertical="top" wrapText="1"/>
    </xf>
    <xf numFmtId="0" fontId="1" fillId="0" borderId="102" xfId="0" applyFont="1" applyBorder="1" applyAlignment="1">
      <alignment horizontal="center" wrapText="1"/>
    </xf>
    <xf numFmtId="0" fontId="1" fillId="0" borderId="10" xfId="0" applyFont="1" applyBorder="1" applyAlignment="1">
      <alignment horizontal="left"/>
    </xf>
    <xf numFmtId="0" fontId="1" fillId="0" borderId="23" xfId="0" applyFont="1" applyBorder="1" applyAlignment="1">
      <alignment horizontal="left"/>
    </xf>
    <xf numFmtId="0" fontId="1" fillId="0" borderId="1" xfId="0"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3"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10" xfId="0" applyFont="1" applyBorder="1" applyAlignment="1">
      <alignment horizontal="center"/>
    </xf>
    <xf numFmtId="0" fontId="22" fillId="0" borderId="10" xfId="0" applyFont="1" applyBorder="1" applyAlignment="1">
      <alignment horizontal="center"/>
    </xf>
    <xf numFmtId="0" fontId="1" fillId="0" borderId="24"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1" fillId="0" borderId="18" xfId="0" applyFont="1" applyBorder="1" applyAlignment="1">
      <alignment horizontal="center" wrapText="1"/>
    </xf>
    <xf numFmtId="0" fontId="1" fillId="0" borderId="28" xfId="0" applyFont="1" applyBorder="1" applyAlignment="1">
      <alignment horizontal="center" wrapText="1"/>
    </xf>
    <xf numFmtId="0" fontId="1" fillId="0" borderId="20" xfId="0" applyFont="1" applyBorder="1" applyAlignment="1">
      <alignment horizontal="center" wrapText="1"/>
    </xf>
    <xf numFmtId="166" fontId="0" fillId="0" borderId="105" xfId="1" applyNumberFormat="1" applyFont="1" applyBorder="1" applyAlignment="1">
      <alignment horizontal="center"/>
    </xf>
    <xf numFmtId="166" fontId="0" fillId="0" borderId="108" xfId="1" applyNumberFormat="1" applyFont="1" applyBorder="1" applyAlignment="1">
      <alignment horizontal="center"/>
    </xf>
    <xf numFmtId="0" fontId="1" fillId="0" borderId="30"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72" xfId="0" applyFont="1" applyBorder="1" applyAlignment="1">
      <alignment horizontal="center" wrapText="1"/>
    </xf>
    <xf numFmtId="0" fontId="1" fillId="0" borderId="99" xfId="0" applyFont="1" applyBorder="1" applyAlignment="1">
      <alignment horizontal="center" wrapText="1"/>
    </xf>
    <xf numFmtId="0" fontId="1" fillId="0" borderId="39" xfId="0" applyFont="1" applyBorder="1" applyAlignment="1">
      <alignment horizontal="center" wrapText="1"/>
    </xf>
    <xf numFmtId="0" fontId="22" fillId="0" borderId="10" xfId="0" applyFont="1" applyBorder="1" applyAlignment="1">
      <alignment horizontal="left" vertical="center" wrapText="1"/>
    </xf>
    <xf numFmtId="0" fontId="1" fillId="0" borderId="7"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3" fillId="0" borderId="8" xfId="0" applyFont="1" applyBorder="1" applyAlignment="1">
      <alignment horizontal="center"/>
    </xf>
    <xf numFmtId="0" fontId="3" fillId="0" borderId="10"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166" fontId="3" fillId="0" borderId="21" xfId="1" applyNumberFormat="1" applyFont="1" applyBorder="1" applyAlignment="1">
      <alignment horizontal="left"/>
    </xf>
    <xf numFmtId="166" fontId="3" fillId="0" borderId="35" xfId="1" applyNumberFormat="1" applyFont="1" applyBorder="1" applyAlignment="1">
      <alignment horizontal="left"/>
    </xf>
    <xf numFmtId="166" fontId="3" fillId="0" borderId="36" xfId="1" applyNumberFormat="1" applyFont="1" applyBorder="1" applyAlignment="1">
      <alignment horizontal="left"/>
    </xf>
    <xf numFmtId="166" fontId="5" fillId="0" borderId="99" xfId="1" applyNumberFormat="1" applyFont="1" applyBorder="1" applyAlignment="1">
      <alignment horizontal="center"/>
    </xf>
    <xf numFmtId="166" fontId="5" fillId="0" borderId="0" xfId="1" applyNumberFormat="1" applyFont="1" applyAlignment="1">
      <alignment horizontal="center"/>
    </xf>
    <xf numFmtId="166" fontId="0" fillId="0" borderId="0" xfId="1" applyNumberFormat="1" applyFont="1" applyAlignment="1">
      <alignment horizontal="center"/>
    </xf>
    <xf numFmtId="166" fontId="22" fillId="0" borderId="10" xfId="1" applyNumberFormat="1" applyFont="1" applyBorder="1" applyAlignment="1">
      <alignment horizontal="left"/>
    </xf>
    <xf numFmtId="166" fontId="0" fillId="0" borderId="18" xfId="1" applyNumberFormat="1" applyFont="1" applyBorder="1" applyAlignment="1">
      <alignment horizontal="center" wrapText="1"/>
    </xf>
    <xf numFmtId="166" fontId="0" fillId="0" borderId="28" xfId="1" applyNumberFormat="1" applyFont="1" applyBorder="1" applyAlignment="1">
      <alignment horizontal="center" wrapText="1"/>
    </xf>
    <xf numFmtId="0" fontId="0" fillId="0" borderId="2" xfId="0" applyBorder="1" applyAlignment="1">
      <alignment horizontal="center" wrapText="1"/>
    </xf>
    <xf numFmtId="164" fontId="0" fillId="0" borderId="95" xfId="0" applyNumberFormat="1" applyBorder="1" applyAlignment="1">
      <alignment horizontal="center"/>
    </xf>
    <xf numFmtId="164" fontId="0" fillId="0" borderId="96" xfId="0" applyNumberFormat="1" applyBorder="1" applyAlignment="1">
      <alignment horizontal="center"/>
    </xf>
    <xf numFmtId="0" fontId="5" fillId="0" borderId="1" xfId="0" applyFont="1" applyBorder="1" applyAlignment="1" applyProtection="1">
      <alignment horizontal="left"/>
      <protection locked="0"/>
    </xf>
    <xf numFmtId="0" fontId="5" fillId="0" borderId="0" xfId="0" applyFont="1" applyAlignment="1" applyProtection="1">
      <alignment horizontal="left"/>
      <protection locked="0"/>
    </xf>
    <xf numFmtId="0" fontId="5" fillId="0" borderId="3" xfId="0" applyFont="1" applyBorder="1" applyAlignment="1" applyProtection="1">
      <alignment horizontal="left"/>
      <protection locked="0"/>
    </xf>
    <xf numFmtId="0" fontId="0" fillId="0" borderId="26" xfId="0" applyBorder="1" applyAlignment="1" applyProtection="1">
      <alignment horizontal="left"/>
      <protection locked="0"/>
    </xf>
    <xf numFmtId="0" fontId="0" fillId="0" borderId="25" xfId="0"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0" fillId="0" borderId="7"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0" borderId="26"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8" xfId="0" applyBorder="1" applyAlignment="1">
      <alignment horizontal="center"/>
    </xf>
    <xf numFmtId="0" fontId="0" fillId="0" borderId="23" xfId="0" applyBorder="1" applyAlignment="1">
      <alignment horizontal="center"/>
    </xf>
    <xf numFmtId="0" fontId="1" fillId="0" borderId="2" xfId="0" applyFont="1"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0" fillId="0" borderId="3" xfId="0" applyBorder="1" applyAlignment="1">
      <alignment horizontal="center" wrapText="1"/>
    </xf>
    <xf numFmtId="0" fontId="0" fillId="0" borderId="53" xfId="0" applyBorder="1" applyAlignment="1">
      <alignment horizontal="center"/>
    </xf>
    <xf numFmtId="0" fontId="0" fillId="0" borderId="102" xfId="0" applyBorder="1" applyAlignment="1">
      <alignment horizontal="center"/>
    </xf>
    <xf numFmtId="0" fontId="0" fillId="0" borderId="10" xfId="0" applyBorder="1" applyAlignment="1">
      <alignment horizontal="center"/>
    </xf>
    <xf numFmtId="0" fontId="3" fillId="0" borderId="23" xfId="0" applyFont="1" applyBorder="1" applyAlignment="1">
      <alignment horizontal="center"/>
    </xf>
    <xf numFmtId="0" fontId="22" fillId="0" borderId="0" xfId="0" applyFont="1" applyAlignment="1">
      <alignment horizontal="left" vertical="center" wrapText="1"/>
    </xf>
    <xf numFmtId="0" fontId="0" fillId="0" borderId="21"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72" xfId="0" applyBorder="1" applyAlignment="1">
      <alignment horizontal="center"/>
    </xf>
    <xf numFmtId="0" fontId="0" fillId="0" borderId="99" xfId="0" applyBorder="1" applyAlignment="1">
      <alignment horizontal="center"/>
    </xf>
    <xf numFmtId="0" fontId="0" fillId="0" borderId="73" xfId="0" applyBorder="1" applyAlignment="1">
      <alignment horizontal="center"/>
    </xf>
    <xf numFmtId="0" fontId="0" fillId="0" borderId="72" xfId="0" applyBorder="1" applyAlignment="1">
      <alignment horizontal="center" wrapText="1"/>
    </xf>
    <xf numFmtId="0" fontId="0" fillId="0" borderId="73" xfId="0"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22" fillId="0" borderId="0" xfId="0" applyFont="1" applyAlignment="1">
      <alignment horizontal="center" wrapText="1"/>
    </xf>
    <xf numFmtId="0" fontId="9" fillId="0" borderId="99" xfId="0" applyFont="1" applyBorder="1" applyAlignment="1">
      <alignment horizontal="center"/>
    </xf>
    <xf numFmtId="0" fontId="9" fillId="0" borderId="10" xfId="0" applyFont="1" applyBorder="1" applyAlignment="1">
      <alignment horizontal="center"/>
    </xf>
    <xf numFmtId="0" fontId="9" fillId="0" borderId="53" xfId="0" applyFont="1" applyBorder="1" applyAlignment="1">
      <alignment horizontal="center"/>
    </xf>
    <xf numFmtId="0" fontId="9" fillId="0" borderId="8" xfId="0" applyFont="1" applyBorder="1" applyAlignment="1">
      <alignment horizontal="center"/>
    </xf>
    <xf numFmtId="0" fontId="9" fillId="0" borderId="51" xfId="0" applyFont="1" applyBorder="1" applyAlignment="1">
      <alignment horizontal="center"/>
    </xf>
    <xf numFmtId="0" fontId="9" fillId="0" borderId="28" xfId="0" applyFont="1" applyBorder="1" applyAlignment="1">
      <alignment horizontal="center"/>
    </xf>
    <xf numFmtId="0" fontId="9" fillId="0" borderId="98" xfId="0" applyFont="1" applyBorder="1" applyAlignment="1">
      <alignment horizontal="center"/>
    </xf>
    <xf numFmtId="166" fontId="0" fillId="0" borderId="45" xfId="1" applyNumberFormat="1" applyFont="1" applyBorder="1" applyAlignment="1" applyProtection="1">
      <alignment horizontal="center"/>
      <protection locked="0"/>
    </xf>
    <xf numFmtId="166" fontId="0" fillId="0" borderId="63" xfId="1" applyNumberFormat="1" applyFont="1" applyBorder="1" applyAlignment="1" applyProtection="1">
      <alignment horizontal="center"/>
      <protection locked="0"/>
    </xf>
    <xf numFmtId="166" fontId="0" fillId="0" borderId="88" xfId="1" applyNumberFormat="1" applyFont="1" applyBorder="1" applyAlignment="1" applyProtection="1">
      <alignment horizontal="center"/>
      <protection locked="0"/>
    </xf>
    <xf numFmtId="166" fontId="0" fillId="0" borderId="27" xfId="1" applyNumberFormat="1" applyFont="1" applyBorder="1" applyAlignment="1" applyProtection="1">
      <alignment horizontal="center"/>
      <protection locked="0"/>
    </xf>
    <xf numFmtId="166" fontId="0" fillId="0" borderId="100" xfId="1" applyNumberFormat="1" applyFont="1" applyBorder="1" applyAlignment="1" applyProtection="1">
      <alignment horizontal="center"/>
      <protection locked="0"/>
    </xf>
    <xf numFmtId="166" fontId="0" fillId="0" borderId="30" xfId="1" applyNumberFormat="1" applyFont="1" applyBorder="1" applyAlignment="1" applyProtection="1">
      <alignment horizontal="center"/>
      <protection locked="0"/>
    </xf>
    <xf numFmtId="166" fontId="0" fillId="0" borderId="16" xfId="1" applyNumberFormat="1" applyFont="1" applyBorder="1" applyAlignment="1" applyProtection="1">
      <alignment horizontal="center"/>
      <protection locked="0"/>
    </xf>
    <xf numFmtId="166" fontId="0" fillId="0" borderId="47" xfId="1" applyNumberFormat="1" applyFont="1" applyBorder="1" applyAlignment="1" applyProtection="1">
      <alignment horizontal="center"/>
      <protection locked="0"/>
    </xf>
    <xf numFmtId="166" fontId="0" fillId="0" borderId="71" xfId="1" applyNumberFormat="1" applyFont="1" applyBorder="1" applyAlignment="1" applyProtection="1">
      <alignment horizontal="center"/>
      <protection locked="0"/>
    </xf>
    <xf numFmtId="0" fontId="9" fillId="0" borderId="1" xfId="0" applyFont="1" applyBorder="1" applyAlignment="1">
      <alignment horizontal="left"/>
    </xf>
    <xf numFmtId="0" fontId="9" fillId="0" borderId="0" xfId="0" applyFont="1" applyAlignment="1">
      <alignment horizontal="left"/>
    </xf>
    <xf numFmtId="166" fontId="0" fillId="0" borderId="39" xfId="1" applyNumberFormat="1" applyFont="1" applyBorder="1" applyAlignment="1" applyProtection="1">
      <alignment horizontal="center"/>
      <protection locked="0"/>
    </xf>
    <xf numFmtId="166" fontId="0" fillId="0" borderId="10" xfId="1" applyNumberFormat="1" applyFont="1" applyBorder="1" applyAlignment="1" applyProtection="1">
      <alignment horizontal="center"/>
      <protection locked="0"/>
    </xf>
    <xf numFmtId="166" fontId="0" fillId="0" borderId="40" xfId="1" applyNumberFormat="1" applyFont="1" applyBorder="1" applyAlignment="1" applyProtection="1">
      <alignment horizontal="center"/>
      <protection locked="0"/>
    </xf>
    <xf numFmtId="166" fontId="0" fillId="0" borderId="8" xfId="1" applyNumberFormat="1" applyFont="1" applyBorder="1" applyAlignment="1" applyProtection="1">
      <alignment horizontal="center"/>
      <protection locked="0"/>
    </xf>
    <xf numFmtId="166" fontId="0" fillId="0" borderId="23" xfId="1" applyNumberFormat="1" applyFont="1" applyBorder="1" applyAlignment="1" applyProtection="1">
      <alignment horizontal="center"/>
      <protection locked="0"/>
    </xf>
    <xf numFmtId="0" fontId="1" fillId="0" borderId="19" xfId="0" applyFont="1" applyBorder="1" applyAlignment="1">
      <alignment horizontal="center" wrapText="1"/>
    </xf>
    <xf numFmtId="0" fontId="0" fillId="0" borderId="53" xfId="0" applyBorder="1" applyAlignment="1" applyProtection="1">
      <alignment horizontal="center"/>
      <protection locked="0"/>
    </xf>
    <xf numFmtId="0" fontId="0" fillId="0" borderId="102"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99" xfId="0" applyBorder="1" applyAlignment="1" applyProtection="1">
      <alignment horizontal="center"/>
      <protection locked="0"/>
    </xf>
    <xf numFmtId="0" fontId="0" fillId="0" borderId="10" xfId="0" applyBorder="1" applyAlignment="1" applyProtection="1">
      <alignment horizontal="center"/>
      <protection locked="0"/>
    </xf>
    <xf numFmtId="0" fontId="5" fillId="0" borderId="1" xfId="0" applyFont="1" applyBorder="1" applyAlignment="1">
      <alignment horizontal="left"/>
    </xf>
    <xf numFmtId="0" fontId="5" fillId="0" borderId="0" xfId="0" applyFont="1" applyAlignment="1">
      <alignment horizontal="left"/>
    </xf>
    <xf numFmtId="0" fontId="5" fillId="0" borderId="7" xfId="0" applyFont="1" applyBorder="1" applyAlignment="1">
      <alignment horizontal="left"/>
    </xf>
    <xf numFmtId="0" fontId="5" fillId="0" borderId="12" xfId="0" applyFont="1" applyBorder="1" applyAlignment="1">
      <alignment horizontal="left"/>
    </xf>
    <xf numFmtId="0" fontId="0" fillId="0" borderId="2" xfId="0" applyBorder="1" applyAlignment="1">
      <alignment horizontal="left"/>
    </xf>
    <xf numFmtId="0" fontId="5" fillId="0" borderId="26"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0" fillId="0" borderId="21"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166" fontId="0" fillId="0" borderId="18" xfId="1" applyNumberFormat="1" applyFont="1" applyBorder="1" applyAlignment="1" applyProtection="1">
      <alignment horizontal="center"/>
      <protection locked="0"/>
    </xf>
    <xf numFmtId="166" fontId="0" fillId="0" borderId="20" xfId="1" applyNumberFormat="1" applyFont="1" applyBorder="1" applyAlignment="1" applyProtection="1">
      <alignment horizontal="center"/>
      <protection locked="0"/>
    </xf>
    <xf numFmtId="0" fontId="5" fillId="0" borderId="26" xfId="0" applyFont="1" applyBorder="1" applyAlignment="1" applyProtection="1">
      <protection locked="0"/>
    </xf>
    <xf numFmtId="0" fontId="5" fillId="0" borderId="24" xfId="0" applyFont="1" applyBorder="1" applyAlignment="1" applyProtection="1">
      <protection locked="0"/>
    </xf>
    <xf numFmtId="0" fontId="5" fillId="0" borderId="25" xfId="0" applyFont="1" applyBorder="1" applyAlignment="1" applyProtection="1">
      <protection locked="0"/>
    </xf>
    <xf numFmtId="166" fontId="0" fillId="0" borderId="8" xfId="1" applyNumberFormat="1" applyFont="1" applyBorder="1" applyAlignment="1">
      <alignment horizontal="left"/>
    </xf>
    <xf numFmtId="166" fontId="0" fillId="0" borderId="10" xfId="1" applyNumberFormat="1" applyFont="1" applyBorder="1" applyAlignment="1">
      <alignment horizontal="left"/>
    </xf>
    <xf numFmtId="166" fontId="0" fillId="0" borderId="23" xfId="1" applyNumberFormat="1" applyFont="1" applyBorder="1" applyAlignment="1">
      <alignment horizontal="left"/>
    </xf>
    <xf numFmtId="166" fontId="0" fillId="0" borderId="29" xfId="1" applyNumberFormat="1" applyFont="1" applyBorder="1" applyAlignment="1">
      <alignment horizontal="left"/>
    </xf>
    <xf numFmtId="166" fontId="0" fillId="0" borderId="54" xfId="1" applyNumberFormat="1" applyFont="1" applyBorder="1" applyAlignment="1">
      <alignment horizontal="left"/>
    </xf>
    <xf numFmtId="166" fontId="0" fillId="0" borderId="97" xfId="1" applyNumberFormat="1" applyFont="1" applyBorder="1" applyAlignment="1">
      <alignment horizontal="left"/>
    </xf>
    <xf numFmtId="166" fontId="0" fillId="0" borderId="18" xfId="1" applyNumberFormat="1" applyFont="1" applyBorder="1" applyAlignment="1">
      <alignment horizontal="center"/>
    </xf>
    <xf numFmtId="166" fontId="0" fillId="0" borderId="20" xfId="1" applyNumberFormat="1" applyFont="1" applyBorder="1" applyAlignment="1">
      <alignment horizontal="center"/>
    </xf>
    <xf numFmtId="166" fontId="0" fillId="0" borderId="1" xfId="1" applyNumberFormat="1" applyFont="1" applyBorder="1" applyAlignment="1">
      <alignment horizontal="center" wrapText="1"/>
    </xf>
    <xf numFmtId="166" fontId="0" fillId="0" borderId="0" xfId="1" applyNumberFormat="1" applyFont="1" applyBorder="1" applyAlignment="1">
      <alignment horizontal="center" wrapText="1"/>
    </xf>
    <xf numFmtId="166" fontId="0" fillId="0" borderId="3" xfId="1" applyNumberFormat="1" applyFont="1" applyBorder="1" applyAlignment="1">
      <alignment horizontal="center" wrapText="1"/>
    </xf>
    <xf numFmtId="166" fontId="0" fillId="0" borderId="8" xfId="1" applyNumberFormat="1" applyFont="1" applyBorder="1" applyAlignment="1">
      <alignment horizontal="center" wrapText="1"/>
    </xf>
    <xf numFmtId="166" fontId="0" fillId="0" borderId="10" xfId="1" applyNumberFormat="1" applyFont="1" applyBorder="1" applyAlignment="1">
      <alignment horizontal="center" wrapText="1"/>
    </xf>
    <xf numFmtId="166" fontId="0" fillId="0" borderId="23" xfId="1" applyNumberFormat="1" applyFont="1" applyBorder="1" applyAlignment="1">
      <alignment horizontal="center" wrapText="1"/>
    </xf>
    <xf numFmtId="0" fontId="22" fillId="0" borderId="51" xfId="0" applyFont="1" applyBorder="1" applyAlignment="1">
      <alignment horizontal="left" vertical="center" wrapText="1"/>
    </xf>
    <xf numFmtId="0" fontId="22" fillId="0" borderId="28" xfId="0" applyFont="1" applyBorder="1" applyAlignment="1">
      <alignment horizontal="left" vertical="center" wrapText="1"/>
    </xf>
    <xf numFmtId="0" fontId="22" fillId="0" borderId="98" xfId="0" applyFont="1" applyBorder="1" applyAlignment="1">
      <alignment horizontal="left" vertical="center" wrapText="1"/>
    </xf>
    <xf numFmtId="166" fontId="3" fillId="0" borderId="8" xfId="1" applyNumberFormat="1" applyFont="1" applyBorder="1" applyAlignment="1">
      <alignment horizontal="center"/>
    </xf>
    <xf numFmtId="166" fontId="3" fillId="0" borderId="10" xfId="1" applyNumberFormat="1" applyFont="1" applyBorder="1" applyAlignment="1">
      <alignment horizontal="center"/>
    </xf>
    <xf numFmtId="166" fontId="3" fillId="0" borderId="23" xfId="1" applyNumberFormat="1" applyFont="1" applyBorder="1" applyAlignment="1">
      <alignment horizontal="center"/>
    </xf>
    <xf numFmtId="166" fontId="0" fillId="0" borderId="106" xfId="1" applyNumberFormat="1" applyFont="1" applyBorder="1" applyAlignment="1">
      <alignment horizontal="center"/>
    </xf>
    <xf numFmtId="173" fontId="0" fillId="0" borderId="19" xfId="1" applyNumberFormat="1" applyFont="1" applyBorder="1" applyAlignment="1">
      <alignment horizontal="center"/>
    </xf>
    <xf numFmtId="173" fontId="0" fillId="0" borderId="42" xfId="1" applyNumberFormat="1" applyFont="1" applyBorder="1" applyAlignment="1">
      <alignment horizontal="center"/>
    </xf>
    <xf numFmtId="166" fontId="0" fillId="0" borderId="19" xfId="1" applyNumberFormat="1" applyFont="1" applyBorder="1" applyAlignment="1">
      <alignment horizontal="center"/>
    </xf>
    <xf numFmtId="166" fontId="0" fillId="0" borderId="42" xfId="1" applyNumberFormat="1" applyFont="1" applyBorder="1" applyAlignment="1">
      <alignment horizontal="center"/>
    </xf>
    <xf numFmtId="173" fontId="0" fillId="0" borderId="2" xfId="1" applyNumberFormat="1" applyFont="1" applyBorder="1" applyAlignment="1">
      <alignment horizontal="center"/>
    </xf>
    <xf numFmtId="173" fontId="0" fillId="0" borderId="4" xfId="1" applyNumberFormat="1" applyFont="1" applyBorder="1" applyAlignment="1">
      <alignment horizontal="center"/>
    </xf>
    <xf numFmtId="0" fontId="3" fillId="0" borderId="30" xfId="0" applyFont="1" applyBorder="1" applyAlignment="1">
      <alignment horizontal="left"/>
    </xf>
    <xf numFmtId="0" fontId="3" fillId="0" borderId="27" xfId="0" applyFont="1" applyBorder="1" applyAlignment="1">
      <alignment horizontal="left"/>
    </xf>
    <xf numFmtId="166" fontId="0" fillId="0" borderId="30" xfId="1" applyNumberFormat="1" applyFont="1" applyBorder="1" applyAlignment="1">
      <alignment horizontal="center"/>
    </xf>
    <xf numFmtId="166" fontId="0" fillId="0" borderId="16" xfId="1" applyNumberFormat="1" applyFont="1" applyBorder="1" applyAlignment="1">
      <alignment horizontal="center"/>
    </xf>
    <xf numFmtId="166" fontId="0" fillId="0" borderId="14" xfId="1" applyNumberFormat="1" applyFont="1" applyBorder="1" applyAlignment="1">
      <alignment horizontal="center"/>
    </xf>
    <xf numFmtId="173" fontId="0" fillId="0" borderId="14" xfId="1" applyNumberFormat="1" applyFont="1" applyBorder="1" applyAlignment="1">
      <alignment horizontal="center"/>
    </xf>
    <xf numFmtId="173" fontId="0" fillId="0" borderId="9" xfId="1" applyNumberFormat="1" applyFont="1" applyBorder="1" applyAlignment="1">
      <alignment horizontal="center"/>
    </xf>
    <xf numFmtId="166" fontId="0" fillId="0" borderId="53" xfId="1" applyNumberFormat="1" applyFont="1" applyBorder="1" applyAlignment="1">
      <alignment horizontal="center"/>
    </xf>
    <xf numFmtId="166" fontId="0" fillId="0" borderId="102" xfId="1" applyNumberFormat="1" applyFont="1" applyBorder="1" applyAlignment="1">
      <alignment horizontal="center"/>
    </xf>
    <xf numFmtId="166" fontId="0" fillId="0" borderId="19" xfId="1" applyNumberFormat="1" applyFont="1" applyBorder="1" applyAlignment="1" applyProtection="1">
      <alignment horizontal="center"/>
      <protection locked="0"/>
    </xf>
    <xf numFmtId="166" fontId="0" fillId="0" borderId="9" xfId="1" applyNumberFormat="1" applyFont="1" applyBorder="1" applyAlignment="1" applyProtection="1">
      <alignment horizontal="center"/>
      <protection locked="0"/>
    </xf>
    <xf numFmtId="173" fontId="0" fillId="0" borderId="19" xfId="1" applyNumberFormat="1" applyFont="1" applyBorder="1" applyAlignment="1" applyProtection="1">
      <alignment horizontal="center"/>
      <protection locked="0"/>
    </xf>
    <xf numFmtId="173" fontId="0" fillId="0" borderId="9" xfId="1" applyNumberFormat="1" applyFont="1" applyBorder="1" applyAlignment="1" applyProtection="1">
      <alignment horizontal="center"/>
      <protection locked="0"/>
    </xf>
    <xf numFmtId="166" fontId="0" fillId="0" borderId="109" xfId="1" applyNumberFormat="1" applyFont="1" applyBorder="1" applyAlignment="1">
      <alignment horizontal="center"/>
    </xf>
    <xf numFmtId="0" fontId="0" fillId="0" borderId="53" xfId="0" applyBorder="1" applyAlignment="1">
      <alignment horizontal="left"/>
    </xf>
    <xf numFmtId="0" fontId="0" fillId="0" borderId="99" xfId="0" applyBorder="1" applyAlignment="1">
      <alignment horizontal="left"/>
    </xf>
    <xf numFmtId="0" fontId="0" fillId="0" borderId="102" xfId="0" applyBorder="1" applyAlignment="1">
      <alignment horizontal="left"/>
    </xf>
    <xf numFmtId="0" fontId="22" fillId="0" borderId="8" xfId="0" applyFont="1" applyBorder="1" applyAlignment="1">
      <alignment horizontal="left"/>
    </xf>
    <xf numFmtId="0" fontId="22" fillId="0" borderId="23" xfId="0" applyFont="1" applyBorder="1" applyAlignment="1">
      <alignment horizontal="left"/>
    </xf>
    <xf numFmtId="10" fontId="0" fillId="0" borderId="28" xfId="0" applyNumberFormat="1" applyBorder="1" applyAlignment="1">
      <alignment horizontal="center"/>
    </xf>
    <xf numFmtId="0" fontId="0" fillId="0" borderId="29" xfId="0" applyBorder="1" applyAlignment="1">
      <alignment horizontal="left"/>
    </xf>
    <xf numFmtId="0" fontId="0" fillId="0" borderId="54" xfId="0" applyBorder="1" applyAlignment="1">
      <alignment horizontal="left"/>
    </xf>
    <xf numFmtId="0" fontId="0" fillId="0" borderId="97" xfId="0" applyBorder="1" applyAlignment="1">
      <alignment horizontal="left"/>
    </xf>
    <xf numFmtId="166" fontId="5" fillId="0" borderId="0" xfId="1" applyNumberFormat="1" applyFont="1" applyBorder="1" applyAlignment="1">
      <alignment horizontal="center"/>
    </xf>
    <xf numFmtId="166" fontId="0" fillId="0" borderId="20" xfId="1" applyNumberFormat="1" applyFont="1" applyBorder="1" applyAlignment="1">
      <alignment horizontal="center" wrapText="1"/>
    </xf>
    <xf numFmtId="166" fontId="22" fillId="0" borderId="10" xfId="1" applyNumberFormat="1" applyFont="1" applyBorder="1" applyAlignment="1">
      <alignment horizontal="left" wrapText="1"/>
    </xf>
    <xf numFmtId="0" fontId="5" fillId="0" borderId="53" xfId="0" applyFont="1" applyBorder="1" applyAlignment="1">
      <alignment horizontal="left"/>
    </xf>
    <xf numFmtId="0" fontId="5" fillId="0" borderId="99" xfId="0" applyFont="1" applyBorder="1" applyAlignment="1">
      <alignment horizontal="left"/>
    </xf>
    <xf numFmtId="0" fontId="5" fillId="0" borderId="102" xfId="0" applyFont="1" applyBorder="1" applyAlignment="1">
      <alignment horizontal="left"/>
    </xf>
    <xf numFmtId="0" fontId="0" fillId="0" borderId="7"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5" fillId="0" borderId="3" xfId="0" applyFont="1" applyBorder="1" applyAlignment="1">
      <alignment horizontal="left"/>
    </xf>
    <xf numFmtId="0" fontId="0" fillId="0" borderId="7" xfId="0" applyBorder="1" applyAlignment="1">
      <alignment horizontal="center" wrapText="1"/>
    </xf>
    <xf numFmtId="0" fontId="1" fillId="0" borderId="7"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3" fillId="0" borderId="16" xfId="0" applyFont="1" applyBorder="1" applyAlignment="1">
      <alignment horizontal="left"/>
    </xf>
    <xf numFmtId="0" fontId="5" fillId="0" borderId="24" xfId="0" applyFont="1" applyBorder="1" applyAlignment="1">
      <alignment horizontal="center"/>
    </xf>
    <xf numFmtId="0" fontId="0" fillId="0" borderId="30" xfId="0" applyBorder="1" applyAlignment="1">
      <alignment horizontal="center"/>
    </xf>
    <xf numFmtId="0" fontId="5" fillId="0" borderId="54" xfId="0" applyFont="1" applyBorder="1" applyAlignment="1">
      <alignment horizontal="center"/>
    </xf>
    <xf numFmtId="165" fontId="1" fillId="0" borderId="19" xfId="2" applyNumberFormat="1" applyFont="1" applyBorder="1" applyAlignment="1" applyProtection="1">
      <alignment horizontal="center"/>
      <protection locked="0"/>
    </xf>
    <xf numFmtId="165" fontId="1" fillId="0" borderId="42" xfId="2" applyNumberFormat="1" applyFont="1" applyBorder="1" applyAlignment="1" applyProtection="1">
      <alignment horizontal="center"/>
      <protection locked="0"/>
    </xf>
    <xf numFmtId="49" fontId="0" fillId="0" borderId="14" xfId="0" applyNumberFormat="1" applyBorder="1" applyAlignment="1">
      <alignment horizontal="center"/>
    </xf>
    <xf numFmtId="49" fontId="0" fillId="0" borderId="2" xfId="0" applyNumberFormat="1" applyBorder="1" applyAlignment="1">
      <alignment horizontal="center"/>
    </xf>
    <xf numFmtId="49" fontId="0" fillId="0" borderId="4" xfId="0" applyNumberFormat="1" applyBorder="1" applyAlignment="1">
      <alignment horizontal="center"/>
    </xf>
    <xf numFmtId="49" fontId="0" fillId="0" borderId="14" xfId="0" applyNumberFormat="1" applyBorder="1" applyAlignment="1">
      <alignment horizontal="left"/>
    </xf>
    <xf numFmtId="49" fontId="0" fillId="0" borderId="2" xfId="0" applyNumberFormat="1" applyBorder="1" applyAlignment="1">
      <alignment horizontal="left"/>
    </xf>
    <xf numFmtId="49" fontId="3" fillId="0" borderId="14" xfId="0" applyNumberFormat="1" applyFont="1" applyBorder="1" applyAlignment="1">
      <alignment horizontal="left"/>
    </xf>
    <xf numFmtId="49" fontId="3" fillId="0" borderId="4" xfId="0" applyNumberFormat="1" applyFont="1" applyBorder="1" applyAlignment="1">
      <alignment horizontal="left"/>
    </xf>
    <xf numFmtId="165" fontId="1" fillId="0" borderId="19" xfId="2" applyNumberFormat="1" applyFont="1" applyBorder="1" applyAlignment="1" applyProtection="1">
      <alignment horizontal="center"/>
    </xf>
    <xf numFmtId="165" fontId="1" fillId="0" borderId="42" xfId="2" applyNumberFormat="1" applyFont="1" applyBorder="1" applyAlignment="1" applyProtection="1">
      <alignment horizontal="center"/>
    </xf>
    <xf numFmtId="49" fontId="0" fillId="0" borderId="30" xfId="0" applyNumberFormat="1" applyBorder="1" applyAlignment="1">
      <alignment horizontal="center"/>
    </xf>
    <xf numFmtId="49" fontId="0" fillId="0" borderId="1" xfId="0" applyNumberFormat="1" applyBorder="1" applyAlignment="1">
      <alignment horizontal="center"/>
    </xf>
    <xf numFmtId="49" fontId="0" fillId="0" borderId="7" xfId="0" applyNumberFormat="1" applyBorder="1" applyAlignment="1">
      <alignment horizontal="center"/>
    </xf>
    <xf numFmtId="166" fontId="1" fillId="0" borderId="14" xfId="1" applyNumberFormat="1" applyBorder="1" applyAlignment="1" applyProtection="1">
      <alignment horizontal="center"/>
    </xf>
    <xf numFmtId="166" fontId="1" fillId="0" borderId="2" xfId="1" applyNumberFormat="1" applyBorder="1" applyAlignment="1" applyProtection="1">
      <alignment horizontal="center"/>
    </xf>
    <xf numFmtId="166" fontId="1" fillId="0" borderId="9" xfId="1" applyNumberFormat="1" applyBorder="1" applyAlignment="1" applyProtection="1">
      <alignment horizontal="center"/>
    </xf>
    <xf numFmtId="166" fontId="1" fillId="0" borderId="14" xfId="1" applyNumberFormat="1" applyFont="1" applyBorder="1" applyAlignment="1" applyProtection="1">
      <alignment horizontal="center"/>
      <protection locked="0"/>
    </xf>
    <xf numFmtId="166" fontId="1" fillId="0" borderId="2" xfId="1" applyNumberFormat="1" applyFont="1" applyBorder="1" applyAlignment="1" applyProtection="1">
      <alignment horizontal="center"/>
      <protection locked="0"/>
    </xf>
    <xf numFmtId="166" fontId="1" fillId="0" borderId="9" xfId="1" applyNumberFormat="1" applyFont="1" applyBorder="1" applyAlignment="1" applyProtection="1">
      <alignment horizontal="center"/>
      <protection locked="0"/>
    </xf>
    <xf numFmtId="165" fontId="1" fillId="0" borderId="19" xfId="2" applyNumberFormat="1" applyFont="1" applyBorder="1" applyAlignment="1" applyProtection="1">
      <alignment horizontal="left"/>
    </xf>
    <xf numFmtId="165" fontId="1" fillId="0" borderId="9" xfId="2" applyNumberFormat="1" applyFont="1" applyBorder="1" applyAlignment="1" applyProtection="1">
      <alignment horizontal="left"/>
    </xf>
    <xf numFmtId="165" fontId="1" fillId="0" borderId="19" xfId="2" applyNumberFormat="1" applyBorder="1" applyAlignment="1" applyProtection="1">
      <alignment horizontal="center"/>
    </xf>
    <xf numFmtId="165" fontId="1" fillId="0" borderId="9" xfId="2" applyNumberFormat="1" applyBorder="1" applyAlignment="1" applyProtection="1">
      <alignment horizontal="center"/>
    </xf>
    <xf numFmtId="165" fontId="0" fillId="0" borderId="14" xfId="0" applyNumberFormat="1" applyBorder="1" applyAlignment="1" applyProtection="1">
      <alignment horizontal="center"/>
      <protection locked="0"/>
    </xf>
    <xf numFmtId="165" fontId="0" fillId="0" borderId="2" xfId="0" applyNumberFormat="1" applyBorder="1" applyAlignment="1" applyProtection="1">
      <alignment horizontal="center"/>
      <protection locked="0"/>
    </xf>
    <xf numFmtId="165" fontId="0" fillId="0" borderId="9" xfId="0" applyNumberFormat="1" applyBorder="1" applyAlignment="1" applyProtection="1">
      <alignment horizontal="center"/>
      <protection locked="0"/>
    </xf>
    <xf numFmtId="166" fontId="1" fillId="0" borderId="4" xfId="1" applyNumberFormat="1" applyBorder="1" applyAlignment="1" applyProtection="1">
      <alignment horizontal="center"/>
    </xf>
    <xf numFmtId="166" fontId="1" fillId="0" borderId="14" xfId="1" applyNumberFormat="1" applyBorder="1" applyAlignment="1" applyProtection="1">
      <alignment horizontal="center"/>
      <protection locked="0"/>
    </xf>
    <xf numFmtId="166" fontId="1" fillId="0" borderId="2" xfId="1" applyNumberFormat="1" applyBorder="1" applyAlignment="1" applyProtection="1">
      <alignment horizontal="center"/>
      <protection locked="0"/>
    </xf>
    <xf numFmtId="166" fontId="1" fillId="0" borderId="4" xfId="1" applyNumberFormat="1" applyBorder="1" applyAlignment="1" applyProtection="1">
      <alignment horizontal="center"/>
      <protection locked="0"/>
    </xf>
    <xf numFmtId="166" fontId="1" fillId="0" borderId="14" xfId="1" applyNumberFormat="1" applyFont="1" applyBorder="1" applyAlignment="1" applyProtection="1">
      <alignment horizontal="center"/>
    </xf>
    <xf numFmtId="166" fontId="1" fillId="0" borderId="2" xfId="1" applyNumberFormat="1" applyFont="1" applyBorder="1" applyAlignment="1" applyProtection="1">
      <alignment horizontal="center"/>
    </xf>
    <xf numFmtId="166" fontId="1" fillId="0" borderId="4" xfId="1" applyNumberFormat="1" applyFont="1" applyBorder="1" applyAlignment="1" applyProtection="1">
      <alignment horizontal="center"/>
    </xf>
    <xf numFmtId="166" fontId="1" fillId="0" borderId="4" xfId="1" applyNumberFormat="1" applyFont="1" applyBorder="1" applyAlignment="1" applyProtection="1">
      <alignment horizontal="center"/>
      <protection locked="0"/>
    </xf>
    <xf numFmtId="49" fontId="0" fillId="0" borderId="4" xfId="0" applyNumberFormat="1" applyBorder="1" applyAlignment="1">
      <alignment horizontal="left"/>
    </xf>
    <xf numFmtId="49" fontId="0" fillId="0" borderId="2" xfId="0" applyNumberFormat="1" applyBorder="1" applyAlignment="1">
      <alignment horizontal="center" wrapText="1"/>
    </xf>
    <xf numFmtId="49" fontId="0" fillId="0" borderId="4" xfId="0" applyNumberFormat="1" applyBorder="1" applyAlignment="1">
      <alignment horizontal="center" wrapText="1"/>
    </xf>
    <xf numFmtId="44" fontId="1" fillId="0" borderId="2" xfId="2" applyFont="1" applyBorder="1" applyAlignment="1">
      <alignment horizontal="center"/>
    </xf>
    <xf numFmtId="44" fontId="1" fillId="0" borderId="4" xfId="2" applyFont="1" applyBorder="1" applyAlignment="1">
      <alignment horizontal="center"/>
    </xf>
    <xf numFmtId="49" fontId="1" fillId="0" borderId="14" xfId="0" applyNumberFormat="1" applyFont="1" applyBorder="1" applyAlignment="1">
      <alignment horizontal="left"/>
    </xf>
    <xf numFmtId="49" fontId="1" fillId="0" borderId="4" xfId="0" applyNumberFormat="1" applyFont="1" applyBorder="1" applyAlignment="1">
      <alignment horizontal="left"/>
    </xf>
    <xf numFmtId="49" fontId="5" fillId="0" borderId="2" xfId="0" applyNumberFormat="1" applyFont="1" applyBorder="1" applyAlignment="1">
      <alignment horizontal="center"/>
    </xf>
    <xf numFmtId="165" fontId="1" fillId="0" borderId="2" xfId="2" applyNumberFormat="1" applyFont="1" applyBorder="1" applyAlignment="1" applyProtection="1">
      <alignment horizontal="center"/>
    </xf>
    <xf numFmtId="165" fontId="1" fillId="0" borderId="9" xfId="2" applyNumberFormat="1" applyFont="1" applyBorder="1" applyAlignment="1" applyProtection="1">
      <alignment horizontal="center"/>
    </xf>
    <xf numFmtId="165" fontId="1" fillId="0" borderId="2" xfId="2" applyNumberFormat="1" applyBorder="1" applyAlignment="1" applyProtection="1">
      <alignment horizontal="center"/>
    </xf>
    <xf numFmtId="165" fontId="1" fillId="0" borderId="4" xfId="2" applyNumberFormat="1" applyBorder="1" applyAlignment="1" applyProtection="1">
      <alignment horizontal="center"/>
    </xf>
    <xf numFmtId="165" fontId="1" fillId="0" borderId="2" xfId="2" applyNumberFormat="1" applyFont="1" applyBorder="1" applyAlignment="1" applyProtection="1">
      <alignment horizontal="center"/>
      <protection locked="0"/>
    </xf>
    <xf numFmtId="165" fontId="1" fillId="0" borderId="9" xfId="2" applyNumberFormat="1" applyFont="1" applyBorder="1" applyAlignment="1" applyProtection="1">
      <alignment horizontal="center"/>
      <protection locked="0"/>
    </xf>
    <xf numFmtId="165" fontId="1" fillId="0" borderId="4" xfId="2" applyNumberFormat="1" applyBorder="1" applyAlignment="1" applyProtection="1">
      <alignment horizontal="center"/>
      <protection locked="0"/>
    </xf>
    <xf numFmtId="49" fontId="5" fillId="0" borderId="4" xfId="0" applyNumberFormat="1" applyFont="1" applyBorder="1" applyAlignment="1">
      <alignment horizontal="center"/>
    </xf>
    <xf numFmtId="165" fontId="1" fillId="0" borderId="14" xfId="2" applyNumberFormat="1" applyBorder="1" applyAlignment="1" applyProtection="1">
      <alignment horizontal="center"/>
      <protection locked="0"/>
    </xf>
    <xf numFmtId="165" fontId="1" fillId="0" borderId="14" xfId="2" applyNumberFormat="1" applyBorder="1" applyAlignment="1">
      <alignment horizontal="center"/>
    </xf>
    <xf numFmtId="165" fontId="1" fillId="0" borderId="4" xfId="2" applyNumberFormat="1" applyBorder="1" applyAlignment="1">
      <alignment horizontal="center"/>
    </xf>
    <xf numFmtId="165" fontId="1" fillId="0" borderId="14" xfId="2" applyNumberFormat="1" applyFont="1" applyBorder="1" applyAlignment="1" applyProtection="1">
      <alignment horizontal="center"/>
      <protection locked="0"/>
    </xf>
    <xf numFmtId="165" fontId="1" fillId="0" borderId="4" xfId="2" applyNumberFormat="1" applyFont="1" applyBorder="1" applyAlignment="1" applyProtection="1">
      <alignment horizontal="center"/>
      <protection locked="0"/>
    </xf>
    <xf numFmtId="49" fontId="1" fillId="0" borderId="2" xfId="2" applyNumberFormat="1" applyFont="1" applyBorder="1" applyAlignment="1">
      <alignment horizontal="center" wrapText="1"/>
    </xf>
    <xf numFmtId="49" fontId="1" fillId="0" borderId="4" xfId="2" applyNumberFormat="1" applyFont="1" applyBorder="1" applyAlignment="1">
      <alignment horizontal="center" wrapText="1"/>
    </xf>
    <xf numFmtId="49" fontId="0" fillId="0" borderId="10" xfId="0" applyNumberFormat="1" applyBorder="1" applyAlignment="1">
      <alignment horizontal="center"/>
    </xf>
    <xf numFmtId="0" fontId="0" fillId="0" borderId="105" xfId="0" applyBorder="1" applyAlignment="1">
      <alignment horizontal="center"/>
    </xf>
    <xf numFmtId="0" fontId="0" fillId="0" borderId="106" xfId="0" applyBorder="1" applyAlignment="1">
      <alignment horizontal="center"/>
    </xf>
    <xf numFmtId="0" fontId="0" fillId="0" borderId="29"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1"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49" fontId="5" fillId="0" borderId="10" xfId="0" applyNumberFormat="1" applyFont="1" applyBorder="1" applyAlignment="1">
      <alignment horizontal="center"/>
    </xf>
    <xf numFmtId="165" fontId="1" fillId="0" borderId="9" xfId="2" applyNumberFormat="1" applyBorder="1" applyAlignment="1" applyProtection="1">
      <alignment horizontal="center"/>
      <protection locked="0"/>
    </xf>
    <xf numFmtId="49" fontId="0" fillId="0" borderId="26" xfId="0" applyNumberFormat="1" applyBorder="1" applyAlignment="1" applyProtection="1">
      <protection locked="0"/>
    </xf>
    <xf numFmtId="49" fontId="0" fillId="0" borderId="24" xfId="0" applyNumberFormat="1" applyBorder="1" applyAlignment="1" applyProtection="1">
      <protection locked="0"/>
    </xf>
    <xf numFmtId="49" fontId="0" fillId="0" borderId="25" xfId="0" applyNumberFormat="1" applyBorder="1" applyAlignment="1" applyProtection="1">
      <protection locked="0"/>
    </xf>
    <xf numFmtId="0" fontId="0" fillId="0" borderId="10" xfId="0" applyBorder="1" applyAlignment="1"/>
    <xf numFmtId="49" fontId="0" fillId="0" borderId="7" xfId="0" applyNumberFormat="1" applyBorder="1" applyAlignment="1" applyProtection="1">
      <protection locked="0"/>
    </xf>
    <xf numFmtId="49" fontId="0" fillId="0" borderId="12" xfId="0" applyNumberFormat="1" applyBorder="1" applyAlignment="1" applyProtection="1">
      <protection locked="0"/>
    </xf>
    <xf numFmtId="49" fontId="0" fillId="0" borderId="13" xfId="0" applyNumberFormat="1" applyBorder="1" applyAlignment="1" applyProtection="1">
      <protection locked="0"/>
    </xf>
    <xf numFmtId="0" fontId="0" fillId="0" borderId="19" xfId="0" applyBorder="1" applyAlignment="1">
      <alignment horizontal="center"/>
    </xf>
    <xf numFmtId="0" fontId="5" fillId="0" borderId="29" xfId="0" applyFont="1" applyBorder="1" applyAlignment="1">
      <alignment horizontal="center"/>
    </xf>
    <xf numFmtId="0" fontId="5" fillId="0" borderId="97" xfId="0" applyFont="1" applyBorder="1" applyAlignment="1">
      <alignment horizontal="center"/>
    </xf>
    <xf numFmtId="166" fontId="0" fillId="0" borderId="1" xfId="1" applyNumberFormat="1" applyFont="1" applyBorder="1" applyAlignment="1" applyProtection="1">
      <alignment horizontal="left"/>
      <protection locked="0"/>
    </xf>
    <xf numFmtId="166" fontId="0" fillId="0" borderId="3" xfId="1" applyNumberFormat="1" applyFont="1" applyBorder="1" applyAlignment="1" applyProtection="1">
      <alignment horizontal="left"/>
      <protection locked="0"/>
    </xf>
    <xf numFmtId="166" fontId="0" fillId="0" borderId="8" xfId="1" applyNumberFormat="1" applyFont="1" applyBorder="1" applyAlignment="1" applyProtection="1">
      <alignment horizontal="left"/>
      <protection locked="0"/>
    </xf>
    <xf numFmtId="166" fontId="0" fillId="0" borderId="23" xfId="1" applyNumberFormat="1" applyFont="1" applyBorder="1" applyAlignment="1" applyProtection="1">
      <alignment horizontal="left"/>
      <protection locked="0"/>
    </xf>
    <xf numFmtId="166" fontId="0" fillId="0" borderId="21" xfId="1" applyNumberFormat="1" applyFont="1" applyBorder="1" applyAlignment="1" applyProtection="1">
      <alignment horizontal="left"/>
      <protection locked="0"/>
    </xf>
    <xf numFmtId="166" fontId="0" fillId="0" borderId="36" xfId="1" applyNumberFormat="1" applyFont="1" applyBorder="1" applyAlignment="1" applyProtection="1">
      <alignment horizontal="left"/>
      <protection locked="0"/>
    </xf>
    <xf numFmtId="166" fontId="0" fillId="0" borderId="7" xfId="1" applyNumberFormat="1" applyFont="1" applyBorder="1" applyAlignment="1" applyProtection="1">
      <alignment horizontal="left"/>
      <protection locked="0"/>
    </xf>
    <xf numFmtId="166" fontId="0" fillId="0" borderId="13" xfId="1" applyNumberFormat="1" applyFont="1" applyBorder="1" applyAlignment="1" applyProtection="1">
      <alignment horizontal="left"/>
      <protection locked="0"/>
    </xf>
    <xf numFmtId="166" fontId="0" fillId="0" borderId="0" xfId="1" applyNumberFormat="1" applyFont="1" applyBorder="1" applyAlignment="1" applyProtection="1">
      <alignment horizontal="left"/>
      <protection locked="0"/>
    </xf>
    <xf numFmtId="166" fontId="0" fillId="0" borderId="105" xfId="1" applyNumberFormat="1" applyFont="1" applyBorder="1" applyAlignment="1">
      <alignment vertical="center"/>
    </xf>
    <xf numFmtId="166" fontId="0" fillId="0" borderId="108" xfId="1" applyNumberFormat="1" applyFont="1" applyBorder="1" applyAlignment="1">
      <alignment vertical="center"/>
    </xf>
    <xf numFmtId="166" fontId="0" fillId="0" borderId="35" xfId="1" applyNumberFormat="1" applyFont="1" applyBorder="1" applyAlignment="1" applyProtection="1">
      <alignment horizontal="left"/>
      <protection locked="0"/>
    </xf>
    <xf numFmtId="0" fontId="1" fillId="0" borderId="47" xfId="3" applyFont="1" applyBorder="1" applyAlignment="1">
      <alignment horizontal="left"/>
    </xf>
    <xf numFmtId="0" fontId="1" fillId="0" borderId="24" xfId="3" applyFont="1" applyBorder="1" applyAlignment="1">
      <alignment horizontal="left"/>
    </xf>
    <xf numFmtId="0" fontId="1" fillId="0" borderId="71" xfId="3" applyFont="1" applyBorder="1" applyAlignment="1">
      <alignment horizontal="left"/>
    </xf>
    <xf numFmtId="0" fontId="3" fillId="0" borderId="49" xfId="3" applyFont="1" applyBorder="1" applyAlignment="1">
      <alignment horizontal="center"/>
    </xf>
    <xf numFmtId="0" fontId="3" fillId="0" borderId="35" xfId="3" applyFont="1" applyBorder="1" applyAlignment="1">
      <alignment horizontal="center"/>
    </xf>
    <xf numFmtId="0" fontId="3" fillId="0" borderId="70" xfId="3" applyFont="1" applyBorder="1" applyAlignment="1">
      <alignment horizontal="center"/>
    </xf>
    <xf numFmtId="0" fontId="1" fillId="0" borderId="95" xfId="3" applyFont="1" applyBorder="1" applyAlignment="1">
      <alignment horizontal="left"/>
    </xf>
    <xf numFmtId="0" fontId="1" fillId="0" borderId="54" xfId="3" applyFont="1" applyBorder="1" applyAlignment="1">
      <alignment horizontal="left"/>
    </xf>
    <xf numFmtId="0" fontId="1" fillId="0" borderId="96" xfId="3" applyFont="1" applyBorder="1" applyAlignment="1">
      <alignment horizontal="left"/>
    </xf>
    <xf numFmtId="0" fontId="1" fillId="0" borderId="74" xfId="3" applyFont="1" applyBorder="1" applyAlignment="1">
      <alignment horizontal="left"/>
    </xf>
    <xf numFmtId="0" fontId="1" fillId="0" borderId="12" xfId="3" applyFont="1" applyBorder="1" applyAlignment="1">
      <alignment horizontal="left"/>
    </xf>
    <xf numFmtId="0" fontId="1" fillId="0" borderId="101" xfId="3" applyFont="1" applyBorder="1" applyAlignment="1">
      <alignment horizontal="left"/>
    </xf>
    <xf numFmtId="43" fontId="1" fillId="0" borderId="110" xfId="1" applyFont="1" applyBorder="1" applyAlignment="1" applyProtection="1">
      <alignment horizontal="center"/>
      <protection locked="0"/>
    </xf>
    <xf numFmtId="43" fontId="1" fillId="0" borderId="111" xfId="1" applyFont="1" applyBorder="1" applyAlignment="1" applyProtection="1">
      <alignment horizontal="center"/>
      <protection locked="0"/>
    </xf>
    <xf numFmtId="0" fontId="1" fillId="0" borderId="72" xfId="3" applyFont="1" applyBorder="1" applyAlignment="1">
      <alignment horizontal="center"/>
    </xf>
    <xf numFmtId="0" fontId="1" fillId="0" borderId="99" xfId="3" applyFont="1" applyBorder="1" applyAlignment="1">
      <alignment horizontal="center"/>
    </xf>
    <xf numFmtId="0" fontId="1" fillId="0" borderId="73" xfId="3" applyFont="1" applyBorder="1" applyAlignment="1">
      <alignment horizontal="center"/>
    </xf>
    <xf numFmtId="0" fontId="1" fillId="0" borderId="45" xfId="3" applyFont="1" applyBorder="1" applyAlignment="1">
      <alignment horizontal="center"/>
    </xf>
    <xf numFmtId="0" fontId="1" fillId="0" borderId="0" xfId="3" applyFont="1" applyAlignment="1">
      <alignment horizontal="center"/>
    </xf>
    <xf numFmtId="0" fontId="1" fillId="0" borderId="63" xfId="3" applyFont="1" applyBorder="1" applyAlignment="1">
      <alignment horizontal="center"/>
    </xf>
    <xf numFmtId="0" fontId="5" fillId="0" borderId="72" xfId="3" applyFont="1" applyBorder="1" applyAlignment="1">
      <alignment horizontal="center"/>
    </xf>
    <xf numFmtId="0" fontId="5" fillId="0" borderId="99" xfId="3" applyFont="1" applyBorder="1" applyAlignment="1">
      <alignment horizontal="center"/>
    </xf>
    <xf numFmtId="0" fontId="5" fillId="0" borderId="73" xfId="3" applyFont="1" applyBorder="1" applyAlignment="1">
      <alignment horizontal="center"/>
    </xf>
    <xf numFmtId="0" fontId="5" fillId="0" borderId="39" xfId="3" applyFont="1" applyBorder="1" applyAlignment="1">
      <alignment horizontal="center"/>
    </xf>
    <xf numFmtId="0" fontId="5" fillId="0" borderId="10" xfId="3" applyFont="1" applyBorder="1" applyAlignment="1">
      <alignment horizontal="center"/>
    </xf>
    <xf numFmtId="0" fontId="5" fillId="0" borderId="40" xfId="3" applyFont="1" applyBorder="1" applyAlignment="1">
      <alignment horizontal="center"/>
    </xf>
    <xf numFmtId="0" fontId="5" fillId="0" borderId="51" xfId="3" applyFont="1" applyBorder="1" applyAlignment="1">
      <alignment horizontal="center"/>
    </xf>
    <xf numFmtId="0" fontId="5" fillId="0" borderId="28" xfId="3" applyFont="1" applyBorder="1" applyAlignment="1">
      <alignment horizontal="center"/>
    </xf>
    <xf numFmtId="0" fontId="5" fillId="0" borderId="98" xfId="3" applyFont="1" applyBorder="1" applyAlignment="1">
      <alignment horizontal="center"/>
    </xf>
    <xf numFmtId="0" fontId="1" fillId="0" borderId="51" xfId="3" applyFont="1" applyBorder="1" applyAlignment="1">
      <alignment horizontal="center"/>
    </xf>
    <xf numFmtId="0" fontId="1" fillId="0" borderId="28" xfId="3" applyFont="1" applyBorder="1" applyAlignment="1">
      <alignment horizontal="center"/>
    </xf>
    <xf numFmtId="0" fontId="1" fillId="0" borderId="98" xfId="3" applyFont="1" applyBorder="1" applyAlignment="1">
      <alignment horizontal="center"/>
    </xf>
    <xf numFmtId="0" fontId="3" fillId="0" borderId="49" xfId="3" applyFont="1" applyBorder="1" applyAlignment="1">
      <alignment horizontal="left"/>
    </xf>
    <xf numFmtId="0" fontId="3" fillId="0" borderId="35" xfId="3" applyFont="1" applyBorder="1" applyAlignment="1">
      <alignment horizontal="left"/>
    </xf>
    <xf numFmtId="0" fontId="3" fillId="0" borderId="70" xfId="3" applyFont="1" applyBorder="1" applyAlignment="1">
      <alignment horizontal="left"/>
    </xf>
    <xf numFmtId="43" fontId="1" fillId="0" borderId="51" xfId="1" applyFont="1" applyBorder="1" applyAlignment="1">
      <alignment horizontal="center"/>
    </xf>
    <xf numFmtId="43" fontId="1" fillId="0" borderId="28" xfId="1" applyFont="1" applyBorder="1" applyAlignment="1">
      <alignment horizontal="center"/>
    </xf>
    <xf numFmtId="43" fontId="1" fillId="0" borderId="98" xfId="1" applyFont="1" applyBorder="1" applyAlignment="1">
      <alignment horizontal="center"/>
    </xf>
    <xf numFmtId="43" fontId="1" fillId="0" borderId="45" xfId="1" applyFont="1" applyBorder="1" applyAlignment="1">
      <alignment horizontal="center"/>
    </xf>
    <xf numFmtId="43" fontId="1" fillId="0" borderId="0" xfId="1" applyFont="1" applyBorder="1" applyAlignment="1">
      <alignment horizontal="center"/>
    </xf>
    <xf numFmtId="43" fontId="1" fillId="0" borderId="63" xfId="1" applyFont="1" applyBorder="1" applyAlignment="1">
      <alignment horizontal="center"/>
    </xf>
    <xf numFmtId="43" fontId="1" fillId="0" borderId="39" xfId="1" applyFont="1" applyBorder="1" applyAlignment="1">
      <alignment horizontal="center"/>
    </xf>
    <xf numFmtId="43" fontId="1" fillId="0" borderId="10" xfId="1" applyFont="1" applyBorder="1" applyAlignment="1">
      <alignment horizontal="center"/>
    </xf>
    <xf numFmtId="43" fontId="1" fillId="0" borderId="40" xfId="1" applyFont="1" applyBorder="1" applyAlignment="1">
      <alignment horizontal="center"/>
    </xf>
    <xf numFmtId="0" fontId="5" fillId="0" borderId="72" xfId="3" applyFont="1" applyBorder="1" applyAlignment="1">
      <alignment horizontal="center" wrapText="1"/>
    </xf>
    <xf numFmtId="0" fontId="5" fillId="0" borderId="99" xfId="3" applyFont="1" applyBorder="1" applyAlignment="1">
      <alignment horizontal="center" wrapText="1"/>
    </xf>
    <xf numFmtId="0" fontId="5" fillId="0" borderId="73" xfId="3" applyFont="1" applyBorder="1" applyAlignment="1">
      <alignment horizontal="center" wrapText="1"/>
    </xf>
    <xf numFmtId="0" fontId="5" fillId="0" borderId="39" xfId="3" applyFont="1" applyBorder="1" applyAlignment="1">
      <alignment horizontal="center" wrapText="1"/>
    </xf>
    <xf numFmtId="0" fontId="5" fillId="0" borderId="10" xfId="3" applyFont="1" applyBorder="1" applyAlignment="1">
      <alignment horizontal="center" wrapText="1"/>
    </xf>
    <xf numFmtId="0" fontId="5" fillId="0" borderId="40" xfId="3" applyFont="1" applyBorder="1" applyAlignment="1">
      <alignment horizontal="center" wrapText="1"/>
    </xf>
    <xf numFmtId="0" fontId="3" fillId="0" borderId="47" xfId="3" applyFont="1" applyBorder="1" applyAlignment="1">
      <alignment horizontal="left"/>
    </xf>
    <xf numFmtId="0" fontId="3" fillId="0" borderId="24" xfId="3" applyFont="1" applyBorder="1" applyAlignment="1">
      <alignment horizontal="left"/>
    </xf>
    <xf numFmtId="0" fontId="3" fillId="0" borderId="71" xfId="3" applyFont="1" applyBorder="1" applyAlignment="1">
      <alignment horizontal="left"/>
    </xf>
    <xf numFmtId="0" fontId="5" fillId="0" borderId="88" xfId="3" applyFont="1" applyBorder="1" applyAlignment="1">
      <alignment horizontal="left"/>
    </xf>
    <xf numFmtId="0" fontId="5" fillId="0" borderId="27" xfId="3" applyFont="1" applyBorder="1" applyAlignment="1">
      <alignment horizontal="left"/>
    </xf>
    <xf numFmtId="0" fontId="5" fillId="0" borderId="100" xfId="3" applyFont="1" applyBorder="1" applyAlignment="1">
      <alignment horizontal="left"/>
    </xf>
    <xf numFmtId="0" fontId="5" fillId="0" borderId="39" xfId="3" applyFont="1" applyBorder="1" applyAlignment="1">
      <alignment horizontal="left"/>
    </xf>
    <xf numFmtId="0" fontId="5" fillId="0" borderId="10" xfId="3" applyFont="1" applyBorder="1" applyAlignment="1">
      <alignment horizontal="left"/>
    </xf>
    <xf numFmtId="0" fontId="5" fillId="0" borderId="40" xfId="3" applyFont="1" applyBorder="1" applyAlignment="1">
      <alignment horizontal="left"/>
    </xf>
    <xf numFmtId="43" fontId="1" fillId="0" borderId="81" xfId="1" applyFont="1" applyBorder="1" applyAlignment="1" applyProtection="1">
      <alignment horizontal="center"/>
      <protection locked="0"/>
    </xf>
    <xf numFmtId="43" fontId="1" fillId="0" borderId="112" xfId="1" applyFont="1" applyBorder="1" applyAlignment="1" applyProtection="1">
      <alignment horizontal="center"/>
      <protection locked="0"/>
    </xf>
    <xf numFmtId="43" fontId="1" fillId="0" borderId="113" xfId="1" applyFont="1" applyBorder="1" applyAlignment="1" applyProtection="1">
      <alignment horizontal="center"/>
      <protection locked="0"/>
    </xf>
    <xf numFmtId="43" fontId="1" fillId="0" borderId="104" xfId="1" applyFont="1" applyBorder="1" applyAlignment="1" applyProtection="1">
      <alignment horizontal="center"/>
      <protection locked="0"/>
    </xf>
    <xf numFmtId="0" fontId="11" fillId="0" borderId="26"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166" fontId="0" fillId="0" borderId="29" xfId="1" applyNumberFormat="1" applyFont="1" applyBorder="1" applyAlignment="1" applyProtection="1">
      <alignment horizontal="center"/>
      <protection locked="0"/>
    </xf>
    <xf numFmtId="166" fontId="0" fillId="0" borderId="97" xfId="1" applyNumberFormat="1" applyFont="1" applyBorder="1" applyAlignment="1" applyProtection="1">
      <alignment horizontal="center"/>
      <protection locked="0"/>
    </xf>
    <xf numFmtId="166" fontId="2" fillId="0" borderId="1" xfId="1" applyNumberFormat="1" applyFont="1" applyBorder="1" applyAlignment="1">
      <alignment horizontal="center"/>
    </xf>
    <xf numFmtId="166" fontId="2" fillId="0" borderId="3" xfId="1" applyNumberFormat="1" applyFont="1" applyBorder="1" applyAlignment="1">
      <alignment horizontal="center"/>
    </xf>
    <xf numFmtId="49" fontId="0" fillId="0" borderId="72" xfId="0" applyNumberFormat="1" applyBorder="1" applyAlignment="1">
      <alignment horizontal="center"/>
    </xf>
    <xf numFmtId="49" fontId="0" fillId="0" borderId="73" xfId="0" applyNumberFormat="1" applyBorder="1" applyAlignment="1">
      <alignment horizontal="center"/>
    </xf>
    <xf numFmtId="0" fontId="24" fillId="0" borderId="0" xfId="0" applyFont="1" applyAlignment="1">
      <alignment horizontal="left" wrapText="1"/>
    </xf>
    <xf numFmtId="0" fontId="24" fillId="0" borderId="10" xfId="0" applyFont="1" applyBorder="1" applyAlignment="1">
      <alignment horizontal="left"/>
    </xf>
    <xf numFmtId="0" fontId="9" fillId="0" borderId="53" xfId="0" applyFont="1" applyBorder="1" applyAlignment="1">
      <alignment horizontal="center" wrapText="1"/>
    </xf>
    <xf numFmtId="0" fontId="9" fillId="0" borderId="102" xfId="0" applyFont="1" applyBorder="1" applyAlignment="1">
      <alignment horizontal="center" wrapText="1"/>
    </xf>
    <xf numFmtId="0" fontId="9" fillId="0" borderId="8" xfId="0" applyFont="1" applyBorder="1" applyAlignment="1">
      <alignment horizontal="center" wrapText="1"/>
    </xf>
    <xf numFmtId="0" fontId="9" fillId="0" borderId="23" xfId="0" applyFont="1" applyBorder="1" applyAlignment="1">
      <alignment horizontal="center" wrapText="1"/>
    </xf>
    <xf numFmtId="0" fontId="9" fillId="0" borderId="99" xfId="0" applyFont="1" applyBorder="1" applyAlignment="1">
      <alignment horizontal="center" wrapText="1"/>
    </xf>
    <xf numFmtId="0" fontId="9" fillId="0" borderId="10" xfId="0" applyFont="1" applyBorder="1" applyAlignment="1">
      <alignment horizontal="center" wrapText="1"/>
    </xf>
    <xf numFmtId="0" fontId="8" fillId="0" borderId="53" xfId="0" applyFont="1" applyBorder="1" applyAlignment="1">
      <alignment horizontal="center" wrapText="1"/>
    </xf>
    <xf numFmtId="0" fontId="11" fillId="0" borderId="53" xfId="0" applyFont="1" applyBorder="1" applyAlignment="1">
      <alignment horizontal="center"/>
    </xf>
    <xf numFmtId="0" fontId="11" fillId="0" borderId="99" xfId="0" applyFont="1" applyBorder="1" applyAlignment="1">
      <alignment horizontal="center"/>
    </xf>
    <xf numFmtId="166" fontId="3" fillId="0" borderId="53" xfId="1" applyNumberFormat="1" applyFont="1" applyFill="1" applyBorder="1" applyAlignment="1">
      <alignment horizontal="center"/>
    </xf>
    <xf numFmtId="166" fontId="3" fillId="0" borderId="99" xfId="1" applyNumberFormat="1" applyFont="1" applyFill="1" applyBorder="1" applyAlignment="1">
      <alignment horizontal="center"/>
    </xf>
    <xf numFmtId="166" fontId="3" fillId="0" borderId="102" xfId="1" applyNumberFormat="1" applyFont="1" applyFill="1" applyBorder="1" applyAlignment="1">
      <alignment horizontal="center"/>
    </xf>
    <xf numFmtId="166" fontId="0" fillId="0" borderId="30" xfId="1" applyNumberFormat="1" applyFont="1" applyBorder="1" applyAlignment="1">
      <alignment horizontal="left"/>
    </xf>
    <xf numFmtId="166" fontId="0" fillId="0" borderId="27" xfId="1" applyNumberFormat="1" applyFont="1" applyBorder="1" applyAlignment="1">
      <alignment horizontal="left"/>
    </xf>
    <xf numFmtId="166" fontId="0" fillId="0" borderId="16" xfId="1" applyNumberFormat="1" applyFont="1" applyBorder="1" applyAlignment="1">
      <alignment horizontal="left"/>
    </xf>
    <xf numFmtId="166" fontId="9" fillId="0" borderId="18" xfId="1" applyNumberFormat="1" applyFont="1" applyBorder="1" applyAlignment="1">
      <alignment horizontal="center" wrapText="1"/>
    </xf>
    <xf numFmtId="166" fontId="9" fillId="0" borderId="28" xfId="1" applyNumberFormat="1" applyFont="1" applyBorder="1" applyAlignment="1">
      <alignment horizontal="center" wrapText="1"/>
    </xf>
    <xf numFmtId="166" fontId="0" fillId="0" borderId="7" xfId="1" applyNumberFormat="1" applyFont="1" applyBorder="1" applyAlignment="1">
      <alignment horizontal="left"/>
    </xf>
    <xf numFmtId="166" fontId="0" fillId="0" borderId="12" xfId="1" applyNumberFormat="1" applyFont="1" applyBorder="1" applyAlignment="1">
      <alignment horizontal="left"/>
    </xf>
    <xf numFmtId="166" fontId="3" fillId="0" borderId="1" xfId="1" applyNumberFormat="1" applyFont="1" applyBorder="1" applyAlignment="1">
      <alignment horizontal="left"/>
    </xf>
    <xf numFmtId="166" fontId="3" fillId="0" borderId="0" xfId="1" applyNumberFormat="1" applyFont="1" applyBorder="1" applyAlignment="1">
      <alignment horizontal="left"/>
    </xf>
    <xf numFmtId="166" fontId="3" fillId="0" borderId="26" xfId="1" applyNumberFormat="1" applyFont="1" applyBorder="1" applyAlignment="1">
      <alignment horizontal="left" wrapText="1"/>
    </xf>
    <xf numFmtId="166" fontId="3" fillId="0" borderId="24" xfId="1" applyNumberFormat="1" applyFont="1" applyBorder="1" applyAlignment="1">
      <alignment horizontal="left" wrapText="1"/>
    </xf>
    <xf numFmtId="166" fontId="3" fillId="0" borderId="25" xfId="1" applyNumberFormat="1" applyFont="1" applyBorder="1" applyAlignment="1">
      <alignment horizontal="left" wrapText="1"/>
    </xf>
    <xf numFmtId="0" fontId="1" fillId="0" borderId="26" xfId="1" applyNumberFormat="1" applyFont="1" applyBorder="1" applyAlignment="1">
      <alignment horizontal="left"/>
    </xf>
    <xf numFmtId="0" fontId="0" fillId="0" borderId="24" xfId="1" applyNumberFormat="1" applyFont="1" applyBorder="1" applyAlignment="1">
      <alignment horizontal="left"/>
    </xf>
    <xf numFmtId="0" fontId="0" fillId="0" borderId="25" xfId="1" applyNumberFormat="1" applyFont="1" applyBorder="1" applyAlignment="1">
      <alignment horizontal="left"/>
    </xf>
    <xf numFmtId="0" fontId="9" fillId="0" borderId="18" xfId="0" applyFont="1" applyBorder="1" applyAlignment="1">
      <alignment horizontal="center" wrapText="1"/>
    </xf>
    <xf numFmtId="0" fontId="9" fillId="0" borderId="28" xfId="0" applyFont="1" applyBorder="1" applyAlignment="1">
      <alignment horizontal="center" wrapText="1"/>
    </xf>
    <xf numFmtId="0" fontId="9" fillId="0" borderId="20" xfId="0" applyFont="1" applyBorder="1" applyAlignment="1">
      <alignment horizontal="center" wrapText="1"/>
    </xf>
    <xf numFmtId="0" fontId="25" fillId="0" borderId="10" xfId="0" applyFont="1" applyBorder="1" applyAlignment="1">
      <alignment horizontal="left" wrapText="1"/>
    </xf>
    <xf numFmtId="166" fontId="3" fillId="0" borderId="53" xfId="1" applyNumberFormat="1" applyFont="1" applyFill="1" applyBorder="1" applyAlignment="1">
      <alignment horizontal="center" vertical="top"/>
    </xf>
    <xf numFmtId="166" fontId="3" fillId="0" borderId="99" xfId="1" applyNumberFormat="1" applyFont="1" applyFill="1" applyBorder="1" applyAlignment="1">
      <alignment horizontal="center" vertical="top"/>
    </xf>
    <xf numFmtId="166" fontId="3" fillId="0" borderId="102" xfId="1" applyNumberFormat="1" applyFont="1" applyFill="1" applyBorder="1" applyAlignment="1">
      <alignment horizontal="center" vertical="top"/>
    </xf>
    <xf numFmtId="166" fontId="3" fillId="0" borderId="1" xfId="1" applyNumberFormat="1" applyFont="1" applyFill="1" applyBorder="1" applyAlignment="1">
      <alignment horizontal="center" vertical="top"/>
    </xf>
    <xf numFmtId="166" fontId="3" fillId="0" borderId="0" xfId="1" applyNumberFormat="1" applyFont="1" applyFill="1" applyBorder="1" applyAlignment="1">
      <alignment horizontal="center" vertical="top"/>
    </xf>
    <xf numFmtId="166" fontId="3" fillId="0" borderId="3" xfId="1" applyNumberFormat="1" applyFont="1" applyFill="1" applyBorder="1" applyAlignment="1">
      <alignment horizontal="center" vertical="top"/>
    </xf>
    <xf numFmtId="0" fontId="0" fillId="0" borderId="45" xfId="0" applyBorder="1" applyAlignment="1">
      <alignment horizontal="left"/>
    </xf>
    <xf numFmtId="0" fontId="0" fillId="0" borderId="47" xfId="0" applyBorder="1" applyAlignment="1">
      <alignment horizontal="left"/>
    </xf>
    <xf numFmtId="0" fontId="5" fillId="0" borderId="45" xfId="0" applyFont="1" applyBorder="1" applyAlignment="1">
      <alignment horizontal="center"/>
    </xf>
    <xf numFmtId="0" fontId="0" fillId="0" borderId="36" xfId="0" applyBorder="1" applyAlignment="1">
      <alignment horizontal="left"/>
    </xf>
    <xf numFmtId="0" fontId="1" fillId="0" borderId="47" xfId="0" applyFont="1" applyBorder="1" applyAlignment="1">
      <alignment horizontal="left"/>
    </xf>
    <xf numFmtId="0" fontId="3" fillId="0" borderId="39" xfId="0" applyFont="1" applyBorder="1" applyAlignment="1">
      <alignment horizontal="left"/>
    </xf>
    <xf numFmtId="0" fontId="1" fillId="0" borderId="45" xfId="0" applyFont="1" applyBorder="1" applyAlignment="1">
      <alignment horizontal="left"/>
    </xf>
    <xf numFmtId="0" fontId="0" fillId="0" borderId="45" xfId="0" applyBorder="1" applyAlignment="1">
      <alignment horizontal="left" wrapText="1"/>
    </xf>
    <xf numFmtId="164" fontId="1" fillId="0" borderId="39" xfId="0" applyNumberFormat="1" applyFont="1" applyBorder="1" applyAlignment="1">
      <alignment horizontal="center"/>
    </xf>
    <xf numFmtId="164" fontId="1" fillId="0" borderId="40" xfId="0" applyNumberFormat="1" applyFont="1" applyBorder="1" applyAlignment="1">
      <alignment horizontal="center"/>
    </xf>
    <xf numFmtId="166" fontId="0" fillId="0" borderId="49" xfId="1" applyNumberFormat="1" applyFont="1" applyBorder="1" applyAlignment="1" applyProtection="1">
      <alignment horizontal="center"/>
      <protection locked="0"/>
    </xf>
    <xf numFmtId="166" fontId="0" fillId="0" borderId="95" xfId="1" applyNumberFormat="1" applyFont="1" applyBorder="1" applyAlignment="1" applyProtection="1">
      <alignment horizontal="center"/>
      <protection locked="0"/>
    </xf>
    <xf numFmtId="0" fontId="5" fillId="0" borderId="45" xfId="0" applyFont="1" applyBorder="1" applyAlignment="1">
      <alignment horizontal="center" wrapText="1"/>
    </xf>
    <xf numFmtId="166" fontId="0" fillId="0" borderId="1" xfId="1" applyNumberFormat="1" applyFont="1" applyBorder="1" applyAlignment="1" applyProtection="1">
      <alignment horizontal="center" wrapText="1"/>
      <protection locked="0"/>
    </xf>
    <xf numFmtId="166" fontId="0" fillId="0" borderId="3" xfId="1" applyNumberFormat="1" applyFont="1" applyBorder="1" applyAlignment="1" applyProtection="1">
      <alignment horizontal="center" wrapText="1"/>
      <protection locked="0"/>
    </xf>
    <xf numFmtId="166" fontId="0" fillId="0" borderId="53" xfId="1" applyNumberFormat="1" applyFont="1" applyBorder="1" applyAlignment="1" applyProtection="1">
      <alignment horizontal="center" wrapText="1"/>
      <protection locked="0"/>
    </xf>
    <xf numFmtId="166" fontId="0" fillId="0" borderId="102" xfId="1" applyNumberFormat="1" applyFont="1" applyBorder="1" applyAlignment="1" applyProtection="1">
      <alignment horizontal="center" wrapText="1"/>
      <protection locked="0"/>
    </xf>
    <xf numFmtId="166" fontId="0" fillId="0" borderId="7" xfId="1" applyNumberFormat="1" applyFont="1" applyBorder="1" applyAlignment="1" applyProtection="1">
      <alignment horizontal="center"/>
    </xf>
    <xf numFmtId="166" fontId="0" fillId="0" borderId="13" xfId="1" applyNumberFormat="1" applyFont="1" applyBorder="1" applyAlignment="1" applyProtection="1">
      <alignment horizontal="center"/>
    </xf>
    <xf numFmtId="0" fontId="0" fillId="0" borderId="39" xfId="0" applyBorder="1" applyAlignment="1">
      <alignment horizontal="left"/>
    </xf>
    <xf numFmtId="166" fontId="0" fillId="0" borderId="21" xfId="1" applyNumberFormat="1" applyFont="1" applyBorder="1" applyAlignment="1" applyProtection="1">
      <alignment horizontal="center"/>
    </xf>
    <xf numFmtId="166" fontId="0" fillId="0" borderId="36" xfId="1" applyNumberFormat="1" applyFont="1" applyBorder="1" applyAlignment="1" applyProtection="1">
      <alignment horizontal="center"/>
    </xf>
    <xf numFmtId="166" fontId="0" fillId="0" borderId="46" xfId="1" applyNumberFormat="1" applyFont="1" applyBorder="1" applyAlignment="1" applyProtection="1">
      <alignment horizontal="center"/>
      <protection locked="0"/>
    </xf>
    <xf numFmtId="166" fontId="0" fillId="0" borderId="30" xfId="1" applyNumberFormat="1" applyFont="1" applyBorder="1" applyAlignment="1" applyProtection="1">
      <alignment horizontal="center"/>
    </xf>
    <xf numFmtId="166" fontId="0" fillId="0" borderId="16" xfId="1" applyNumberFormat="1" applyFont="1" applyBorder="1" applyAlignment="1" applyProtection="1">
      <alignment horizontal="center"/>
    </xf>
    <xf numFmtId="0" fontId="0" fillId="0" borderId="88" xfId="0" applyBorder="1" applyAlignment="1">
      <alignment horizontal="left"/>
    </xf>
    <xf numFmtId="0" fontId="5" fillId="0" borderId="95" xfId="0" applyFont="1" applyBorder="1" applyAlignment="1">
      <alignment horizontal="center"/>
    </xf>
    <xf numFmtId="0" fontId="0" fillId="0" borderId="74" xfId="0" applyBorder="1" applyAlignment="1">
      <alignment horizontal="left"/>
    </xf>
    <xf numFmtId="166" fontId="0" fillId="0" borderId="114" xfId="1" applyNumberFormat="1" applyFont="1" applyBorder="1" applyAlignment="1" applyProtection="1">
      <alignment horizontal="center"/>
      <protection locked="0"/>
    </xf>
    <xf numFmtId="166" fontId="0" fillId="0" borderId="68" xfId="1" applyNumberFormat="1" applyFont="1" applyBorder="1" applyAlignment="1" applyProtection="1">
      <alignment horizontal="center"/>
      <protection locked="0"/>
    </xf>
    <xf numFmtId="49" fontId="0" fillId="0" borderId="99" xfId="0" applyNumberFormat="1" applyBorder="1" applyAlignment="1">
      <alignment horizontal="center"/>
    </xf>
    <xf numFmtId="164" fontId="1" fillId="0" borderId="10" xfId="0" applyNumberFormat="1" applyFont="1" applyBorder="1" applyAlignment="1">
      <alignment horizontal="center"/>
    </xf>
    <xf numFmtId="0" fontId="10" fillId="0" borderId="72" xfId="0" applyFont="1" applyBorder="1" applyAlignment="1">
      <alignment horizontal="left"/>
    </xf>
    <xf numFmtId="0" fontId="10" fillId="0" borderId="99" xfId="0" applyFont="1" applyBorder="1" applyAlignment="1">
      <alignment horizontal="left"/>
    </xf>
    <xf numFmtId="0" fontId="9" fillId="0" borderId="47" xfId="0" applyFont="1" applyBorder="1" applyAlignment="1">
      <alignment horizontal="left"/>
    </xf>
    <xf numFmtId="0" fontId="9" fillId="0" borderId="24" xfId="0" applyFont="1" applyBorder="1" applyAlignment="1">
      <alignment horizontal="left"/>
    </xf>
    <xf numFmtId="0" fontId="10" fillId="0" borderId="45" xfId="0" applyFont="1" applyBorder="1" applyAlignment="1">
      <alignment horizontal="left"/>
    </xf>
    <xf numFmtId="0" fontId="10" fillId="0" borderId="0" xfId="0" applyFont="1" applyAlignment="1">
      <alignment horizontal="left"/>
    </xf>
    <xf numFmtId="0" fontId="9" fillId="0" borderId="45" xfId="0" applyFont="1" applyBorder="1" applyAlignment="1">
      <alignment horizontal="left"/>
    </xf>
    <xf numFmtId="0" fontId="9" fillId="0" borderId="47" xfId="0" applyFont="1" applyBorder="1" applyAlignment="1">
      <alignment horizontal="left" wrapText="1"/>
    </xf>
    <xf numFmtId="0" fontId="9" fillId="0" borderId="24" xfId="0" applyFont="1" applyBorder="1" applyAlignment="1">
      <alignment horizontal="left" wrapText="1"/>
    </xf>
    <xf numFmtId="0" fontId="10" fillId="0" borderId="39" xfId="0" applyFont="1" applyBorder="1" applyAlignment="1">
      <alignment horizontal="left"/>
    </xf>
    <xf numFmtId="0" fontId="10" fillId="0" borderId="10" xfId="0" applyFont="1" applyBorder="1" applyAlignment="1">
      <alignment horizontal="left"/>
    </xf>
    <xf numFmtId="0" fontId="10" fillId="0" borderId="47" xfId="0" applyFont="1" applyBorder="1" applyAlignment="1">
      <alignment horizontal="left"/>
    </xf>
    <xf numFmtId="0" fontId="10" fillId="0" borderId="24" xfId="0" applyFont="1" applyBorder="1" applyAlignment="1">
      <alignment horizontal="left"/>
    </xf>
    <xf numFmtId="0" fontId="9" fillId="0" borderId="45" xfId="0" applyFont="1" applyBorder="1" applyAlignment="1">
      <alignment horizontal="left" wrapText="1"/>
    </xf>
    <xf numFmtId="0" fontId="9" fillId="0" borderId="0" xfId="0" applyFont="1" applyAlignment="1">
      <alignment horizontal="left" wrapText="1"/>
    </xf>
    <xf numFmtId="171" fontId="0" fillId="0" borderId="39" xfId="0" applyNumberFormat="1" applyBorder="1" applyAlignment="1">
      <alignment horizontal="center"/>
    </xf>
    <xf numFmtId="171" fontId="0" fillId="0" borderId="40" xfId="0" applyNumberFormat="1" applyBorder="1" applyAlignment="1">
      <alignment horizontal="center"/>
    </xf>
    <xf numFmtId="0" fontId="24" fillId="0" borderId="39" xfId="0" applyFont="1" applyBorder="1" applyAlignment="1">
      <alignment horizontal="center"/>
    </xf>
    <xf numFmtId="0" fontId="24" fillId="0" borderId="10" xfId="0" applyFont="1" applyBorder="1" applyAlignment="1">
      <alignment horizontal="center"/>
    </xf>
    <xf numFmtId="0" fontId="24" fillId="0" borderId="40" xfId="0" applyFont="1" applyBorder="1" applyAlignment="1">
      <alignment horizontal="center"/>
    </xf>
    <xf numFmtId="0" fontId="21" fillId="0" borderId="0" xfId="0" applyFont="1" applyAlignment="1">
      <alignment horizontal="left" wrapText="1"/>
    </xf>
    <xf numFmtId="0" fontId="23" fillId="0" borderId="27" xfId="0" applyFont="1" applyBorder="1" applyAlignment="1">
      <alignment horizontal="center" vertical="top"/>
    </xf>
    <xf numFmtId="0" fontId="3" fillId="0" borderId="12" xfId="0" applyFont="1" applyBorder="1" applyAlignment="1">
      <alignment horizontal="center"/>
    </xf>
    <xf numFmtId="0" fontId="17" fillId="0" borderId="0" xfId="0" applyFont="1" applyAlignment="1">
      <alignment horizontal="center"/>
    </xf>
    <xf numFmtId="0" fontId="3" fillId="0" borderId="27" xfId="0" applyFont="1" applyBorder="1" applyAlignment="1">
      <alignment horizontal="center" vertical="top"/>
    </xf>
    <xf numFmtId="0" fontId="7" fillId="0" borderId="0" xfId="5" applyFont="1" applyAlignment="1"/>
    <xf numFmtId="0" fontId="31" fillId="0" borderId="0" xfId="5" applyFont="1" applyAlignment="1">
      <alignment horizontal="left" indent="3"/>
    </xf>
    <xf numFmtId="165" fontId="31" fillId="0" borderId="12" xfId="6" applyNumberFormat="1" applyFont="1" applyBorder="1" applyAlignment="1"/>
    <xf numFmtId="0" fontId="31" fillId="0" borderId="12" xfId="5" applyFont="1" applyBorder="1" applyAlignment="1"/>
    <xf numFmtId="0" fontId="31" fillId="0" borderId="72" xfId="5" applyFont="1" applyBorder="1" applyAlignment="1">
      <alignment horizontal="center"/>
    </xf>
    <xf numFmtId="0" fontId="7" fillId="0" borderId="99" xfId="5" applyFont="1" applyBorder="1" applyAlignment="1">
      <alignment horizontal="center"/>
    </xf>
    <xf numFmtId="0" fontId="7" fillId="0" borderId="73" xfId="5" applyFont="1" applyBorder="1" applyAlignment="1">
      <alignment horizontal="center"/>
    </xf>
    <xf numFmtId="0" fontId="31" fillId="0" borderId="99" xfId="5" applyFont="1" applyBorder="1" applyAlignment="1">
      <alignment horizontal="center"/>
    </xf>
    <xf numFmtId="0" fontId="31" fillId="0" borderId="73" xfId="5" applyFont="1" applyBorder="1" applyAlignment="1">
      <alignment horizontal="center"/>
    </xf>
    <xf numFmtId="0" fontId="7" fillId="0" borderId="12" xfId="5" applyFont="1" applyBorder="1" applyAlignment="1"/>
    <xf numFmtId="0" fontId="38" fillId="0" borderId="45" xfId="5" applyFont="1" applyBorder="1" applyAlignment="1"/>
    <xf numFmtId="0" fontId="38" fillId="0" borderId="0" xfId="5" applyFont="1" applyAlignment="1"/>
    <xf numFmtId="0" fontId="31" fillId="0" borderId="12" xfId="5" applyFont="1" applyBorder="1" applyAlignment="1">
      <alignment horizontal="center"/>
    </xf>
    <xf numFmtId="0" fontId="7" fillId="0" borderId="0" xfId="5" applyFont="1" applyAlignment="1">
      <alignment wrapText="1"/>
    </xf>
    <xf numFmtId="0" fontId="7" fillId="0" borderId="63" xfId="5" applyFont="1" applyBorder="1" applyAlignment="1">
      <alignment wrapText="1"/>
    </xf>
    <xf numFmtId="0" fontId="7" fillId="0" borderId="12" xfId="5" applyFont="1" applyBorder="1" applyAlignment="1">
      <alignment wrapText="1"/>
    </xf>
    <xf numFmtId="0" fontId="31" fillId="0" borderId="0" xfId="5" applyFont="1" applyAlignment="1"/>
    <xf numFmtId="0" fontId="31" fillId="0" borderId="45" xfId="5" applyFont="1" applyBorder="1" applyAlignment="1"/>
    <xf numFmtId="0" fontId="7" fillId="0" borderId="45" xfId="5" applyFont="1" applyBorder="1" applyAlignment="1"/>
    <xf numFmtId="0" fontId="7" fillId="0" borderId="74" xfId="5" applyFont="1" applyBorder="1" applyAlignment="1">
      <alignment wrapText="1"/>
    </xf>
    <xf numFmtId="0" fontId="7" fillId="0" borderId="88" xfId="5" applyFont="1" applyBorder="1" applyAlignment="1"/>
    <xf numFmtId="0" fontId="7" fillId="0" borderId="27" xfId="5" applyFont="1" applyBorder="1" applyAlignment="1"/>
  </cellXfs>
  <cellStyles count="9">
    <cellStyle name="Comma" xfId="1" builtinId="3"/>
    <cellStyle name="Comma 2" xfId="8" xr:uid="{00000000-0005-0000-0000-000001000000}"/>
    <cellStyle name="Currency" xfId="2" builtinId="4"/>
    <cellStyle name="Currency 2" xfId="6" xr:uid="{00000000-0005-0000-0000-000003000000}"/>
    <cellStyle name="Normal" xfId="0" builtinId="0"/>
    <cellStyle name="Normal 2" xfId="5" xr:uid="{00000000-0005-0000-0000-000005000000}"/>
    <cellStyle name="Normal_IURC-Pg26" xfId="3" xr:uid="{00000000-0005-0000-0000-000006000000}"/>
    <cellStyle name="Percent" xfId="4" builtinId="5"/>
    <cellStyle name="Percent 2"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105"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142874</xdr:rowOff>
    </xdr:from>
    <xdr:to>
      <xdr:col>1</xdr:col>
      <xdr:colOff>567958</xdr:colOff>
      <xdr:row>3</xdr:row>
      <xdr:rowOff>71246</xdr:rowOff>
    </xdr:to>
    <xdr:pic>
      <xdr:nvPicPr>
        <xdr:cNvPr id="5" name="Picture 3" descr="seal">
          <a:extLst>
            <a:ext uri="{FF2B5EF4-FFF2-40B4-BE49-F238E27FC236}">
              <a16:creationId xmlns:a16="http://schemas.microsoft.com/office/drawing/2014/main" id="{B82AF088-62E7-46B1-9D2B-E3F2A0F7729E}"/>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09600" y="142874"/>
          <a:ext cx="567958" cy="53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28</xdr:row>
      <xdr:rowOff>19051</xdr:rowOff>
    </xdr:from>
    <xdr:to>
      <xdr:col>5</xdr:col>
      <xdr:colOff>546100</xdr:colOff>
      <xdr:row>34</xdr:row>
      <xdr:rowOff>143481</xdr:rowOff>
    </xdr:to>
    <xdr:pic>
      <xdr:nvPicPr>
        <xdr:cNvPr id="2" name="Picture 3" descr="IURC logo white background">
          <a:extLst>
            <a:ext uri="{FF2B5EF4-FFF2-40B4-BE49-F238E27FC236}">
              <a16:creationId xmlns:a16="http://schemas.microsoft.com/office/drawing/2014/main" id="{3FE3A05A-B408-4A78-A61C-35DBA074CC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14600" y="4730751"/>
          <a:ext cx="1079500" cy="1076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180340</xdr:colOff>
      <xdr:row>2</xdr:row>
      <xdr:rowOff>158750</xdr:rowOff>
    </xdr:to>
    <xdr:pic>
      <xdr:nvPicPr>
        <xdr:cNvPr id="2" name="Picture 1" descr="SEAL31.TIF">
          <a:extLst>
            <a:ext uri="{FF2B5EF4-FFF2-40B4-BE49-F238E27FC236}">
              <a16:creationId xmlns:a16="http://schemas.microsoft.com/office/drawing/2014/main" id="{98F887AD-1F55-4C67-934E-8A38E805745C}"/>
            </a:ext>
          </a:extLst>
        </xdr:cNvPr>
        <xdr:cNvPicPr/>
      </xdr:nvPicPr>
      <xdr:blipFill>
        <a:blip xmlns:r="http://schemas.openxmlformats.org/officeDocument/2006/relationships" r:embed="rId1" cstate="print"/>
        <a:stretch>
          <a:fillRect/>
        </a:stretch>
      </xdr:blipFill>
      <xdr:spPr>
        <a:xfrm>
          <a:off x="114300" y="0"/>
          <a:ext cx="561340" cy="558800"/>
        </a:xfrm>
        <a:prstGeom prst="rect">
          <a:avLst/>
        </a:prstGeom>
      </xdr:spPr>
    </xdr:pic>
    <xdr:clientData/>
  </xdr:twoCellAnchor>
  <xdr:twoCellAnchor editAs="oneCell">
    <xdr:from>
      <xdr:col>1</xdr:col>
      <xdr:colOff>0</xdr:colOff>
      <xdr:row>0</xdr:row>
      <xdr:rowOff>0</xdr:rowOff>
    </xdr:from>
    <xdr:to>
      <xdr:col>2</xdr:col>
      <xdr:colOff>180340</xdr:colOff>
      <xdr:row>2</xdr:row>
      <xdr:rowOff>158750</xdr:rowOff>
    </xdr:to>
    <xdr:pic>
      <xdr:nvPicPr>
        <xdr:cNvPr id="3" name="Picture 2" descr="SEAL31.TIF">
          <a:extLst>
            <a:ext uri="{FF2B5EF4-FFF2-40B4-BE49-F238E27FC236}">
              <a16:creationId xmlns:a16="http://schemas.microsoft.com/office/drawing/2014/main" id="{A512942C-5199-4FC1-B8F2-A585947E6B90}"/>
            </a:ext>
          </a:extLst>
        </xdr:cNvPr>
        <xdr:cNvPicPr/>
      </xdr:nvPicPr>
      <xdr:blipFill>
        <a:blip xmlns:r="http://schemas.openxmlformats.org/officeDocument/2006/relationships" r:embed="rId1" cstate="print"/>
        <a:stretch>
          <a:fillRect/>
        </a:stretch>
      </xdr:blipFill>
      <xdr:spPr>
        <a:xfrm>
          <a:off x="114300" y="0"/>
          <a:ext cx="561340" cy="558800"/>
        </a:xfrm>
        <a:prstGeom prst="rect">
          <a:avLst/>
        </a:prstGeom>
      </xdr:spPr>
    </xdr:pic>
    <xdr:clientData/>
  </xdr:twoCellAnchor>
  <xdr:twoCellAnchor editAs="oneCell">
    <xdr:from>
      <xdr:col>1</xdr:col>
      <xdr:colOff>0</xdr:colOff>
      <xdr:row>0</xdr:row>
      <xdr:rowOff>0</xdr:rowOff>
    </xdr:from>
    <xdr:to>
      <xdr:col>2</xdr:col>
      <xdr:colOff>186690</xdr:colOff>
      <xdr:row>2</xdr:row>
      <xdr:rowOff>165100</xdr:rowOff>
    </xdr:to>
    <xdr:pic>
      <xdr:nvPicPr>
        <xdr:cNvPr id="4" name="Picture 3" descr="SEAL31.TIF">
          <a:extLst>
            <a:ext uri="{FF2B5EF4-FFF2-40B4-BE49-F238E27FC236}">
              <a16:creationId xmlns:a16="http://schemas.microsoft.com/office/drawing/2014/main" id="{9D75E4C3-C215-4C10-B3F5-3A1142569DEA}"/>
            </a:ext>
          </a:extLst>
        </xdr:cNvPr>
        <xdr:cNvPicPr/>
      </xdr:nvPicPr>
      <xdr:blipFill>
        <a:blip xmlns:r="http://schemas.openxmlformats.org/officeDocument/2006/relationships" r:embed="rId1" cstate="print"/>
        <a:stretch>
          <a:fillRect/>
        </a:stretch>
      </xdr:blipFill>
      <xdr:spPr>
        <a:xfrm>
          <a:off x="114300" y="0"/>
          <a:ext cx="567690" cy="5651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2"/>
  <sheetViews>
    <sheetView tabSelected="1" workbookViewId="0">
      <selection activeCell="B10" sqref="B10"/>
    </sheetView>
  </sheetViews>
  <sheetFormatPr defaultRowHeight="12.6"/>
  <sheetData>
    <row r="1" spans="1:10" ht="12.75" customHeight="1">
      <c r="A1" s="689"/>
      <c r="B1" s="689"/>
      <c r="C1" s="689"/>
      <c r="D1" s="689"/>
      <c r="E1" s="689"/>
      <c r="F1" s="689"/>
      <c r="G1" s="689"/>
      <c r="H1" s="689"/>
      <c r="I1" s="689"/>
      <c r="J1" s="689"/>
    </row>
    <row r="2" spans="1:10" ht="24.95">
      <c r="A2" s="307"/>
      <c r="B2" s="307"/>
      <c r="C2" s="887" t="s">
        <v>0</v>
      </c>
      <c r="D2" s="887"/>
      <c r="E2" s="887"/>
      <c r="F2" s="887"/>
      <c r="G2" s="887"/>
      <c r="H2" s="887"/>
      <c r="I2" s="887"/>
      <c r="J2" s="887"/>
    </row>
    <row r="3" spans="1:10" ht="10.5" customHeight="1">
      <c r="A3" s="692"/>
      <c r="B3" s="689"/>
      <c r="C3" s="888" t="s">
        <v>1</v>
      </c>
      <c r="D3" s="888"/>
      <c r="E3" s="888"/>
      <c r="F3" s="888"/>
      <c r="G3" s="888"/>
      <c r="H3" s="888"/>
      <c r="I3" s="888"/>
      <c r="J3" s="888"/>
    </row>
    <row r="4" spans="1:10" ht="12.75" customHeight="1">
      <c r="A4" s="307"/>
      <c r="B4" s="307"/>
      <c r="C4" s="889" t="s">
        <v>2</v>
      </c>
      <c r="D4" s="889"/>
      <c r="E4" s="889"/>
      <c r="F4" s="889"/>
      <c r="G4" s="889"/>
      <c r="H4" s="889"/>
      <c r="I4" s="889"/>
      <c r="J4" s="889"/>
    </row>
    <row r="5" spans="1:10" ht="12.75" customHeight="1">
      <c r="A5" s="689"/>
      <c r="B5" s="689"/>
      <c r="C5" s="689"/>
      <c r="D5" s="689"/>
      <c r="E5" s="689"/>
      <c r="F5" s="689"/>
      <c r="G5" s="689"/>
      <c r="H5" s="689"/>
      <c r="I5" s="689"/>
      <c r="J5" s="689"/>
    </row>
    <row r="6" spans="1:10" ht="12.75" customHeight="1">
      <c r="A6" s="715"/>
      <c r="B6" s="715"/>
      <c r="C6" s="715"/>
      <c r="D6" s="715"/>
      <c r="E6" s="715"/>
      <c r="F6" s="715"/>
      <c r="G6" s="715"/>
      <c r="H6" s="715"/>
      <c r="I6" s="715"/>
      <c r="J6" s="715"/>
    </row>
    <row r="12" spans="1:10" ht="14.1">
      <c r="A12" s="549"/>
      <c r="B12" s="885"/>
      <c r="C12" s="885"/>
      <c r="D12" s="885"/>
      <c r="E12" s="885"/>
      <c r="F12" s="885"/>
      <c r="G12" s="885"/>
      <c r="H12" s="885"/>
      <c r="I12" s="885"/>
      <c r="J12" s="549"/>
    </row>
    <row r="13" spans="1:10" ht="14.1">
      <c r="A13" s="884" t="s">
        <v>3</v>
      </c>
      <c r="B13" s="884"/>
      <c r="C13" s="884"/>
      <c r="D13" s="884"/>
      <c r="E13" s="884"/>
      <c r="F13" s="884"/>
      <c r="G13" s="884"/>
      <c r="H13" s="884"/>
      <c r="I13" s="884"/>
      <c r="J13" s="884"/>
    </row>
    <row r="14" spans="1:10" hidden="1">
      <c r="A14" s="692"/>
      <c r="B14" s="692"/>
      <c r="C14" s="692"/>
      <c r="D14" s="692"/>
      <c r="E14" s="692"/>
      <c r="F14" s="692"/>
      <c r="G14" s="692"/>
      <c r="H14" s="692"/>
      <c r="I14" s="692"/>
      <c r="J14" s="692"/>
    </row>
    <row r="15" spans="1:10" hidden="1">
      <c r="A15" s="692"/>
      <c r="B15" s="692"/>
      <c r="C15" s="692"/>
      <c r="D15" s="692"/>
      <c r="E15" s="692"/>
      <c r="F15" s="692"/>
      <c r="G15" s="692"/>
      <c r="H15" s="692"/>
      <c r="I15" s="692"/>
      <c r="J15" s="692"/>
    </row>
    <row r="18" spans="1:10" ht="14.25" customHeight="1">
      <c r="A18" s="691"/>
      <c r="B18" s="886"/>
      <c r="C18" s="886"/>
      <c r="D18" s="886"/>
      <c r="E18" s="886"/>
      <c r="F18" s="886"/>
      <c r="G18" s="886"/>
      <c r="H18" s="886"/>
      <c r="I18" s="886"/>
      <c r="J18" s="691"/>
    </row>
    <row r="19" spans="1:10" ht="14.1">
      <c r="A19" s="884" t="s">
        <v>4</v>
      </c>
      <c r="B19" s="884"/>
      <c r="C19" s="884"/>
      <c r="D19" s="884"/>
      <c r="E19" s="884"/>
      <c r="F19" s="884"/>
      <c r="G19" s="884"/>
      <c r="H19" s="884"/>
      <c r="I19" s="884"/>
      <c r="J19" s="884"/>
    </row>
    <row r="20" spans="1:10" hidden="1">
      <c r="A20" s="692"/>
      <c r="B20" s="692"/>
      <c r="C20" s="692"/>
      <c r="D20" s="692"/>
      <c r="E20" s="692"/>
      <c r="F20" s="692"/>
      <c r="G20" s="692"/>
      <c r="H20" s="692"/>
      <c r="I20" s="692"/>
      <c r="J20" s="692"/>
    </row>
    <row r="21" spans="1:10" hidden="1">
      <c r="A21" s="692"/>
      <c r="B21" s="692"/>
      <c r="C21" s="692"/>
      <c r="D21" s="692"/>
      <c r="E21" s="692"/>
      <c r="F21" s="692"/>
      <c r="G21" s="692"/>
      <c r="H21" s="692"/>
      <c r="I21" s="692"/>
      <c r="J21" s="692"/>
    </row>
    <row r="24" spans="1:10" ht="14.25" customHeight="1">
      <c r="A24" s="691"/>
      <c r="B24" s="886"/>
      <c r="C24" s="886"/>
      <c r="D24" s="886"/>
      <c r="E24" s="886"/>
      <c r="F24" s="886"/>
      <c r="G24" s="886"/>
      <c r="H24" s="886"/>
      <c r="I24" s="886"/>
      <c r="J24" s="691"/>
    </row>
    <row r="25" spans="1:10" ht="14.1">
      <c r="A25" s="884" t="s">
        <v>5</v>
      </c>
      <c r="B25" s="884"/>
      <c r="C25" s="884"/>
      <c r="D25" s="884"/>
      <c r="E25" s="884"/>
      <c r="F25" s="884"/>
      <c r="G25" s="884"/>
      <c r="H25" s="884"/>
      <c r="I25" s="884"/>
      <c r="J25" s="884"/>
    </row>
    <row r="27" spans="1:10" ht="13.5" customHeight="1">
      <c r="A27" s="690"/>
      <c r="B27" s="690"/>
      <c r="C27" s="690"/>
      <c r="D27" s="690"/>
      <c r="E27" s="690"/>
      <c r="F27" s="690"/>
      <c r="G27" s="690"/>
      <c r="H27" s="690"/>
      <c r="I27" s="690"/>
      <c r="J27" s="690"/>
    </row>
    <row r="28" spans="1:10" ht="12.95">
      <c r="A28" s="894" t="s">
        <v>2</v>
      </c>
      <c r="B28" s="894"/>
      <c r="C28" s="894"/>
      <c r="D28" s="894"/>
      <c r="E28" s="894"/>
      <c r="F28" s="894"/>
      <c r="G28" s="894"/>
      <c r="H28" s="894"/>
      <c r="I28" s="894"/>
      <c r="J28" s="894"/>
    </row>
    <row r="37" spans="1:10">
      <c r="A37" s="692"/>
      <c r="B37" s="691"/>
      <c r="C37" s="691" t="s">
        <v>6</v>
      </c>
      <c r="D37" s="691"/>
      <c r="E37" s="691"/>
      <c r="F37" s="891"/>
      <c r="G37" s="891"/>
      <c r="H37" s="691"/>
      <c r="I37" s="691"/>
      <c r="J37" s="691"/>
    </row>
    <row r="38" spans="1:10">
      <c r="A38" s="692"/>
      <c r="B38" s="477"/>
      <c r="C38" s="477"/>
      <c r="D38" s="477"/>
      <c r="E38" s="477"/>
      <c r="F38" s="477"/>
      <c r="G38" s="477"/>
      <c r="H38" s="477"/>
      <c r="I38" s="477"/>
      <c r="J38" s="477"/>
    </row>
    <row r="40" spans="1:10">
      <c r="A40" s="890" t="s">
        <v>7</v>
      </c>
      <c r="B40" s="890"/>
      <c r="C40" s="890"/>
      <c r="D40" s="890"/>
      <c r="E40" s="890"/>
      <c r="F40" s="890"/>
      <c r="G40" s="890"/>
      <c r="H40" s="890"/>
      <c r="I40" s="890"/>
      <c r="J40" s="890"/>
    </row>
    <row r="43" spans="1:10">
      <c r="A43" s="728" t="s">
        <v>8</v>
      </c>
      <c r="B43" s="892"/>
      <c r="C43" s="892"/>
      <c r="D43" s="892"/>
      <c r="E43" s="688"/>
      <c r="F43" s="687" t="s">
        <v>9</v>
      </c>
      <c r="G43" s="893"/>
      <c r="H43" s="893"/>
      <c r="I43" s="893"/>
      <c r="J43" s="893"/>
    </row>
    <row r="44" spans="1:10">
      <c r="A44" s="728"/>
      <c r="B44" s="691"/>
      <c r="C44" s="691"/>
      <c r="D44" s="691"/>
      <c r="E44" s="691"/>
      <c r="F44" s="691"/>
      <c r="G44" s="691"/>
      <c r="H44" s="691"/>
      <c r="I44" s="691"/>
      <c r="J44" s="691"/>
    </row>
    <row r="45" spans="1:10">
      <c r="A45" s="728" t="s">
        <v>10</v>
      </c>
      <c r="B45" s="823"/>
      <c r="C45" s="892"/>
      <c r="D45" s="892"/>
      <c r="E45" s="892"/>
      <c r="F45" s="892"/>
      <c r="G45" s="892"/>
      <c r="H45" s="892"/>
      <c r="I45" s="892"/>
      <c r="J45" s="892"/>
    </row>
    <row r="46" spans="1:10">
      <c r="A46" s="728"/>
      <c r="B46" s="823"/>
      <c r="C46" s="823"/>
      <c r="D46" s="823"/>
      <c r="E46" s="823"/>
      <c r="F46" s="823"/>
      <c r="G46" s="823"/>
      <c r="H46" s="823"/>
      <c r="I46" s="823"/>
      <c r="J46" s="823"/>
    </row>
    <row r="47" spans="1:10">
      <c r="A47" s="728" t="s">
        <v>11</v>
      </c>
      <c r="B47" s="691"/>
      <c r="C47" s="691"/>
      <c r="D47" s="886"/>
      <c r="E47" s="886"/>
      <c r="F47" s="886"/>
      <c r="G47" s="886"/>
      <c r="H47" s="886"/>
      <c r="I47" s="886"/>
      <c r="J47" s="886"/>
    </row>
    <row r="48" spans="1:10">
      <c r="A48" s="728"/>
      <c r="B48" s="691"/>
      <c r="C48" s="691"/>
      <c r="D48" s="691"/>
      <c r="E48" s="691"/>
      <c r="F48" s="691"/>
      <c r="G48" s="691"/>
      <c r="H48" s="691"/>
      <c r="I48" s="691"/>
      <c r="J48" s="691"/>
    </row>
    <row r="49" spans="1:10">
      <c r="A49" s="728" t="s">
        <v>12</v>
      </c>
      <c r="B49" s="886"/>
      <c r="C49" s="886"/>
      <c r="D49" s="886"/>
      <c r="E49" s="886"/>
      <c r="F49" s="687" t="s">
        <v>13</v>
      </c>
      <c r="G49" s="893"/>
      <c r="H49" s="893"/>
      <c r="I49" s="893"/>
      <c r="J49" s="893"/>
    </row>
    <row r="52" spans="1:10">
      <c r="A52" s="890" t="s">
        <v>14</v>
      </c>
      <c r="B52" s="890"/>
      <c r="C52" s="890"/>
      <c r="D52" s="890"/>
      <c r="E52" s="890"/>
      <c r="F52" s="890"/>
      <c r="G52" s="890"/>
      <c r="H52" s="890"/>
      <c r="I52" s="890"/>
      <c r="J52" s="890"/>
    </row>
  </sheetData>
  <mergeCells count="19">
    <mergeCell ref="A52:J52"/>
    <mergeCell ref="B24:I24"/>
    <mergeCell ref="A25:J25"/>
    <mergeCell ref="A40:J40"/>
    <mergeCell ref="F37:G37"/>
    <mergeCell ref="B43:D43"/>
    <mergeCell ref="C45:J45"/>
    <mergeCell ref="G43:J43"/>
    <mergeCell ref="D47:J47"/>
    <mergeCell ref="B49:E49"/>
    <mergeCell ref="G49:J49"/>
    <mergeCell ref="A28:J28"/>
    <mergeCell ref="A19:J19"/>
    <mergeCell ref="B12:I12"/>
    <mergeCell ref="B18:I18"/>
    <mergeCell ref="C2:J2"/>
    <mergeCell ref="C3:J3"/>
    <mergeCell ref="C4:J4"/>
    <mergeCell ref="A13:J13"/>
  </mergeCells>
  <phoneticPr fontId="0" type="noConversion"/>
  <printOptions horizontalCentered="1" verticalCentered="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46"/>
  <sheetViews>
    <sheetView workbookViewId="0">
      <selection sqref="A1:G1"/>
    </sheetView>
  </sheetViews>
  <sheetFormatPr defaultRowHeight="12.6"/>
  <cols>
    <col min="5" max="5" width="15.28515625" customWidth="1"/>
    <col min="6" max="6" width="15" customWidth="1"/>
    <col min="7" max="7" width="19.7109375" customWidth="1"/>
  </cols>
  <sheetData>
    <row r="1" spans="1:7" ht="12.95">
      <c r="A1" s="904" t="s">
        <v>239</v>
      </c>
      <c r="B1" s="904"/>
      <c r="C1" s="904"/>
      <c r="D1" s="904"/>
      <c r="E1" s="904"/>
      <c r="F1" s="904"/>
      <c r="G1" s="904"/>
    </row>
    <row r="3" spans="1:7" ht="12.95">
      <c r="A3" s="559" t="s">
        <v>240</v>
      </c>
      <c r="B3" s="692"/>
      <c r="C3" s="692"/>
      <c r="D3" s="692"/>
      <c r="E3" s="692"/>
      <c r="F3" s="692"/>
      <c r="G3" s="692"/>
    </row>
    <row r="5" spans="1:7">
      <c r="A5" s="724" t="s">
        <v>95</v>
      </c>
      <c r="B5" s="2" t="s">
        <v>241</v>
      </c>
      <c r="C5" s="2"/>
      <c r="D5" s="2"/>
      <c r="E5" s="2"/>
      <c r="F5" s="1000" t="s">
        <v>203</v>
      </c>
      <c r="G5" s="1000"/>
    </row>
    <row r="6" spans="1:7">
      <c r="A6" s="724" t="s">
        <v>111</v>
      </c>
      <c r="B6" s="2" t="s">
        <v>242</v>
      </c>
      <c r="C6" s="2"/>
      <c r="D6" s="2"/>
      <c r="E6" s="2"/>
      <c r="F6" s="1000" t="s">
        <v>203</v>
      </c>
      <c r="G6" s="1000"/>
    </row>
    <row r="7" spans="1:7">
      <c r="A7" s="724" t="s">
        <v>131</v>
      </c>
      <c r="B7" s="2" t="s">
        <v>243</v>
      </c>
      <c r="C7" s="2"/>
      <c r="D7" s="2"/>
      <c r="E7" s="2"/>
      <c r="F7" s="1000" t="s">
        <v>203</v>
      </c>
      <c r="G7" s="1000"/>
    </row>
    <row r="8" spans="1:7">
      <c r="A8" s="724"/>
      <c r="B8" s="2"/>
      <c r="C8" s="2"/>
      <c r="D8" s="2"/>
      <c r="E8" s="2"/>
      <c r="F8" s="726"/>
      <c r="G8" s="726"/>
    </row>
    <row r="10" spans="1:7" ht="12.95">
      <c r="A10" s="691" t="s">
        <v>244</v>
      </c>
      <c r="B10" s="692"/>
      <c r="C10" s="692"/>
      <c r="D10" s="692"/>
      <c r="E10" s="692"/>
      <c r="F10" s="692"/>
      <c r="G10" s="692"/>
    </row>
    <row r="11" spans="1:7">
      <c r="A11" s="692" t="s">
        <v>245</v>
      </c>
      <c r="B11" s="692"/>
      <c r="C11" s="692"/>
      <c r="D11" s="692"/>
      <c r="E11" s="692"/>
      <c r="F11" s="692"/>
      <c r="G11" s="692"/>
    </row>
    <row r="12" spans="1:7">
      <c r="A12" s="691" t="s">
        <v>246</v>
      </c>
      <c r="B12" s="692"/>
      <c r="C12" s="692"/>
      <c r="D12" s="692"/>
      <c r="E12" s="692"/>
      <c r="F12" s="692"/>
      <c r="G12" s="692"/>
    </row>
    <row r="15" spans="1:7" ht="24.95">
      <c r="A15" s="106"/>
      <c r="B15" s="320"/>
      <c r="C15" s="320"/>
      <c r="D15" s="37"/>
      <c r="E15" s="321" t="s">
        <v>247</v>
      </c>
      <c r="F15" s="322" t="s">
        <v>248</v>
      </c>
      <c r="G15" s="323" t="s">
        <v>249</v>
      </c>
    </row>
    <row r="16" spans="1:7">
      <c r="A16" s="931" t="s">
        <v>250</v>
      </c>
      <c r="B16" s="998"/>
      <c r="C16" s="998"/>
      <c r="D16" s="932"/>
      <c r="E16" s="746" t="s">
        <v>251</v>
      </c>
      <c r="F16" s="825" t="s">
        <v>252</v>
      </c>
      <c r="G16" s="51" t="s">
        <v>253</v>
      </c>
    </row>
    <row r="17" spans="1:7">
      <c r="A17" s="324" t="s">
        <v>254</v>
      </c>
      <c r="B17" s="325"/>
      <c r="C17" s="325"/>
      <c r="D17" s="326"/>
      <c r="E17" s="327" t="s">
        <v>203</v>
      </c>
      <c r="F17" s="826" t="s">
        <v>203</v>
      </c>
      <c r="G17" s="328" t="s">
        <v>203</v>
      </c>
    </row>
    <row r="18" spans="1:7">
      <c r="A18" s="329">
        <v>450001</v>
      </c>
      <c r="B18" s="330" t="s">
        <v>255</v>
      </c>
      <c r="C18" s="331">
        <v>500000</v>
      </c>
      <c r="D18" s="332"/>
      <c r="E18" s="333"/>
      <c r="F18" s="334"/>
      <c r="G18" s="334"/>
    </row>
    <row r="19" spans="1:7">
      <c r="A19" s="329">
        <v>400001</v>
      </c>
      <c r="B19" s="330" t="s">
        <v>255</v>
      </c>
      <c r="C19" s="331">
        <v>450000</v>
      </c>
      <c r="D19" s="332"/>
      <c r="E19" s="333"/>
      <c r="F19" s="334"/>
      <c r="G19" s="334"/>
    </row>
    <row r="20" spans="1:7">
      <c r="A20" s="329">
        <v>350001</v>
      </c>
      <c r="B20" s="330" t="s">
        <v>255</v>
      </c>
      <c r="C20" s="331">
        <v>400000</v>
      </c>
      <c r="D20" s="332"/>
      <c r="E20" s="333"/>
      <c r="F20" s="334"/>
      <c r="G20" s="334"/>
    </row>
    <row r="21" spans="1:7">
      <c r="A21" s="335">
        <v>300001</v>
      </c>
      <c r="B21" s="336" t="s">
        <v>255</v>
      </c>
      <c r="C21" s="337">
        <v>350000</v>
      </c>
      <c r="D21" s="332"/>
      <c r="E21" s="333"/>
      <c r="F21" s="334"/>
      <c r="G21" s="433" t="s">
        <v>203</v>
      </c>
    </row>
    <row r="22" spans="1:7">
      <c r="A22" s="329">
        <v>250001</v>
      </c>
      <c r="B22" s="330" t="s">
        <v>255</v>
      </c>
      <c r="C22" s="331">
        <v>300000</v>
      </c>
      <c r="D22" s="332"/>
      <c r="E22" s="333"/>
      <c r="F22" s="334"/>
      <c r="G22" s="334"/>
    </row>
    <row r="23" spans="1:7">
      <c r="A23" s="335">
        <v>200001</v>
      </c>
      <c r="B23" s="336" t="s">
        <v>255</v>
      </c>
      <c r="C23" s="337">
        <v>250000</v>
      </c>
      <c r="D23" s="332"/>
      <c r="E23" s="333"/>
      <c r="F23" s="334"/>
      <c r="G23" s="334"/>
    </row>
    <row r="24" spans="1:7">
      <c r="A24" s="329">
        <v>190001</v>
      </c>
      <c r="B24" s="330" t="s">
        <v>255</v>
      </c>
      <c r="C24" s="331">
        <v>200000</v>
      </c>
      <c r="D24" s="332"/>
      <c r="E24" s="333"/>
      <c r="F24" s="334"/>
      <c r="G24" s="334"/>
    </row>
    <row r="25" spans="1:7">
      <c r="A25" s="335">
        <v>180001</v>
      </c>
      <c r="B25" s="336" t="s">
        <v>255</v>
      </c>
      <c r="C25" s="337">
        <v>190000</v>
      </c>
      <c r="D25" s="332"/>
      <c r="E25" s="333"/>
      <c r="F25" s="334"/>
      <c r="G25" s="334"/>
    </row>
    <row r="26" spans="1:7">
      <c r="A26" s="329">
        <v>170001</v>
      </c>
      <c r="B26" s="330" t="s">
        <v>255</v>
      </c>
      <c r="C26" s="331">
        <v>180000</v>
      </c>
      <c r="D26" s="332"/>
      <c r="E26" s="333"/>
      <c r="F26" s="334"/>
      <c r="G26" s="334"/>
    </row>
    <row r="27" spans="1:7">
      <c r="A27" s="335">
        <v>160001</v>
      </c>
      <c r="B27" s="336" t="s">
        <v>255</v>
      </c>
      <c r="C27" s="337">
        <v>170000</v>
      </c>
      <c r="D27" s="332"/>
      <c r="E27" s="333"/>
      <c r="F27" s="334"/>
      <c r="G27" s="334"/>
    </row>
    <row r="28" spans="1:7">
      <c r="A28" s="329">
        <v>150001</v>
      </c>
      <c r="B28" s="330" t="s">
        <v>255</v>
      </c>
      <c r="C28" s="331">
        <v>160000</v>
      </c>
      <c r="D28" s="332"/>
      <c r="E28" s="333"/>
      <c r="F28" s="334"/>
      <c r="G28" s="334"/>
    </row>
    <row r="29" spans="1:7">
      <c r="A29" s="335">
        <v>140001</v>
      </c>
      <c r="B29" s="336" t="s">
        <v>255</v>
      </c>
      <c r="C29" s="337">
        <v>150000</v>
      </c>
      <c r="D29" s="332"/>
      <c r="E29" s="333"/>
      <c r="F29" s="334"/>
      <c r="G29" s="334"/>
    </row>
    <row r="30" spans="1:7">
      <c r="A30" s="329">
        <v>130001</v>
      </c>
      <c r="B30" s="330" t="s">
        <v>255</v>
      </c>
      <c r="C30" s="331">
        <v>140000</v>
      </c>
      <c r="D30" s="332"/>
      <c r="E30" s="333"/>
      <c r="F30" s="334"/>
      <c r="G30" s="334"/>
    </row>
    <row r="31" spans="1:7">
      <c r="A31" s="335">
        <v>120001</v>
      </c>
      <c r="B31" s="336" t="s">
        <v>255</v>
      </c>
      <c r="C31" s="337">
        <v>130000</v>
      </c>
      <c r="D31" s="332"/>
      <c r="E31" s="333"/>
      <c r="F31" s="334"/>
      <c r="G31" s="334"/>
    </row>
    <row r="32" spans="1:7">
      <c r="A32" s="329">
        <v>110001</v>
      </c>
      <c r="B32" s="330" t="s">
        <v>255</v>
      </c>
      <c r="C32" s="331">
        <v>120000</v>
      </c>
      <c r="D32" s="332"/>
      <c r="E32" s="333"/>
      <c r="F32" s="334"/>
      <c r="G32" s="334"/>
    </row>
    <row r="33" spans="1:7">
      <c r="A33" s="335">
        <v>100001</v>
      </c>
      <c r="B33" s="336" t="s">
        <v>255</v>
      </c>
      <c r="C33" s="337">
        <v>110000</v>
      </c>
      <c r="D33" s="332"/>
      <c r="E33" s="333"/>
      <c r="F33" s="334"/>
      <c r="G33" s="334"/>
    </row>
    <row r="34" spans="1:7">
      <c r="A34" s="329">
        <v>90001</v>
      </c>
      <c r="B34" s="330" t="s">
        <v>255</v>
      </c>
      <c r="C34" s="331">
        <v>100000</v>
      </c>
      <c r="D34" s="332"/>
      <c r="E34" s="333"/>
      <c r="F34" s="334"/>
      <c r="G34" s="334"/>
    </row>
    <row r="35" spans="1:7">
      <c r="A35" s="335">
        <v>80001</v>
      </c>
      <c r="B35" s="336" t="s">
        <v>255</v>
      </c>
      <c r="C35" s="337">
        <v>90000</v>
      </c>
      <c r="D35" s="332"/>
      <c r="E35" s="333"/>
      <c r="F35" s="334"/>
      <c r="G35" s="334"/>
    </row>
    <row r="36" spans="1:7">
      <c r="A36" s="329">
        <v>70001</v>
      </c>
      <c r="B36" s="330" t="s">
        <v>255</v>
      </c>
      <c r="C36" s="331">
        <v>80000</v>
      </c>
      <c r="D36" s="332"/>
      <c r="E36" s="333"/>
      <c r="F36" s="334"/>
      <c r="G36" s="334"/>
    </row>
    <row r="37" spans="1:7">
      <c r="A37" s="335">
        <v>60001</v>
      </c>
      <c r="B37" s="336" t="s">
        <v>255</v>
      </c>
      <c r="C37" s="337">
        <v>70000</v>
      </c>
      <c r="D37" s="332"/>
      <c r="E37" s="333"/>
      <c r="F37" s="334"/>
      <c r="G37" s="334"/>
    </row>
    <row r="38" spans="1:7">
      <c r="A38" s="329">
        <v>50001</v>
      </c>
      <c r="B38" s="330" t="s">
        <v>255</v>
      </c>
      <c r="C38" s="331">
        <v>60000</v>
      </c>
      <c r="D38" s="332"/>
      <c r="E38" s="333"/>
      <c r="F38" s="334"/>
      <c r="G38" s="334"/>
    </row>
    <row r="39" spans="1:7">
      <c r="A39" s="335">
        <v>40001</v>
      </c>
      <c r="B39" s="336" t="s">
        <v>255</v>
      </c>
      <c r="C39" s="337">
        <v>50000</v>
      </c>
      <c r="D39" s="332"/>
      <c r="E39" s="333"/>
      <c r="F39" s="334"/>
      <c r="G39" s="334"/>
    </row>
    <row r="40" spans="1:7">
      <c r="A40" s="329">
        <v>30001</v>
      </c>
      <c r="B40" s="330" t="s">
        <v>255</v>
      </c>
      <c r="C40" s="331">
        <v>40000</v>
      </c>
      <c r="D40" s="332"/>
      <c r="E40" s="333"/>
      <c r="F40" s="334"/>
      <c r="G40" s="334"/>
    </row>
    <row r="41" spans="1:7">
      <c r="A41" s="335">
        <v>20001</v>
      </c>
      <c r="B41" s="336" t="s">
        <v>255</v>
      </c>
      <c r="C41" s="337">
        <v>30000</v>
      </c>
      <c r="D41" s="332"/>
      <c r="E41" s="333"/>
      <c r="F41" s="334"/>
      <c r="G41" s="334"/>
    </row>
    <row r="42" spans="1:7">
      <c r="A42" s="329">
        <v>10001</v>
      </c>
      <c r="B42" s="330" t="s">
        <v>255</v>
      </c>
      <c r="C42" s="331">
        <v>20000</v>
      </c>
      <c r="D42" s="332"/>
      <c r="E42" s="333"/>
      <c r="F42" s="334"/>
      <c r="G42" s="334"/>
    </row>
    <row r="43" spans="1:7">
      <c r="A43" s="702">
        <v>0</v>
      </c>
      <c r="B43" s="338" t="s">
        <v>255</v>
      </c>
      <c r="C43" s="339">
        <v>10000</v>
      </c>
      <c r="D43" s="339"/>
      <c r="E43" s="808"/>
      <c r="F43" s="340"/>
      <c r="G43" s="340"/>
    </row>
    <row r="46" spans="1:7">
      <c r="A46" s="999" t="s">
        <v>256</v>
      </c>
      <c r="B46" s="997"/>
      <c r="C46" s="997"/>
      <c r="D46" s="997"/>
      <c r="E46" s="997"/>
      <c r="F46" s="997"/>
      <c r="G46" s="997"/>
    </row>
  </sheetData>
  <mergeCells count="6">
    <mergeCell ref="A16:D16"/>
    <mergeCell ref="A46:G46"/>
    <mergeCell ref="A1:G1"/>
    <mergeCell ref="F5:G5"/>
    <mergeCell ref="F6:G6"/>
    <mergeCell ref="F7:G7"/>
  </mergeCells>
  <phoneticPr fontId="0" type="noConversion"/>
  <printOptions horizontalCentered="1" verticalCentered="1"/>
  <pageMargins left="0.75" right="0.75" top="1" bottom="1" header="0.5" footer="0"/>
  <pageSetup orientation="portrait"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E64"/>
  <sheetViews>
    <sheetView workbookViewId="0">
      <selection activeCell="E2" sqref="E2"/>
    </sheetView>
  </sheetViews>
  <sheetFormatPr defaultRowHeight="12.6"/>
  <cols>
    <col min="1" max="1" width="25.42578125" customWidth="1"/>
    <col min="2" max="2" width="29.42578125" customWidth="1"/>
    <col min="3" max="3" width="11.5703125" customWidth="1"/>
    <col min="4" max="4" width="11.42578125" customWidth="1"/>
    <col min="5" max="5" width="17.28515625" customWidth="1"/>
  </cols>
  <sheetData>
    <row r="1" spans="1:5">
      <c r="A1" s="46">
        <f>Title!B12</f>
        <v>0</v>
      </c>
      <c r="B1" s="692"/>
      <c r="C1" s="692"/>
      <c r="D1" s="692"/>
      <c r="E1" s="499" t="str">
        <f>'4'!C1</f>
        <v>YEAR OF REPORT</v>
      </c>
    </row>
    <row r="2" spans="1:5" ht="12.95" thickBot="1">
      <c r="A2" s="692" t="s">
        <v>82</v>
      </c>
      <c r="B2" s="2"/>
      <c r="C2" s="2"/>
      <c r="D2" s="2"/>
      <c r="E2" s="116">
        <f>Title!F37</f>
        <v>0</v>
      </c>
    </row>
    <row r="3" spans="1:5" ht="12.95" thickBot="1">
      <c r="A3" s="109"/>
      <c r="B3" s="109"/>
      <c r="C3" s="109"/>
      <c r="D3" s="109"/>
      <c r="E3" s="109"/>
    </row>
    <row r="4" spans="1:5" ht="14.25" customHeight="1">
      <c r="A4" s="1012" t="s">
        <v>257</v>
      </c>
      <c r="B4" s="1013"/>
      <c r="C4" s="1013"/>
      <c r="D4" s="1013"/>
      <c r="E4" s="1014"/>
    </row>
    <row r="5" spans="1:5" ht="11.25" customHeight="1" thickBot="1">
      <c r="A5" s="1015" t="s">
        <v>258</v>
      </c>
      <c r="B5" s="1016"/>
      <c r="C5" s="1016"/>
      <c r="D5" s="1016"/>
      <c r="E5" s="1017"/>
    </row>
    <row r="6" spans="1:5" ht="44.25" customHeight="1" thickBot="1">
      <c r="A6" s="757" t="s">
        <v>259</v>
      </c>
      <c r="B6" s="757" t="s">
        <v>260</v>
      </c>
      <c r="C6" s="757" t="s">
        <v>261</v>
      </c>
      <c r="D6" s="757" t="s">
        <v>262</v>
      </c>
      <c r="E6" s="408" t="s">
        <v>263</v>
      </c>
    </row>
    <row r="7" spans="1:5">
      <c r="A7" s="401"/>
      <c r="B7" s="401"/>
      <c r="C7" s="401"/>
      <c r="D7" s="401"/>
      <c r="E7" s="402"/>
    </row>
    <row r="8" spans="1:5">
      <c r="A8" s="705"/>
      <c r="B8" s="705"/>
      <c r="C8" s="705"/>
      <c r="D8" s="705"/>
      <c r="E8" s="314"/>
    </row>
    <row r="9" spans="1:5">
      <c r="A9" s="705"/>
      <c r="B9" s="705"/>
      <c r="C9" s="705"/>
      <c r="D9" s="705"/>
      <c r="E9" s="314"/>
    </row>
    <row r="10" spans="1:5">
      <c r="A10" s="705"/>
      <c r="B10" s="705"/>
      <c r="C10" s="705"/>
      <c r="D10" s="705"/>
      <c r="E10" s="314"/>
    </row>
    <row r="11" spans="1:5">
      <c r="A11" s="705"/>
      <c r="B11" s="705"/>
      <c r="C11" s="705"/>
      <c r="D11" s="705"/>
      <c r="E11" s="314"/>
    </row>
    <row r="12" spans="1:5">
      <c r="A12" s="705"/>
      <c r="B12" s="705"/>
      <c r="C12" s="705"/>
      <c r="D12" s="705"/>
      <c r="E12" s="314"/>
    </row>
    <row r="13" spans="1:5">
      <c r="A13" s="705"/>
      <c r="B13" s="705"/>
      <c r="C13" s="705"/>
      <c r="D13" s="705"/>
      <c r="E13" s="314"/>
    </row>
    <row r="14" spans="1:5">
      <c r="A14" s="705"/>
      <c r="B14" s="705"/>
      <c r="C14" s="705"/>
      <c r="D14" s="705"/>
      <c r="E14" s="314"/>
    </row>
    <row r="15" spans="1:5">
      <c r="A15" s="705"/>
      <c r="B15" s="705"/>
      <c r="C15" s="705"/>
      <c r="D15" s="705"/>
      <c r="E15" s="314"/>
    </row>
    <row r="16" spans="1:5">
      <c r="A16" s="705"/>
      <c r="B16" s="705"/>
      <c r="C16" s="705"/>
      <c r="D16" s="705"/>
      <c r="E16" s="314"/>
    </row>
    <row r="17" spans="1:5">
      <c r="A17" s="705"/>
      <c r="B17" s="705"/>
      <c r="C17" s="705"/>
      <c r="D17" s="705"/>
      <c r="E17" s="314"/>
    </row>
    <row r="18" spans="1:5">
      <c r="A18" s="705"/>
      <c r="B18" s="705"/>
      <c r="C18" s="705"/>
      <c r="D18" s="705"/>
      <c r="E18" s="314"/>
    </row>
    <row r="19" spans="1:5">
      <c r="A19" s="705"/>
      <c r="B19" s="705"/>
      <c r="C19" s="705"/>
      <c r="D19" s="705"/>
      <c r="E19" s="314"/>
    </row>
    <row r="20" spans="1:5">
      <c r="A20" s="705"/>
      <c r="B20" s="705"/>
      <c r="C20" s="705"/>
      <c r="D20" s="705"/>
      <c r="E20" s="314"/>
    </row>
    <row r="21" spans="1:5">
      <c r="A21" s="705"/>
      <c r="B21" s="705"/>
      <c r="C21" s="705"/>
      <c r="D21" s="705"/>
      <c r="E21" s="314"/>
    </row>
    <row r="22" spans="1:5">
      <c r="A22" s="705"/>
      <c r="B22" s="705"/>
      <c r="C22" s="705"/>
      <c r="D22" s="705"/>
      <c r="E22" s="314"/>
    </row>
    <row r="23" spans="1:5">
      <c r="A23" s="705"/>
      <c r="B23" s="705"/>
      <c r="C23" s="705"/>
      <c r="D23" s="705"/>
      <c r="E23" s="314"/>
    </row>
    <row r="24" spans="1:5" ht="12.95" thickBot="1">
      <c r="A24" s="403"/>
      <c r="B24" s="403"/>
      <c r="C24" s="403"/>
      <c r="D24" s="403"/>
      <c r="E24" s="315"/>
    </row>
    <row r="25" spans="1:5" ht="6" customHeight="1" thickBot="1">
      <c r="A25" s="1024"/>
      <c r="B25" s="1024"/>
      <c r="C25" s="1024"/>
      <c r="D25" s="1024"/>
      <c r="E25" s="1024"/>
    </row>
    <row r="26" spans="1:5" ht="15.4" customHeight="1" thickBot="1">
      <c r="A26" s="1027" t="s">
        <v>264</v>
      </c>
      <c r="B26" s="1028"/>
      <c r="C26" s="1028"/>
      <c r="D26" s="1028"/>
      <c r="E26" s="1029"/>
    </row>
    <row r="27" spans="1:5" ht="9.4" customHeight="1">
      <c r="A27" s="404"/>
      <c r="B27" s="721"/>
      <c r="C27" s="721"/>
      <c r="D27" s="721"/>
      <c r="E27" s="405"/>
    </row>
    <row r="28" spans="1:5" ht="12.95">
      <c r="A28" s="1030" t="s">
        <v>265</v>
      </c>
      <c r="B28" s="1030"/>
      <c r="C28" s="1030"/>
      <c r="D28" s="827"/>
      <c r="E28" s="828"/>
    </row>
    <row r="29" spans="1:5">
      <c r="A29" s="1018" t="s">
        <v>266</v>
      </c>
      <c r="B29" s="1019"/>
      <c r="C29" s="1020"/>
      <c r="D29" s="1025"/>
      <c r="E29" s="1026"/>
    </row>
    <row r="30" spans="1:5">
      <c r="A30" s="830"/>
      <c r="B30" s="829" t="s">
        <v>267</v>
      </c>
      <c r="C30" s="1025"/>
      <c r="D30" s="1025"/>
      <c r="E30" s="1026"/>
    </row>
    <row r="31" spans="1:5">
      <c r="A31" s="830"/>
      <c r="B31" s="829"/>
      <c r="C31" s="829"/>
      <c r="D31" s="829"/>
      <c r="E31" s="831"/>
    </row>
    <row r="32" spans="1:5" ht="12.95">
      <c r="A32" s="1007" t="s">
        <v>268</v>
      </c>
      <c r="B32" s="915"/>
      <c r="C32" s="915"/>
      <c r="D32" s="915"/>
      <c r="E32" s="1008"/>
    </row>
    <row r="33" spans="1:5">
      <c r="A33" s="832"/>
      <c r="B33" s="829"/>
      <c r="C33" s="829"/>
      <c r="D33" s="829"/>
      <c r="E33" s="833"/>
    </row>
    <row r="34" spans="1:5">
      <c r="A34" s="1018" t="s">
        <v>269</v>
      </c>
      <c r="B34" s="1019"/>
      <c r="C34" s="1020"/>
      <c r="D34" s="1020"/>
      <c r="E34" s="1021"/>
    </row>
    <row r="35" spans="1:5">
      <c r="A35" s="830"/>
      <c r="B35" s="829" t="s">
        <v>270</v>
      </c>
      <c r="C35" s="1020"/>
      <c r="D35" s="1020"/>
      <c r="E35" s="1021"/>
    </row>
    <row r="36" spans="1:5">
      <c r="A36" s="830"/>
      <c r="B36" s="829" t="s">
        <v>271</v>
      </c>
      <c r="C36" s="1022">
        <f>SUM(C34:E35)</f>
        <v>0</v>
      </c>
      <c r="D36" s="1022"/>
      <c r="E36" s="1023"/>
    </row>
    <row r="37" spans="1:5">
      <c r="A37" s="1001"/>
      <c r="B37" s="1002"/>
      <c r="C37" s="1002"/>
      <c r="D37" s="1002"/>
      <c r="E37" s="1003"/>
    </row>
    <row r="38" spans="1:5">
      <c r="A38" s="1001"/>
      <c r="B38" s="1002"/>
      <c r="C38" s="1002"/>
      <c r="D38" s="1002"/>
      <c r="E38" s="1003"/>
    </row>
    <row r="39" spans="1:5">
      <c r="A39" s="1001"/>
      <c r="B39" s="1002"/>
      <c r="C39" s="1002"/>
      <c r="D39" s="1002"/>
      <c r="E39" s="1003"/>
    </row>
    <row r="40" spans="1:5">
      <c r="A40" s="1001"/>
      <c r="B40" s="1002"/>
      <c r="C40" s="1002"/>
      <c r="D40" s="1002"/>
      <c r="E40" s="1003"/>
    </row>
    <row r="41" spans="1:5">
      <c r="A41" s="1001"/>
      <c r="B41" s="1002"/>
      <c r="C41" s="1002"/>
      <c r="D41" s="1002"/>
      <c r="E41" s="1003"/>
    </row>
    <row r="42" spans="1:5">
      <c r="A42" s="1001"/>
      <c r="B42" s="1002"/>
      <c r="C42" s="1002"/>
      <c r="D42" s="1002"/>
      <c r="E42" s="1003"/>
    </row>
    <row r="43" spans="1:5">
      <c r="A43" s="1001"/>
      <c r="B43" s="1002"/>
      <c r="C43" s="1002"/>
      <c r="D43" s="1002"/>
      <c r="E43" s="1003"/>
    </row>
    <row r="44" spans="1:5">
      <c r="A44" s="1001"/>
      <c r="B44" s="1002"/>
      <c r="C44" s="1002"/>
      <c r="D44" s="1002"/>
      <c r="E44" s="1003"/>
    </row>
    <row r="45" spans="1:5">
      <c r="A45" s="1001"/>
      <c r="B45" s="1002"/>
      <c r="C45" s="1002"/>
      <c r="D45" s="1002"/>
      <c r="E45" s="1003"/>
    </row>
    <row r="46" spans="1:5">
      <c r="A46" s="1001"/>
      <c r="B46" s="1002"/>
      <c r="C46" s="1002"/>
      <c r="D46" s="1002"/>
      <c r="E46" s="1003"/>
    </row>
    <row r="47" spans="1:5">
      <c r="A47" s="1001"/>
      <c r="B47" s="1002"/>
      <c r="C47" s="1002"/>
      <c r="D47" s="1002"/>
      <c r="E47" s="1003"/>
    </row>
    <row r="48" spans="1:5">
      <c r="A48" s="1001"/>
      <c r="B48" s="1002"/>
      <c r="C48" s="1002"/>
      <c r="D48" s="1002"/>
      <c r="E48" s="1003"/>
    </row>
    <row r="49" spans="1:5" ht="12.95">
      <c r="A49" s="1009" t="s">
        <v>272</v>
      </c>
      <c r="B49" s="1010"/>
      <c r="C49" s="1010"/>
      <c r="D49" s="1010"/>
      <c r="E49" s="1011"/>
    </row>
    <row r="50" spans="1:5" ht="12.95">
      <c r="A50" s="1009" t="s">
        <v>273</v>
      </c>
      <c r="B50" s="1010"/>
      <c r="C50" s="1010"/>
      <c r="D50" s="1010"/>
      <c r="E50" s="1011"/>
    </row>
    <row r="51" spans="1:5">
      <c r="A51" s="1001"/>
      <c r="B51" s="1002"/>
      <c r="C51" s="1002"/>
      <c r="D51" s="1002"/>
      <c r="E51" s="1003"/>
    </row>
    <row r="52" spans="1:5">
      <c r="A52" s="1001"/>
      <c r="B52" s="1002"/>
      <c r="C52" s="1002"/>
      <c r="D52" s="1002"/>
      <c r="E52" s="1003"/>
    </row>
    <row r="53" spans="1:5">
      <c r="A53" s="1001"/>
      <c r="B53" s="1002"/>
      <c r="C53" s="1002"/>
      <c r="D53" s="1002"/>
      <c r="E53" s="1003"/>
    </row>
    <row r="54" spans="1:5">
      <c r="A54" s="1001"/>
      <c r="B54" s="1002"/>
      <c r="C54" s="1002"/>
      <c r="D54" s="1002"/>
      <c r="E54" s="1003"/>
    </row>
    <row r="55" spans="1:5">
      <c r="A55" s="1001"/>
      <c r="B55" s="1002"/>
      <c r="C55" s="1002"/>
      <c r="D55" s="1002"/>
      <c r="E55" s="1003"/>
    </row>
    <row r="56" spans="1:5">
      <c r="A56" s="1001"/>
      <c r="B56" s="1002"/>
      <c r="C56" s="1002"/>
      <c r="D56" s="1002"/>
      <c r="E56" s="1003"/>
    </row>
    <row r="57" spans="1:5">
      <c r="A57" s="1001"/>
      <c r="B57" s="1002"/>
      <c r="C57" s="1002"/>
      <c r="D57" s="1002"/>
      <c r="E57" s="1003"/>
    </row>
    <row r="58" spans="1:5">
      <c r="A58" s="1001"/>
      <c r="B58" s="1002"/>
      <c r="C58" s="1002"/>
      <c r="D58" s="1002"/>
      <c r="E58" s="1003"/>
    </row>
    <row r="59" spans="1:5">
      <c r="A59" s="1001"/>
      <c r="B59" s="1002"/>
      <c r="C59" s="1002"/>
      <c r="D59" s="1002"/>
      <c r="E59" s="1003"/>
    </row>
    <row r="60" spans="1:5">
      <c r="A60" s="1001"/>
      <c r="B60" s="1002"/>
      <c r="C60" s="1002"/>
      <c r="D60" s="1002"/>
      <c r="E60" s="1003"/>
    </row>
    <row r="61" spans="1:5">
      <c r="A61" s="1001"/>
      <c r="B61" s="1002"/>
      <c r="C61" s="1002"/>
      <c r="D61" s="1002"/>
      <c r="E61" s="1003"/>
    </row>
    <row r="62" spans="1:5">
      <c r="A62" s="1001"/>
      <c r="B62" s="1002"/>
      <c r="C62" s="1002"/>
      <c r="D62" s="1002"/>
      <c r="E62" s="1003"/>
    </row>
    <row r="63" spans="1:5">
      <c r="A63" s="1001"/>
      <c r="B63" s="1002"/>
      <c r="C63" s="1002"/>
      <c r="D63" s="1002"/>
      <c r="E63" s="1003"/>
    </row>
    <row r="64" spans="1:5" ht="12.95" thickBot="1">
      <c r="A64" s="1004"/>
      <c r="B64" s="1005"/>
      <c r="C64" s="1005"/>
      <c r="D64" s="1005"/>
      <c r="E64" s="1006"/>
    </row>
  </sheetData>
  <mergeCells count="41">
    <mergeCell ref="A4:E4"/>
    <mergeCell ref="A5:E5"/>
    <mergeCell ref="A41:E41"/>
    <mergeCell ref="A42:E42"/>
    <mergeCell ref="A43:E43"/>
    <mergeCell ref="A34:B34"/>
    <mergeCell ref="C34:E34"/>
    <mergeCell ref="C35:E35"/>
    <mergeCell ref="C36:E36"/>
    <mergeCell ref="A37:E37"/>
    <mergeCell ref="A25:E25"/>
    <mergeCell ref="C29:E29"/>
    <mergeCell ref="C30:E30"/>
    <mergeCell ref="A26:E26"/>
    <mergeCell ref="A29:B29"/>
    <mergeCell ref="A28:C28"/>
    <mergeCell ref="A32:E32"/>
    <mergeCell ref="A38:E38"/>
    <mergeCell ref="A39:E39"/>
    <mergeCell ref="A40:E40"/>
    <mergeCell ref="A59:E59"/>
    <mergeCell ref="A45:E45"/>
    <mergeCell ref="A57:E57"/>
    <mergeCell ref="A56:E56"/>
    <mergeCell ref="A44:E44"/>
    <mergeCell ref="A48:E48"/>
    <mergeCell ref="A49:E49"/>
    <mergeCell ref="A50:E50"/>
    <mergeCell ref="A51:E51"/>
    <mergeCell ref="A52:E52"/>
    <mergeCell ref="A58:E58"/>
    <mergeCell ref="A46:E46"/>
    <mergeCell ref="A63:E63"/>
    <mergeCell ref="A64:E64"/>
    <mergeCell ref="A60:E60"/>
    <mergeCell ref="A61:E61"/>
    <mergeCell ref="A47:E47"/>
    <mergeCell ref="A53:E53"/>
    <mergeCell ref="A54:E54"/>
    <mergeCell ref="A55:E55"/>
    <mergeCell ref="A62:E62"/>
  </mergeCells>
  <phoneticPr fontId="0" type="noConversion"/>
  <printOptions horizontalCentered="1" verticalCentered="1"/>
  <pageMargins left="0.25" right="0.5" top="0.25" bottom="0.35" header="0" footer="0"/>
  <pageSetup scale="91" orientation="portrait"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I362"/>
  <sheetViews>
    <sheetView workbookViewId="0"/>
  </sheetViews>
  <sheetFormatPr defaultRowHeight="12.6"/>
  <cols>
    <col min="9" max="9" width="17.42578125" bestFit="1" customWidth="1"/>
  </cols>
  <sheetData>
    <row r="1" spans="1:9">
      <c r="A1" s="46">
        <f>Title!B12</f>
        <v>0</v>
      </c>
      <c r="B1" s="692"/>
      <c r="C1" s="692"/>
      <c r="D1" s="692"/>
      <c r="E1" s="692"/>
      <c r="F1" s="692"/>
      <c r="G1" s="692"/>
      <c r="H1" s="692"/>
      <c r="I1" s="500" t="str">
        <f>'8'!E1</f>
        <v>YEAR OF REPORT</v>
      </c>
    </row>
    <row r="2" spans="1:9" ht="12.95" thickBot="1">
      <c r="A2" s="692" t="s">
        <v>82</v>
      </c>
      <c r="B2" s="692"/>
      <c r="C2" s="692"/>
      <c r="D2" s="692"/>
      <c r="E2" s="692"/>
      <c r="F2" s="692"/>
      <c r="G2" s="692"/>
      <c r="H2" s="692"/>
      <c r="I2" s="116">
        <f>Title!F37</f>
        <v>0</v>
      </c>
    </row>
    <row r="4" spans="1:9" ht="12.95">
      <c r="A4" s="904" t="s">
        <v>274</v>
      </c>
      <c r="B4" s="904"/>
      <c r="C4" s="904"/>
      <c r="D4" s="904"/>
      <c r="E4" s="904"/>
      <c r="F4" s="904"/>
      <c r="G4" s="904"/>
      <c r="H4" s="904"/>
      <c r="I4" s="904"/>
    </row>
    <row r="6" spans="1:9" ht="12.95">
      <c r="A6" s="559" t="s">
        <v>275</v>
      </c>
      <c r="B6" s="692"/>
      <c r="C6" s="692"/>
      <c r="D6" s="692"/>
      <c r="E6" s="692"/>
      <c r="F6" s="692"/>
      <c r="G6" s="692"/>
      <c r="H6" s="692"/>
      <c r="I6" s="692"/>
    </row>
    <row r="7" spans="1:9" ht="12.95">
      <c r="A7" s="559" t="s">
        <v>276</v>
      </c>
      <c r="B7" s="692"/>
      <c r="C7" s="692"/>
      <c r="D7" s="692"/>
      <c r="E7" s="692"/>
      <c r="F7" s="692"/>
      <c r="G7" s="692"/>
      <c r="H7" s="692"/>
      <c r="I7" s="692"/>
    </row>
    <row r="8" spans="1:9" ht="12.95">
      <c r="A8" s="559" t="s">
        <v>277</v>
      </c>
      <c r="B8" s="692"/>
      <c r="C8" s="692"/>
      <c r="D8" s="692"/>
      <c r="E8" s="692"/>
      <c r="F8" s="692"/>
      <c r="G8" s="692"/>
      <c r="H8" s="692"/>
      <c r="I8" s="692"/>
    </row>
    <row r="9" spans="1:9" ht="12.95" thickBot="1">
      <c r="A9" s="708"/>
      <c r="B9" s="708"/>
      <c r="C9" s="708"/>
      <c r="D9" s="708"/>
      <c r="E9" s="708"/>
      <c r="F9" s="708"/>
      <c r="G9" s="708"/>
      <c r="H9" s="708"/>
      <c r="I9" s="708"/>
    </row>
    <row r="10" spans="1:9" ht="39.4" customHeight="1" thickBot="1">
      <c r="A10" s="1031" t="s">
        <v>278</v>
      </c>
      <c r="B10" s="1032"/>
      <c r="C10" s="1032"/>
      <c r="D10" s="1032"/>
      <c r="E10" s="1032"/>
      <c r="F10" s="1032"/>
      <c r="G10" s="1032"/>
      <c r="H10" s="1033"/>
      <c r="I10" s="560" t="s">
        <v>279</v>
      </c>
    </row>
    <row r="11" spans="1:9">
      <c r="A11" s="1034"/>
      <c r="B11" s="995"/>
      <c r="C11" s="995"/>
      <c r="D11" s="995"/>
      <c r="E11" s="995"/>
      <c r="F11" s="995"/>
      <c r="G11" s="995"/>
      <c r="H11" s="1035"/>
      <c r="I11" s="411"/>
    </row>
    <row r="12" spans="1:9">
      <c r="A12" s="972"/>
      <c r="B12" s="973"/>
      <c r="C12" s="973"/>
      <c r="D12" s="973"/>
      <c r="E12" s="973"/>
      <c r="F12" s="973"/>
      <c r="G12" s="973"/>
      <c r="H12" s="974"/>
      <c r="I12" s="412" t="s">
        <v>203</v>
      </c>
    </row>
    <row r="13" spans="1:9">
      <c r="A13" s="972"/>
      <c r="B13" s="973"/>
      <c r="C13" s="973"/>
      <c r="D13" s="973"/>
      <c r="E13" s="973"/>
      <c r="F13" s="973"/>
      <c r="G13" s="973"/>
      <c r="H13" s="974"/>
      <c r="I13" s="412"/>
    </row>
    <row r="14" spans="1:9">
      <c r="A14" s="972" t="s">
        <v>203</v>
      </c>
      <c r="B14" s="973"/>
      <c r="C14" s="973"/>
      <c r="D14" s="973"/>
      <c r="E14" s="973"/>
      <c r="F14" s="973"/>
      <c r="G14" s="973"/>
      <c r="H14" s="974"/>
      <c r="I14" s="412"/>
    </row>
    <row r="15" spans="1:9">
      <c r="A15" s="972"/>
      <c r="B15" s="973"/>
      <c r="C15" s="973"/>
      <c r="D15" s="973"/>
      <c r="E15" s="973"/>
      <c r="F15" s="973"/>
      <c r="G15" s="973"/>
      <c r="H15" s="974"/>
      <c r="I15" s="412"/>
    </row>
    <row r="16" spans="1:9">
      <c r="A16" s="972"/>
      <c r="B16" s="973"/>
      <c r="C16" s="973"/>
      <c r="D16" s="973"/>
      <c r="E16" s="973"/>
      <c r="F16" s="973"/>
      <c r="G16" s="973"/>
      <c r="H16" s="974"/>
      <c r="I16" s="412"/>
    </row>
    <row r="17" spans="1:9">
      <c r="A17" s="972"/>
      <c r="B17" s="973"/>
      <c r="C17" s="973"/>
      <c r="D17" s="973"/>
      <c r="E17" s="973"/>
      <c r="F17" s="973"/>
      <c r="G17" s="973"/>
      <c r="H17" s="974"/>
      <c r="I17" s="412" t="s">
        <v>203</v>
      </c>
    </row>
    <row r="18" spans="1:9">
      <c r="A18" s="972"/>
      <c r="B18" s="973"/>
      <c r="C18" s="973"/>
      <c r="D18" s="973"/>
      <c r="E18" s="973"/>
      <c r="F18" s="973"/>
      <c r="G18" s="973"/>
      <c r="H18" s="974"/>
      <c r="I18" s="412"/>
    </row>
    <row r="19" spans="1:9">
      <c r="A19" s="972"/>
      <c r="B19" s="973"/>
      <c r="C19" s="973"/>
      <c r="D19" s="973"/>
      <c r="E19" s="973"/>
      <c r="F19" s="973"/>
      <c r="G19" s="973"/>
      <c r="H19" s="974"/>
      <c r="I19" s="412"/>
    </row>
    <row r="20" spans="1:9">
      <c r="A20" s="972"/>
      <c r="B20" s="973"/>
      <c r="C20" s="973"/>
      <c r="D20" s="973"/>
      <c r="E20" s="973"/>
      <c r="F20" s="973"/>
      <c r="G20" s="973"/>
      <c r="H20" s="974"/>
      <c r="I20" s="412"/>
    </row>
    <row r="21" spans="1:9">
      <c r="A21" s="972" t="s">
        <v>203</v>
      </c>
      <c r="B21" s="973"/>
      <c r="C21" s="973"/>
      <c r="D21" s="973"/>
      <c r="E21" s="973"/>
      <c r="F21" s="973"/>
      <c r="G21" s="973"/>
      <c r="H21" s="974"/>
      <c r="I21" s="412"/>
    </row>
    <row r="22" spans="1:9">
      <c r="A22" s="972"/>
      <c r="B22" s="973"/>
      <c r="C22" s="973"/>
      <c r="D22" s="973"/>
      <c r="E22" s="973"/>
      <c r="F22" s="973"/>
      <c r="G22" s="973"/>
      <c r="H22" s="974"/>
      <c r="I22" s="412"/>
    </row>
    <row r="23" spans="1:9">
      <c r="A23" s="972"/>
      <c r="B23" s="973"/>
      <c r="C23" s="973"/>
      <c r="D23" s="973"/>
      <c r="E23" s="973"/>
      <c r="F23" s="973"/>
      <c r="G23" s="973"/>
      <c r="H23" s="974"/>
      <c r="I23" s="412"/>
    </row>
    <row r="24" spans="1:9">
      <c r="A24" s="972"/>
      <c r="B24" s="973"/>
      <c r="C24" s="973"/>
      <c r="D24" s="973"/>
      <c r="E24" s="973"/>
      <c r="F24" s="973"/>
      <c r="G24" s="973"/>
      <c r="H24" s="974"/>
      <c r="I24" s="412"/>
    </row>
    <row r="25" spans="1:9">
      <c r="A25" s="972"/>
      <c r="B25" s="973"/>
      <c r="C25" s="973"/>
      <c r="D25" s="973"/>
      <c r="E25" s="973"/>
      <c r="F25" s="973"/>
      <c r="G25" s="973"/>
      <c r="H25" s="974"/>
      <c r="I25" s="412"/>
    </row>
    <row r="26" spans="1:9">
      <c r="A26" s="972"/>
      <c r="B26" s="973"/>
      <c r="C26" s="973"/>
      <c r="D26" s="973"/>
      <c r="E26" s="973"/>
      <c r="F26" s="973"/>
      <c r="G26" s="973"/>
      <c r="H26" s="974"/>
      <c r="I26" s="412"/>
    </row>
    <row r="27" spans="1:9">
      <c r="A27" s="972"/>
      <c r="B27" s="973"/>
      <c r="C27" s="973"/>
      <c r="D27" s="973"/>
      <c r="E27" s="973"/>
      <c r="F27" s="973"/>
      <c r="G27" s="973"/>
      <c r="H27" s="974"/>
      <c r="I27" s="412"/>
    </row>
    <row r="28" spans="1:9">
      <c r="A28" s="972"/>
      <c r="B28" s="973"/>
      <c r="C28" s="973"/>
      <c r="D28" s="973"/>
      <c r="E28" s="973"/>
      <c r="F28" s="973"/>
      <c r="G28" s="973"/>
      <c r="H28" s="974"/>
      <c r="I28" s="412"/>
    </row>
    <row r="29" spans="1:9">
      <c r="A29" s="972"/>
      <c r="B29" s="973"/>
      <c r="C29" s="973"/>
      <c r="D29" s="973"/>
      <c r="E29" s="973"/>
      <c r="F29" s="973"/>
      <c r="G29" s="973"/>
      <c r="H29" s="974"/>
      <c r="I29" s="412"/>
    </row>
    <row r="30" spans="1:9">
      <c r="A30" s="972"/>
      <c r="B30" s="973"/>
      <c r="C30" s="973"/>
      <c r="D30" s="973"/>
      <c r="E30" s="973"/>
      <c r="F30" s="973"/>
      <c r="G30" s="973"/>
      <c r="H30" s="974"/>
      <c r="I30" s="412"/>
    </row>
    <row r="31" spans="1:9">
      <c r="A31" s="972"/>
      <c r="B31" s="973"/>
      <c r="C31" s="973"/>
      <c r="D31" s="973"/>
      <c r="E31" s="973"/>
      <c r="F31" s="973"/>
      <c r="G31" s="973"/>
      <c r="H31" s="974"/>
      <c r="I31" s="412"/>
    </row>
    <row r="32" spans="1:9">
      <c r="A32" s="972"/>
      <c r="B32" s="973"/>
      <c r="C32" s="973"/>
      <c r="D32" s="973"/>
      <c r="E32" s="973"/>
      <c r="F32" s="973"/>
      <c r="G32" s="973"/>
      <c r="H32" s="974"/>
      <c r="I32" s="412"/>
    </row>
    <row r="33" spans="1:9">
      <c r="A33" s="972"/>
      <c r="B33" s="973"/>
      <c r="C33" s="973"/>
      <c r="D33" s="973"/>
      <c r="E33" s="973"/>
      <c r="F33" s="973"/>
      <c r="G33" s="973"/>
      <c r="H33" s="974"/>
      <c r="I33" s="412"/>
    </row>
    <row r="34" spans="1:9">
      <c r="A34" s="972"/>
      <c r="B34" s="973"/>
      <c r="C34" s="973"/>
      <c r="D34" s="973"/>
      <c r="E34" s="973"/>
      <c r="F34" s="973"/>
      <c r="G34" s="973"/>
      <c r="H34" s="974"/>
      <c r="I34" s="412"/>
    </row>
    <row r="35" spans="1:9">
      <c r="A35" s="972"/>
      <c r="B35" s="973"/>
      <c r="C35" s="973"/>
      <c r="D35" s="973"/>
      <c r="E35" s="973"/>
      <c r="F35" s="973"/>
      <c r="G35" s="973"/>
      <c r="H35" s="974"/>
      <c r="I35" s="412"/>
    </row>
    <row r="36" spans="1:9">
      <c r="A36" s="972"/>
      <c r="B36" s="973"/>
      <c r="C36" s="973"/>
      <c r="D36" s="973"/>
      <c r="E36" s="973"/>
      <c r="F36" s="973"/>
      <c r="G36" s="973"/>
      <c r="H36" s="974"/>
      <c r="I36" s="412"/>
    </row>
    <row r="37" spans="1:9">
      <c r="A37" s="972"/>
      <c r="B37" s="973"/>
      <c r="C37" s="973"/>
      <c r="D37" s="973"/>
      <c r="E37" s="973"/>
      <c r="F37" s="973"/>
      <c r="G37" s="973"/>
      <c r="H37" s="974"/>
      <c r="I37" s="412"/>
    </row>
    <row r="38" spans="1:9">
      <c r="A38" s="972"/>
      <c r="B38" s="973"/>
      <c r="C38" s="973"/>
      <c r="D38" s="973"/>
      <c r="E38" s="973"/>
      <c r="F38" s="973"/>
      <c r="G38" s="973"/>
      <c r="H38" s="974"/>
      <c r="I38" s="412"/>
    </row>
    <row r="39" spans="1:9">
      <c r="A39" s="972"/>
      <c r="B39" s="973"/>
      <c r="C39" s="973"/>
      <c r="D39" s="973"/>
      <c r="E39" s="973"/>
      <c r="F39" s="973"/>
      <c r="G39" s="973"/>
      <c r="H39" s="974"/>
      <c r="I39" s="412"/>
    </row>
    <row r="40" spans="1:9">
      <c r="A40" s="972"/>
      <c r="B40" s="973"/>
      <c r="C40" s="973"/>
      <c r="D40" s="973"/>
      <c r="E40" s="973"/>
      <c r="F40" s="973"/>
      <c r="G40" s="973"/>
      <c r="H40" s="974"/>
      <c r="I40" s="412"/>
    </row>
    <row r="41" spans="1:9">
      <c r="A41" s="972"/>
      <c r="B41" s="973"/>
      <c r="C41" s="973"/>
      <c r="D41" s="973"/>
      <c r="E41" s="973"/>
      <c r="F41" s="973"/>
      <c r="G41" s="973"/>
      <c r="H41" s="974"/>
      <c r="I41" s="412"/>
    </row>
    <row r="42" spans="1:9">
      <c r="A42" s="972"/>
      <c r="B42" s="973"/>
      <c r="C42" s="973"/>
      <c r="D42" s="973"/>
      <c r="E42" s="973"/>
      <c r="F42" s="973"/>
      <c r="G42" s="973"/>
      <c r="H42" s="974"/>
      <c r="I42" s="412"/>
    </row>
    <row r="43" spans="1:9">
      <c r="A43" s="972"/>
      <c r="B43" s="973"/>
      <c r="C43" s="973"/>
      <c r="D43" s="973"/>
      <c r="E43" s="973"/>
      <c r="F43" s="973"/>
      <c r="G43" s="973"/>
      <c r="H43" s="974"/>
      <c r="I43" s="412"/>
    </row>
    <row r="44" spans="1:9">
      <c r="A44" s="972"/>
      <c r="B44" s="973"/>
      <c r="C44" s="973"/>
      <c r="D44" s="973"/>
      <c r="E44" s="973"/>
      <c r="F44" s="973"/>
      <c r="G44" s="973"/>
      <c r="H44" s="974"/>
      <c r="I44" s="412"/>
    </row>
    <row r="45" spans="1:9">
      <c r="A45" s="972"/>
      <c r="B45" s="973"/>
      <c r="C45" s="973"/>
      <c r="D45" s="973"/>
      <c r="E45" s="973"/>
      <c r="F45" s="973"/>
      <c r="G45" s="973"/>
      <c r="H45" s="974"/>
      <c r="I45" s="412"/>
    </row>
    <row r="46" spans="1:9">
      <c r="A46" s="972"/>
      <c r="B46" s="973"/>
      <c r="C46" s="973"/>
      <c r="D46" s="973"/>
      <c r="E46" s="973"/>
      <c r="F46" s="973"/>
      <c r="G46" s="973"/>
      <c r="H46" s="974"/>
      <c r="I46" s="412"/>
    </row>
    <row r="47" spans="1:9">
      <c r="A47" s="972"/>
      <c r="B47" s="973"/>
      <c r="C47" s="973"/>
      <c r="D47" s="973"/>
      <c r="E47" s="973"/>
      <c r="F47" s="973"/>
      <c r="G47" s="973"/>
      <c r="H47" s="974"/>
      <c r="I47" s="412"/>
    </row>
    <row r="48" spans="1:9">
      <c r="A48" s="972"/>
      <c r="B48" s="973"/>
      <c r="C48" s="973"/>
      <c r="D48" s="973"/>
      <c r="E48" s="973"/>
      <c r="F48" s="973"/>
      <c r="G48" s="973"/>
      <c r="H48" s="974"/>
      <c r="I48" s="412"/>
    </row>
    <row r="49" spans="1:9" ht="12.95" thickBot="1">
      <c r="A49" s="972"/>
      <c r="B49" s="973"/>
      <c r="C49" s="973"/>
      <c r="D49" s="973"/>
      <c r="E49" s="973"/>
      <c r="F49" s="973"/>
      <c r="G49" s="973"/>
      <c r="H49" s="974"/>
      <c r="I49" s="413"/>
    </row>
    <row r="50" spans="1:9" ht="12.95" thickBot="1">
      <c r="A50" s="1036" t="s">
        <v>280</v>
      </c>
      <c r="B50" s="1037"/>
      <c r="C50" s="1037"/>
      <c r="D50" s="1037"/>
      <c r="E50" s="1037"/>
      <c r="F50" s="1037"/>
      <c r="G50" s="1037"/>
      <c r="H50" s="1038"/>
      <c r="I50" s="406">
        <f>SUM(I11:I49)</f>
        <v>0</v>
      </c>
    </row>
    <row r="51" spans="1:9">
      <c r="A51" s="727"/>
      <c r="B51" s="727"/>
      <c r="C51" s="727"/>
      <c r="D51" s="727"/>
      <c r="E51" s="727"/>
      <c r="F51" s="727"/>
      <c r="G51" s="727"/>
      <c r="H51" s="727"/>
      <c r="I51" s="726"/>
    </row>
    <row r="52" spans="1:9">
      <c r="A52" s="727"/>
      <c r="B52" s="727"/>
      <c r="C52" s="727"/>
      <c r="D52" s="727"/>
      <c r="E52" s="727"/>
      <c r="F52" s="727"/>
      <c r="G52" s="727"/>
      <c r="H52" s="727"/>
      <c r="I52" s="726"/>
    </row>
    <row r="53" spans="1:9">
      <c r="A53" s="727"/>
      <c r="B53" s="727"/>
      <c r="C53" s="727"/>
      <c r="D53" s="727"/>
      <c r="E53" s="727"/>
      <c r="F53" s="727"/>
      <c r="G53" s="727"/>
      <c r="H53" s="727"/>
      <c r="I53" s="726"/>
    </row>
    <row r="54" spans="1:9">
      <c r="A54" s="727"/>
      <c r="B54" s="727"/>
      <c r="C54" s="727"/>
      <c r="D54" s="727"/>
      <c r="E54" s="727"/>
      <c r="F54" s="727"/>
      <c r="G54" s="727"/>
      <c r="H54" s="727"/>
      <c r="I54" s="726"/>
    </row>
    <row r="55" spans="1:9">
      <c r="A55" s="727"/>
      <c r="B55" s="727"/>
      <c r="C55" s="727"/>
      <c r="D55" s="727"/>
      <c r="E55" s="727"/>
      <c r="F55" s="727"/>
      <c r="G55" s="727"/>
      <c r="H55" s="727"/>
      <c r="I55" s="726"/>
    </row>
    <row r="56" spans="1:9">
      <c r="A56" s="727"/>
      <c r="B56" s="727"/>
      <c r="C56" s="727"/>
      <c r="D56" s="727"/>
      <c r="E56" s="727"/>
      <c r="F56" s="727"/>
      <c r="G56" s="727"/>
      <c r="H56" s="727"/>
      <c r="I56" s="726"/>
    </row>
    <row r="57" spans="1:9">
      <c r="A57" s="727"/>
      <c r="B57" s="727"/>
      <c r="C57" s="727"/>
      <c r="D57" s="727"/>
      <c r="E57" s="727"/>
      <c r="F57" s="727"/>
      <c r="G57" s="727"/>
      <c r="H57" s="727"/>
      <c r="I57" s="726"/>
    </row>
    <row r="58" spans="1:9">
      <c r="A58" s="727"/>
      <c r="B58" s="727"/>
      <c r="C58" s="727"/>
      <c r="D58" s="727"/>
      <c r="E58" s="727"/>
      <c r="F58" s="727"/>
      <c r="G58" s="727"/>
      <c r="H58" s="727"/>
      <c r="I58" s="726"/>
    </row>
    <row r="59" spans="1:9">
      <c r="A59" s="727"/>
      <c r="B59" s="727"/>
      <c r="C59" s="727"/>
      <c r="D59" s="727"/>
      <c r="E59" s="727"/>
      <c r="F59" s="727"/>
      <c r="G59" s="727"/>
      <c r="H59" s="727"/>
      <c r="I59" s="726"/>
    </row>
    <row r="60" spans="1:9">
      <c r="A60" s="727"/>
      <c r="B60" s="727"/>
      <c r="C60" s="727"/>
      <c r="D60" s="727"/>
      <c r="E60" s="727"/>
      <c r="F60" s="727"/>
      <c r="G60" s="727"/>
      <c r="H60" s="727"/>
      <c r="I60" s="726"/>
    </row>
    <row r="61" spans="1:9">
      <c r="A61" s="727"/>
      <c r="B61" s="727"/>
      <c r="C61" s="727"/>
      <c r="D61" s="727"/>
      <c r="E61" s="727"/>
      <c r="F61" s="727"/>
      <c r="G61" s="727"/>
      <c r="H61" s="727"/>
      <c r="I61" s="726"/>
    </row>
    <row r="62" spans="1:9">
      <c r="A62" s="727"/>
      <c r="B62" s="727"/>
      <c r="C62" s="727"/>
      <c r="D62" s="727"/>
      <c r="E62" s="727"/>
      <c r="F62" s="727"/>
      <c r="G62" s="727"/>
      <c r="H62" s="727"/>
      <c r="I62" s="726"/>
    </row>
    <row r="63" spans="1:9">
      <c r="A63" s="727"/>
      <c r="B63" s="727"/>
      <c r="C63" s="727"/>
      <c r="D63" s="727"/>
      <c r="E63" s="727"/>
      <c r="F63" s="727"/>
      <c r="G63" s="727"/>
      <c r="H63" s="727"/>
      <c r="I63" s="726"/>
    </row>
    <row r="64" spans="1:9">
      <c r="A64" s="727"/>
      <c r="B64" s="727"/>
      <c r="C64" s="727"/>
      <c r="D64" s="727"/>
      <c r="E64" s="727"/>
      <c r="F64" s="727"/>
      <c r="G64" s="727"/>
      <c r="H64" s="727"/>
      <c r="I64" s="726"/>
    </row>
    <row r="65" spans="1:9">
      <c r="A65" s="727"/>
      <c r="B65" s="727"/>
      <c r="C65" s="727"/>
      <c r="D65" s="727"/>
      <c r="E65" s="727"/>
      <c r="F65" s="727"/>
      <c r="G65" s="727"/>
      <c r="H65" s="727"/>
      <c r="I65" s="726"/>
    </row>
    <row r="66" spans="1:9">
      <c r="A66" s="727"/>
      <c r="B66" s="727"/>
      <c r="C66" s="727"/>
      <c r="D66" s="727"/>
      <c r="E66" s="727"/>
      <c r="F66" s="727"/>
      <c r="G66" s="727"/>
      <c r="H66" s="727"/>
      <c r="I66" s="726"/>
    </row>
    <row r="67" spans="1:9">
      <c r="A67" s="727"/>
      <c r="B67" s="727"/>
      <c r="C67" s="727"/>
      <c r="D67" s="727"/>
      <c r="E67" s="727"/>
      <c r="F67" s="727"/>
      <c r="G67" s="727"/>
      <c r="H67" s="727"/>
      <c r="I67" s="726"/>
    </row>
    <row r="68" spans="1:9">
      <c r="A68" s="727"/>
      <c r="B68" s="727"/>
      <c r="C68" s="727"/>
      <c r="D68" s="727"/>
      <c r="E68" s="727"/>
      <c r="F68" s="727"/>
      <c r="G68" s="727"/>
      <c r="H68" s="727"/>
      <c r="I68" s="726"/>
    </row>
    <row r="69" spans="1:9">
      <c r="A69" s="727"/>
      <c r="B69" s="727"/>
      <c r="C69" s="727"/>
      <c r="D69" s="727"/>
      <c r="E69" s="727"/>
      <c r="F69" s="727"/>
      <c r="G69" s="727"/>
      <c r="H69" s="727"/>
      <c r="I69" s="726"/>
    </row>
    <row r="70" spans="1:9">
      <c r="A70" s="727"/>
      <c r="B70" s="727"/>
      <c r="C70" s="727"/>
      <c r="D70" s="727"/>
      <c r="E70" s="727"/>
      <c r="F70" s="727"/>
      <c r="G70" s="727"/>
      <c r="H70" s="727"/>
      <c r="I70" s="726"/>
    </row>
    <row r="71" spans="1:9">
      <c r="A71" s="727"/>
      <c r="B71" s="727"/>
      <c r="C71" s="727"/>
      <c r="D71" s="727"/>
      <c r="E71" s="727"/>
      <c r="F71" s="727"/>
      <c r="G71" s="727"/>
      <c r="H71" s="727"/>
      <c r="I71" s="726"/>
    </row>
    <row r="72" spans="1:9">
      <c r="A72" s="727"/>
      <c r="B72" s="727"/>
      <c r="C72" s="727"/>
      <c r="D72" s="727"/>
      <c r="E72" s="727"/>
      <c r="F72" s="727"/>
      <c r="G72" s="727"/>
      <c r="H72" s="727"/>
      <c r="I72" s="726"/>
    </row>
    <row r="73" spans="1:9">
      <c r="A73" s="727"/>
      <c r="B73" s="727"/>
      <c r="C73" s="727"/>
      <c r="D73" s="727"/>
      <c r="E73" s="727"/>
      <c r="F73" s="727"/>
      <c r="G73" s="727"/>
      <c r="H73" s="727"/>
      <c r="I73" s="726"/>
    </row>
    <row r="74" spans="1:9">
      <c r="A74" s="727"/>
      <c r="B74" s="727"/>
      <c r="C74" s="727"/>
      <c r="D74" s="727"/>
      <c r="E74" s="727"/>
      <c r="F74" s="727"/>
      <c r="G74" s="727"/>
      <c r="H74" s="727"/>
      <c r="I74" s="726"/>
    </row>
    <row r="75" spans="1:9">
      <c r="A75" s="727"/>
      <c r="B75" s="727"/>
      <c r="C75" s="727"/>
      <c r="D75" s="727"/>
      <c r="E75" s="727"/>
      <c r="F75" s="727"/>
      <c r="G75" s="727"/>
      <c r="H75" s="727"/>
      <c r="I75" s="726"/>
    </row>
    <row r="76" spans="1:9">
      <c r="A76" s="727"/>
      <c r="B76" s="727"/>
      <c r="C76" s="727"/>
      <c r="D76" s="727"/>
      <c r="E76" s="727"/>
      <c r="F76" s="727"/>
      <c r="G76" s="727"/>
      <c r="H76" s="727"/>
      <c r="I76" s="726"/>
    </row>
    <row r="77" spans="1:9">
      <c r="A77" s="727"/>
      <c r="B77" s="727"/>
      <c r="C77" s="727"/>
      <c r="D77" s="727"/>
      <c r="E77" s="727"/>
      <c r="F77" s="727"/>
      <c r="G77" s="727"/>
      <c r="H77" s="727"/>
      <c r="I77" s="726"/>
    </row>
    <row r="78" spans="1:9">
      <c r="A78" s="727"/>
      <c r="B78" s="727"/>
      <c r="C78" s="727"/>
      <c r="D78" s="727"/>
      <c r="E78" s="727"/>
      <c r="F78" s="727"/>
      <c r="G78" s="727"/>
      <c r="H78" s="727"/>
      <c r="I78" s="726"/>
    </row>
    <row r="79" spans="1:9">
      <c r="A79" s="727"/>
      <c r="B79" s="727"/>
      <c r="C79" s="727"/>
      <c r="D79" s="727"/>
      <c r="E79" s="727"/>
      <c r="F79" s="727"/>
      <c r="G79" s="727"/>
      <c r="H79" s="727"/>
      <c r="I79" s="726"/>
    </row>
    <row r="80" spans="1:9">
      <c r="A80" s="727"/>
      <c r="B80" s="727"/>
      <c r="C80" s="727"/>
      <c r="D80" s="727"/>
      <c r="E80" s="727"/>
      <c r="F80" s="727"/>
      <c r="G80" s="727"/>
      <c r="H80" s="727"/>
      <c r="I80" s="726"/>
    </row>
    <row r="81" spans="1:9">
      <c r="A81" s="727"/>
      <c r="B81" s="727"/>
      <c r="C81" s="727"/>
      <c r="D81" s="727"/>
      <c r="E81" s="727"/>
      <c r="F81" s="727"/>
      <c r="G81" s="727"/>
      <c r="H81" s="727"/>
      <c r="I81" s="726"/>
    </row>
    <row r="82" spans="1:9">
      <c r="A82" s="727"/>
      <c r="B82" s="727"/>
      <c r="C82" s="727"/>
      <c r="D82" s="727"/>
      <c r="E82" s="727"/>
      <c r="F82" s="727"/>
      <c r="G82" s="727"/>
      <c r="H82" s="727"/>
      <c r="I82" s="726"/>
    </row>
    <row r="83" spans="1:9">
      <c r="A83" s="727"/>
      <c r="B83" s="727"/>
      <c r="C83" s="727"/>
      <c r="D83" s="727"/>
      <c r="E83" s="727"/>
      <c r="F83" s="727"/>
      <c r="G83" s="727"/>
      <c r="H83" s="727"/>
      <c r="I83" s="726"/>
    </row>
    <row r="84" spans="1:9">
      <c r="A84" s="727"/>
      <c r="B84" s="727"/>
      <c r="C84" s="727"/>
      <c r="D84" s="727"/>
      <c r="E84" s="727"/>
      <c r="F84" s="727"/>
      <c r="G84" s="727"/>
      <c r="H84" s="727"/>
      <c r="I84" s="726"/>
    </row>
    <row r="85" spans="1:9">
      <c r="A85" s="727"/>
      <c r="B85" s="727"/>
      <c r="C85" s="727"/>
      <c r="D85" s="727"/>
      <c r="E85" s="727"/>
      <c r="F85" s="727"/>
      <c r="G85" s="727"/>
      <c r="H85" s="727"/>
      <c r="I85" s="726"/>
    </row>
    <row r="86" spans="1:9">
      <c r="A86" s="727"/>
      <c r="B86" s="727"/>
      <c r="C86" s="727"/>
      <c r="D86" s="727"/>
      <c r="E86" s="727"/>
      <c r="F86" s="727"/>
      <c r="G86" s="727"/>
      <c r="H86" s="727"/>
      <c r="I86" s="726"/>
    </row>
    <row r="87" spans="1:9">
      <c r="A87" s="727"/>
      <c r="B87" s="727"/>
      <c r="C87" s="727"/>
      <c r="D87" s="727"/>
      <c r="E87" s="727"/>
      <c r="F87" s="727"/>
      <c r="G87" s="727"/>
      <c r="H87" s="727"/>
      <c r="I87" s="726"/>
    </row>
    <row r="88" spans="1:9">
      <c r="A88" s="727"/>
      <c r="B88" s="727"/>
      <c r="C88" s="727"/>
      <c r="D88" s="727"/>
      <c r="E88" s="727"/>
      <c r="F88" s="727"/>
      <c r="G88" s="727"/>
      <c r="H88" s="727"/>
      <c r="I88" s="726"/>
    </row>
    <row r="89" spans="1:9">
      <c r="A89" s="727"/>
      <c r="B89" s="727"/>
      <c r="C89" s="727"/>
      <c r="D89" s="727"/>
      <c r="E89" s="727"/>
      <c r="F89" s="727"/>
      <c r="G89" s="727"/>
      <c r="H89" s="727"/>
      <c r="I89" s="726"/>
    </row>
    <row r="90" spans="1:9">
      <c r="A90" s="727"/>
      <c r="B90" s="727"/>
      <c r="C90" s="727"/>
      <c r="D90" s="727"/>
      <c r="E90" s="727"/>
      <c r="F90" s="727"/>
      <c r="G90" s="727"/>
      <c r="H90" s="727"/>
      <c r="I90" s="726"/>
    </row>
    <row r="91" spans="1:9">
      <c r="A91" s="727"/>
      <c r="B91" s="727"/>
      <c r="C91" s="727"/>
      <c r="D91" s="727"/>
      <c r="E91" s="727"/>
      <c r="F91" s="727"/>
      <c r="G91" s="727"/>
      <c r="H91" s="727"/>
      <c r="I91" s="726"/>
    </row>
    <row r="92" spans="1:9">
      <c r="A92" s="727"/>
      <c r="B92" s="727"/>
      <c r="C92" s="727"/>
      <c r="D92" s="727"/>
      <c r="E92" s="727"/>
      <c r="F92" s="727"/>
      <c r="G92" s="727"/>
      <c r="H92" s="727"/>
      <c r="I92" s="726"/>
    </row>
    <row r="93" spans="1:9">
      <c r="A93" s="727"/>
      <c r="B93" s="727"/>
      <c r="C93" s="727"/>
      <c r="D93" s="727"/>
      <c r="E93" s="727"/>
      <c r="F93" s="727"/>
      <c r="G93" s="727"/>
      <c r="H93" s="727"/>
      <c r="I93" s="726"/>
    </row>
    <row r="94" spans="1:9">
      <c r="A94" s="727"/>
      <c r="B94" s="727"/>
      <c r="C94" s="727"/>
      <c r="D94" s="727"/>
      <c r="E94" s="727"/>
      <c r="F94" s="727"/>
      <c r="G94" s="727"/>
      <c r="H94" s="727"/>
      <c r="I94" s="726"/>
    </row>
    <row r="95" spans="1:9">
      <c r="A95" s="727"/>
      <c r="B95" s="727"/>
      <c r="C95" s="727"/>
      <c r="D95" s="727"/>
      <c r="E95" s="727"/>
      <c r="F95" s="727"/>
      <c r="G95" s="727"/>
      <c r="H95" s="727"/>
      <c r="I95" s="726"/>
    </row>
    <row r="96" spans="1:9">
      <c r="A96" s="727"/>
      <c r="B96" s="727"/>
      <c r="C96" s="727"/>
      <c r="D96" s="727"/>
      <c r="E96" s="727"/>
      <c r="F96" s="727"/>
      <c r="G96" s="727"/>
      <c r="H96" s="727"/>
      <c r="I96" s="726"/>
    </row>
    <row r="97" spans="1:9">
      <c r="A97" s="727"/>
      <c r="B97" s="727"/>
      <c r="C97" s="727"/>
      <c r="D97" s="727"/>
      <c r="E97" s="727"/>
      <c r="F97" s="727"/>
      <c r="G97" s="727"/>
      <c r="H97" s="727"/>
      <c r="I97" s="726"/>
    </row>
    <row r="98" spans="1:9">
      <c r="A98" s="727"/>
      <c r="B98" s="727"/>
      <c r="C98" s="727"/>
      <c r="D98" s="727"/>
      <c r="E98" s="727"/>
      <c r="F98" s="727"/>
      <c r="G98" s="727"/>
      <c r="H98" s="727"/>
      <c r="I98" s="726"/>
    </row>
    <row r="99" spans="1:9">
      <c r="A99" s="727"/>
      <c r="B99" s="727"/>
      <c r="C99" s="727"/>
      <c r="D99" s="727"/>
      <c r="E99" s="727"/>
      <c r="F99" s="727"/>
      <c r="G99" s="727"/>
      <c r="H99" s="727"/>
      <c r="I99" s="726"/>
    </row>
    <row r="100" spans="1:9">
      <c r="A100" s="727"/>
      <c r="B100" s="727"/>
      <c r="C100" s="727"/>
      <c r="D100" s="727"/>
      <c r="E100" s="727"/>
      <c r="F100" s="727"/>
      <c r="G100" s="727"/>
      <c r="H100" s="727"/>
      <c r="I100" s="726"/>
    </row>
    <row r="101" spans="1:9">
      <c r="A101" s="727"/>
      <c r="B101" s="727"/>
      <c r="C101" s="727"/>
      <c r="D101" s="727"/>
      <c r="E101" s="727"/>
      <c r="F101" s="727"/>
      <c r="G101" s="727"/>
      <c r="H101" s="727"/>
      <c r="I101" s="726"/>
    </row>
    <row r="102" spans="1:9">
      <c r="A102" s="727"/>
      <c r="B102" s="727"/>
      <c r="C102" s="727"/>
      <c r="D102" s="727"/>
      <c r="E102" s="727"/>
      <c r="F102" s="727"/>
      <c r="G102" s="727"/>
      <c r="H102" s="727"/>
      <c r="I102" s="726"/>
    </row>
    <row r="103" spans="1:9">
      <c r="A103" s="727"/>
      <c r="B103" s="727"/>
      <c r="C103" s="727"/>
      <c r="D103" s="727"/>
      <c r="E103" s="727"/>
      <c r="F103" s="727"/>
      <c r="G103" s="727"/>
      <c r="H103" s="727"/>
      <c r="I103" s="726"/>
    </row>
    <row r="104" spans="1:9">
      <c r="A104" s="727"/>
      <c r="B104" s="727"/>
      <c r="C104" s="727"/>
      <c r="D104" s="727"/>
      <c r="E104" s="727"/>
      <c r="F104" s="727"/>
      <c r="G104" s="727"/>
      <c r="H104" s="727"/>
      <c r="I104" s="726"/>
    </row>
    <row r="105" spans="1:9">
      <c r="A105" s="727"/>
      <c r="B105" s="727"/>
      <c r="C105" s="727"/>
      <c r="D105" s="727"/>
      <c r="E105" s="727"/>
      <c r="F105" s="727"/>
      <c r="G105" s="727"/>
      <c r="H105" s="727"/>
      <c r="I105" s="726"/>
    </row>
    <row r="106" spans="1:9">
      <c r="A106" s="727"/>
      <c r="B106" s="727"/>
      <c r="C106" s="727"/>
      <c r="D106" s="727"/>
      <c r="E106" s="727"/>
      <c r="F106" s="727"/>
      <c r="G106" s="727"/>
      <c r="H106" s="727"/>
      <c r="I106" s="726"/>
    </row>
    <row r="107" spans="1:9">
      <c r="A107" s="727"/>
      <c r="B107" s="727"/>
      <c r="C107" s="727"/>
      <c r="D107" s="727"/>
      <c r="E107" s="727"/>
      <c r="F107" s="727"/>
      <c r="G107" s="727"/>
      <c r="H107" s="727"/>
      <c r="I107" s="726"/>
    </row>
    <row r="108" spans="1:9">
      <c r="A108" s="727"/>
      <c r="B108" s="727"/>
      <c r="C108" s="727"/>
      <c r="D108" s="727"/>
      <c r="E108" s="727"/>
      <c r="F108" s="727"/>
      <c r="G108" s="727"/>
      <c r="H108" s="727"/>
      <c r="I108" s="726"/>
    </row>
    <row r="109" spans="1:9">
      <c r="A109" s="727"/>
      <c r="B109" s="727"/>
      <c r="C109" s="727"/>
      <c r="D109" s="727"/>
      <c r="E109" s="727"/>
      <c r="F109" s="727"/>
      <c r="G109" s="727"/>
      <c r="H109" s="727"/>
      <c r="I109" s="726"/>
    </row>
    <row r="110" spans="1:9">
      <c r="A110" s="727"/>
      <c r="B110" s="727"/>
      <c r="C110" s="727"/>
      <c r="D110" s="727"/>
      <c r="E110" s="727"/>
      <c r="F110" s="727"/>
      <c r="G110" s="727"/>
      <c r="H110" s="727"/>
      <c r="I110" s="726"/>
    </row>
    <row r="111" spans="1:9">
      <c r="A111" s="727"/>
      <c r="B111" s="727"/>
      <c r="C111" s="727"/>
      <c r="D111" s="727"/>
      <c r="E111" s="727"/>
      <c r="F111" s="727"/>
      <c r="G111" s="727"/>
      <c r="H111" s="727"/>
      <c r="I111" s="726"/>
    </row>
    <row r="112" spans="1:9">
      <c r="A112" s="727"/>
      <c r="B112" s="727"/>
      <c r="C112" s="727"/>
      <c r="D112" s="727"/>
      <c r="E112" s="727"/>
      <c r="F112" s="727"/>
      <c r="G112" s="727"/>
      <c r="H112" s="727"/>
      <c r="I112" s="726"/>
    </row>
    <row r="113" spans="1:9">
      <c r="A113" s="727"/>
      <c r="B113" s="727"/>
      <c r="C113" s="727"/>
      <c r="D113" s="727"/>
      <c r="E113" s="727"/>
      <c r="F113" s="727"/>
      <c r="G113" s="727"/>
      <c r="H113" s="727"/>
      <c r="I113" s="726"/>
    </row>
    <row r="114" spans="1:9">
      <c r="A114" s="727"/>
      <c r="B114" s="727"/>
      <c r="C114" s="727"/>
      <c r="D114" s="727"/>
      <c r="E114" s="727"/>
      <c r="F114" s="727"/>
      <c r="G114" s="727"/>
      <c r="H114" s="727"/>
      <c r="I114" s="726"/>
    </row>
    <row r="115" spans="1:9">
      <c r="A115" s="727"/>
      <c r="B115" s="727"/>
      <c r="C115" s="727"/>
      <c r="D115" s="727"/>
      <c r="E115" s="727"/>
      <c r="F115" s="727"/>
      <c r="G115" s="727"/>
      <c r="H115" s="727"/>
      <c r="I115" s="726"/>
    </row>
    <row r="116" spans="1:9">
      <c r="A116" s="727"/>
      <c r="B116" s="727"/>
      <c r="C116" s="727"/>
      <c r="D116" s="727"/>
      <c r="E116" s="727"/>
      <c r="F116" s="727"/>
      <c r="G116" s="727"/>
      <c r="H116" s="727"/>
      <c r="I116" s="726"/>
    </row>
    <row r="117" spans="1:9">
      <c r="A117" s="727"/>
      <c r="B117" s="727"/>
      <c r="C117" s="727"/>
      <c r="D117" s="727"/>
      <c r="E117" s="727"/>
      <c r="F117" s="727"/>
      <c r="G117" s="727"/>
      <c r="H117" s="727"/>
      <c r="I117" s="726"/>
    </row>
    <row r="118" spans="1:9">
      <c r="A118" s="727"/>
      <c r="B118" s="727"/>
      <c r="C118" s="727"/>
      <c r="D118" s="727"/>
      <c r="E118" s="727"/>
      <c r="F118" s="727"/>
      <c r="G118" s="727"/>
      <c r="H118" s="727"/>
      <c r="I118" s="726"/>
    </row>
    <row r="119" spans="1:9">
      <c r="A119" s="727"/>
      <c r="B119" s="727"/>
      <c r="C119" s="727"/>
      <c r="D119" s="727"/>
      <c r="E119" s="727"/>
      <c r="F119" s="727"/>
      <c r="G119" s="727"/>
      <c r="H119" s="727"/>
      <c r="I119" s="726"/>
    </row>
    <row r="120" spans="1:9">
      <c r="A120" s="727"/>
      <c r="B120" s="727"/>
      <c r="C120" s="727"/>
      <c r="D120" s="727"/>
      <c r="E120" s="727"/>
      <c r="F120" s="727"/>
      <c r="G120" s="727"/>
      <c r="H120" s="727"/>
      <c r="I120" s="726"/>
    </row>
    <row r="121" spans="1:9">
      <c r="A121" s="727"/>
      <c r="B121" s="727"/>
      <c r="C121" s="727"/>
      <c r="D121" s="727"/>
      <c r="E121" s="727"/>
      <c r="F121" s="727"/>
      <c r="G121" s="727"/>
      <c r="H121" s="727"/>
      <c r="I121" s="726"/>
    </row>
    <row r="122" spans="1:9">
      <c r="A122" s="727"/>
      <c r="B122" s="727"/>
      <c r="C122" s="727"/>
      <c r="D122" s="727"/>
      <c r="E122" s="727"/>
      <c r="F122" s="727"/>
      <c r="G122" s="727"/>
      <c r="H122" s="727"/>
      <c r="I122" s="726"/>
    </row>
    <row r="123" spans="1:9">
      <c r="A123" s="727"/>
      <c r="B123" s="727"/>
      <c r="C123" s="727"/>
      <c r="D123" s="727"/>
      <c r="E123" s="727"/>
      <c r="F123" s="727"/>
      <c r="G123" s="727"/>
      <c r="H123" s="727"/>
      <c r="I123" s="726"/>
    </row>
    <row r="124" spans="1:9">
      <c r="A124" s="727"/>
      <c r="B124" s="727"/>
      <c r="C124" s="727"/>
      <c r="D124" s="727"/>
      <c r="E124" s="727"/>
      <c r="F124" s="727"/>
      <c r="G124" s="727"/>
      <c r="H124" s="727"/>
      <c r="I124" s="726"/>
    </row>
    <row r="125" spans="1:9">
      <c r="A125" s="727"/>
      <c r="B125" s="727"/>
      <c r="C125" s="727"/>
      <c r="D125" s="727"/>
      <c r="E125" s="727"/>
      <c r="F125" s="727"/>
      <c r="G125" s="727"/>
      <c r="H125" s="727"/>
      <c r="I125" s="726"/>
    </row>
    <row r="126" spans="1:9">
      <c r="A126" s="727"/>
      <c r="B126" s="727"/>
      <c r="C126" s="727"/>
      <c r="D126" s="727"/>
      <c r="E126" s="727"/>
      <c r="F126" s="727"/>
      <c r="G126" s="727"/>
      <c r="H126" s="727"/>
      <c r="I126" s="726"/>
    </row>
    <row r="127" spans="1:9">
      <c r="A127" s="727"/>
      <c r="B127" s="727"/>
      <c r="C127" s="727"/>
      <c r="D127" s="727"/>
      <c r="E127" s="727"/>
      <c r="F127" s="727"/>
      <c r="G127" s="727"/>
      <c r="H127" s="727"/>
      <c r="I127" s="726"/>
    </row>
    <row r="128" spans="1:9">
      <c r="A128" s="727"/>
      <c r="B128" s="727"/>
      <c r="C128" s="727"/>
      <c r="D128" s="727"/>
      <c r="E128" s="727"/>
      <c r="F128" s="727"/>
      <c r="G128" s="727"/>
      <c r="H128" s="727"/>
      <c r="I128" s="726"/>
    </row>
    <row r="129" spans="1:9">
      <c r="A129" s="727"/>
      <c r="B129" s="727"/>
      <c r="C129" s="727"/>
      <c r="D129" s="727"/>
      <c r="E129" s="727"/>
      <c r="F129" s="727"/>
      <c r="G129" s="727"/>
      <c r="H129" s="727"/>
      <c r="I129" s="726"/>
    </row>
    <row r="130" spans="1:9">
      <c r="A130" s="727"/>
      <c r="B130" s="727"/>
      <c r="C130" s="727"/>
      <c r="D130" s="727"/>
      <c r="E130" s="727"/>
      <c r="F130" s="727"/>
      <c r="G130" s="727"/>
      <c r="H130" s="727"/>
      <c r="I130" s="726"/>
    </row>
    <row r="131" spans="1:9">
      <c r="A131" s="727"/>
      <c r="B131" s="727"/>
      <c r="C131" s="727"/>
      <c r="D131" s="727"/>
      <c r="E131" s="727"/>
      <c r="F131" s="727"/>
      <c r="G131" s="727"/>
      <c r="H131" s="727"/>
      <c r="I131" s="726"/>
    </row>
    <row r="132" spans="1:9">
      <c r="A132" s="727"/>
      <c r="B132" s="727"/>
      <c r="C132" s="727"/>
      <c r="D132" s="727"/>
      <c r="E132" s="727"/>
      <c r="F132" s="727"/>
      <c r="G132" s="727"/>
      <c r="H132" s="727"/>
      <c r="I132" s="726"/>
    </row>
    <row r="133" spans="1:9">
      <c r="A133" s="727"/>
      <c r="B133" s="727"/>
      <c r="C133" s="727"/>
      <c r="D133" s="727"/>
      <c r="E133" s="727"/>
      <c r="F133" s="727"/>
      <c r="G133" s="727"/>
      <c r="H133" s="727"/>
      <c r="I133" s="726"/>
    </row>
    <row r="134" spans="1:9">
      <c r="A134" s="727"/>
      <c r="B134" s="727"/>
      <c r="C134" s="727"/>
      <c r="D134" s="727"/>
      <c r="E134" s="727"/>
      <c r="F134" s="727"/>
      <c r="G134" s="727"/>
      <c r="H134" s="727"/>
      <c r="I134" s="726"/>
    </row>
    <row r="135" spans="1:9">
      <c r="A135" s="727"/>
      <c r="B135" s="727"/>
      <c r="C135" s="727"/>
      <c r="D135" s="727"/>
      <c r="E135" s="727"/>
      <c r="F135" s="727"/>
      <c r="G135" s="727"/>
      <c r="H135" s="727"/>
      <c r="I135" s="726"/>
    </row>
    <row r="136" spans="1:9">
      <c r="A136" s="727"/>
      <c r="B136" s="727"/>
      <c r="C136" s="727"/>
      <c r="D136" s="727"/>
      <c r="E136" s="727"/>
      <c r="F136" s="727"/>
      <c r="G136" s="727"/>
      <c r="H136" s="727"/>
      <c r="I136" s="726"/>
    </row>
    <row r="137" spans="1:9">
      <c r="A137" s="727"/>
      <c r="B137" s="727"/>
      <c r="C137" s="727"/>
      <c r="D137" s="727"/>
      <c r="E137" s="727"/>
      <c r="F137" s="727"/>
      <c r="G137" s="727"/>
      <c r="H137" s="727"/>
      <c r="I137" s="726"/>
    </row>
    <row r="138" spans="1:9">
      <c r="A138" s="727"/>
      <c r="B138" s="727"/>
      <c r="C138" s="727"/>
      <c r="D138" s="727"/>
      <c r="E138" s="727"/>
      <c r="F138" s="727"/>
      <c r="G138" s="727"/>
      <c r="H138" s="727"/>
      <c r="I138" s="726"/>
    </row>
    <row r="139" spans="1:9">
      <c r="A139" s="727"/>
      <c r="B139" s="727"/>
      <c r="C139" s="727"/>
      <c r="D139" s="727"/>
      <c r="E139" s="727"/>
      <c r="F139" s="727"/>
      <c r="G139" s="727"/>
      <c r="H139" s="727"/>
      <c r="I139" s="726"/>
    </row>
    <row r="140" spans="1:9">
      <c r="A140" s="727"/>
      <c r="B140" s="727"/>
      <c r="C140" s="727"/>
      <c r="D140" s="727"/>
      <c r="E140" s="727"/>
      <c r="F140" s="727"/>
      <c r="G140" s="727"/>
      <c r="H140" s="727"/>
      <c r="I140" s="726"/>
    </row>
    <row r="141" spans="1:9">
      <c r="A141" s="727"/>
      <c r="B141" s="727"/>
      <c r="C141" s="727"/>
      <c r="D141" s="727"/>
      <c r="E141" s="727"/>
      <c r="F141" s="727"/>
      <c r="G141" s="727"/>
      <c r="H141" s="727"/>
      <c r="I141" s="726"/>
    </row>
    <row r="142" spans="1:9">
      <c r="A142" s="727"/>
      <c r="B142" s="727"/>
      <c r="C142" s="727"/>
      <c r="D142" s="727"/>
      <c r="E142" s="727"/>
      <c r="F142" s="727"/>
      <c r="G142" s="727"/>
      <c r="H142" s="727"/>
      <c r="I142" s="726"/>
    </row>
    <row r="143" spans="1:9">
      <c r="A143" s="727"/>
      <c r="B143" s="727"/>
      <c r="C143" s="727"/>
      <c r="D143" s="727"/>
      <c r="E143" s="727"/>
      <c r="F143" s="727"/>
      <c r="G143" s="727"/>
      <c r="H143" s="727"/>
      <c r="I143" s="726"/>
    </row>
    <row r="144" spans="1:9">
      <c r="A144" s="727"/>
      <c r="B144" s="727"/>
      <c r="C144" s="727"/>
      <c r="D144" s="727"/>
      <c r="E144" s="727"/>
      <c r="F144" s="727"/>
      <c r="G144" s="727"/>
      <c r="H144" s="727"/>
      <c r="I144" s="726"/>
    </row>
    <row r="145" spans="1:9">
      <c r="A145" s="727"/>
      <c r="B145" s="727"/>
      <c r="C145" s="727"/>
      <c r="D145" s="727"/>
      <c r="E145" s="727"/>
      <c r="F145" s="727"/>
      <c r="G145" s="727"/>
      <c r="H145" s="727"/>
      <c r="I145" s="726"/>
    </row>
    <row r="146" spans="1:9">
      <c r="A146" s="727"/>
      <c r="B146" s="727"/>
      <c r="C146" s="727"/>
      <c r="D146" s="727"/>
      <c r="E146" s="727"/>
      <c r="F146" s="727"/>
      <c r="G146" s="727"/>
      <c r="H146" s="727"/>
      <c r="I146" s="726"/>
    </row>
    <row r="147" spans="1:9">
      <c r="A147" s="727"/>
      <c r="B147" s="727"/>
      <c r="C147" s="727"/>
      <c r="D147" s="727"/>
      <c r="E147" s="727"/>
      <c r="F147" s="727"/>
      <c r="G147" s="727"/>
      <c r="H147" s="727"/>
      <c r="I147" s="726"/>
    </row>
    <row r="148" spans="1:9">
      <c r="A148" s="727"/>
      <c r="B148" s="727"/>
      <c r="C148" s="727"/>
      <c r="D148" s="727"/>
      <c r="E148" s="727"/>
      <c r="F148" s="727"/>
      <c r="G148" s="727"/>
      <c r="H148" s="727"/>
      <c r="I148" s="726"/>
    </row>
    <row r="149" spans="1:9">
      <c r="A149" s="727"/>
      <c r="B149" s="727"/>
      <c r="C149" s="727"/>
      <c r="D149" s="727"/>
      <c r="E149" s="727"/>
      <c r="F149" s="727"/>
      <c r="G149" s="727"/>
      <c r="H149" s="727"/>
      <c r="I149" s="726"/>
    </row>
    <row r="150" spans="1:9">
      <c r="A150" s="727"/>
      <c r="B150" s="727"/>
      <c r="C150" s="727"/>
      <c r="D150" s="727"/>
      <c r="E150" s="727"/>
      <c r="F150" s="727"/>
      <c r="G150" s="727"/>
      <c r="H150" s="727"/>
      <c r="I150" s="726"/>
    </row>
    <row r="151" spans="1:9">
      <c r="A151" s="727"/>
      <c r="B151" s="727"/>
      <c r="C151" s="727"/>
      <c r="D151" s="727"/>
      <c r="E151" s="727"/>
      <c r="F151" s="727"/>
      <c r="G151" s="727"/>
      <c r="H151" s="727"/>
      <c r="I151" s="726"/>
    </row>
    <row r="152" spans="1:9">
      <c r="A152" s="727"/>
      <c r="B152" s="727"/>
      <c r="C152" s="727"/>
      <c r="D152" s="727"/>
      <c r="E152" s="727"/>
      <c r="F152" s="727"/>
      <c r="G152" s="727"/>
      <c r="H152" s="727"/>
      <c r="I152" s="726"/>
    </row>
    <row r="153" spans="1:9">
      <c r="A153" s="727"/>
      <c r="B153" s="727"/>
      <c r="C153" s="727"/>
      <c r="D153" s="727"/>
      <c r="E153" s="727"/>
      <c r="F153" s="727"/>
      <c r="G153" s="727"/>
      <c r="H153" s="727"/>
      <c r="I153" s="726"/>
    </row>
    <row r="154" spans="1:9">
      <c r="A154" s="727"/>
      <c r="B154" s="727"/>
      <c r="C154" s="727"/>
      <c r="D154" s="727"/>
      <c r="E154" s="727"/>
      <c r="F154" s="727"/>
      <c r="G154" s="727"/>
      <c r="H154" s="727"/>
      <c r="I154" s="726"/>
    </row>
    <row r="155" spans="1:9">
      <c r="A155" s="727"/>
      <c r="B155" s="727"/>
      <c r="C155" s="727"/>
      <c r="D155" s="727"/>
      <c r="E155" s="727"/>
      <c r="F155" s="727"/>
      <c r="G155" s="727"/>
      <c r="H155" s="727"/>
      <c r="I155" s="726"/>
    </row>
    <row r="156" spans="1:9">
      <c r="A156" s="727"/>
      <c r="B156" s="727"/>
      <c r="C156" s="727"/>
      <c r="D156" s="727"/>
      <c r="E156" s="727"/>
      <c r="F156" s="727"/>
      <c r="G156" s="727"/>
      <c r="H156" s="727"/>
      <c r="I156" s="726"/>
    </row>
    <row r="157" spans="1:9">
      <c r="A157" s="727"/>
      <c r="B157" s="727"/>
      <c r="C157" s="727"/>
      <c r="D157" s="727"/>
      <c r="E157" s="727"/>
      <c r="F157" s="727"/>
      <c r="G157" s="727"/>
      <c r="H157" s="727"/>
      <c r="I157" s="726"/>
    </row>
    <row r="158" spans="1:9">
      <c r="A158" s="727"/>
      <c r="B158" s="727"/>
      <c r="C158" s="727"/>
      <c r="D158" s="727"/>
      <c r="E158" s="727"/>
      <c r="F158" s="727"/>
      <c r="G158" s="727"/>
      <c r="H158" s="727"/>
      <c r="I158" s="726"/>
    </row>
    <row r="159" spans="1:9">
      <c r="A159" s="727"/>
      <c r="B159" s="727"/>
      <c r="C159" s="727"/>
      <c r="D159" s="727"/>
      <c r="E159" s="727"/>
      <c r="F159" s="727"/>
      <c r="G159" s="727"/>
      <c r="H159" s="727"/>
      <c r="I159" s="726"/>
    </row>
    <row r="160" spans="1:9">
      <c r="A160" s="727"/>
      <c r="B160" s="727"/>
      <c r="C160" s="727"/>
      <c r="D160" s="727"/>
      <c r="E160" s="727"/>
      <c r="F160" s="727"/>
      <c r="G160" s="727"/>
      <c r="H160" s="727"/>
      <c r="I160" s="726"/>
    </row>
    <row r="161" spans="1:9">
      <c r="A161" s="727"/>
      <c r="B161" s="727"/>
      <c r="C161" s="727"/>
      <c r="D161" s="727"/>
      <c r="E161" s="727"/>
      <c r="F161" s="727"/>
      <c r="G161" s="727"/>
      <c r="H161" s="727"/>
      <c r="I161" s="726"/>
    </row>
    <row r="162" spans="1:9">
      <c r="A162" s="727"/>
      <c r="B162" s="727"/>
      <c r="C162" s="727"/>
      <c r="D162" s="727"/>
      <c r="E162" s="727"/>
      <c r="F162" s="727"/>
      <c r="G162" s="727"/>
      <c r="H162" s="727"/>
      <c r="I162" s="726"/>
    </row>
    <row r="163" spans="1:9">
      <c r="A163" s="727"/>
      <c r="B163" s="727"/>
      <c r="C163" s="727"/>
      <c r="D163" s="727"/>
      <c r="E163" s="727"/>
      <c r="F163" s="727"/>
      <c r="G163" s="727"/>
      <c r="H163" s="727"/>
      <c r="I163" s="726"/>
    </row>
    <row r="164" spans="1:9">
      <c r="A164" s="727"/>
      <c r="B164" s="727"/>
      <c r="C164" s="727"/>
      <c r="D164" s="727"/>
      <c r="E164" s="727"/>
      <c r="F164" s="727"/>
      <c r="G164" s="727"/>
      <c r="H164" s="727"/>
      <c r="I164" s="726"/>
    </row>
    <row r="165" spans="1:9">
      <c r="A165" s="727"/>
      <c r="B165" s="727"/>
      <c r="C165" s="727"/>
      <c r="D165" s="727"/>
      <c r="E165" s="727"/>
      <c r="F165" s="727"/>
      <c r="G165" s="727"/>
      <c r="H165" s="727"/>
      <c r="I165" s="726"/>
    </row>
    <row r="166" spans="1:9">
      <c r="A166" s="727"/>
      <c r="B166" s="727"/>
      <c r="C166" s="727"/>
      <c r="D166" s="727"/>
      <c r="E166" s="727"/>
      <c r="F166" s="727"/>
      <c r="G166" s="727"/>
      <c r="H166" s="727"/>
      <c r="I166" s="726"/>
    </row>
    <row r="167" spans="1:9">
      <c r="A167" s="727"/>
      <c r="B167" s="727"/>
      <c r="C167" s="727"/>
      <c r="D167" s="727"/>
      <c r="E167" s="727"/>
      <c r="F167" s="727"/>
      <c r="G167" s="727"/>
      <c r="H167" s="727"/>
      <c r="I167" s="726"/>
    </row>
    <row r="168" spans="1:9">
      <c r="A168" s="727"/>
      <c r="B168" s="727"/>
      <c r="C168" s="727"/>
      <c r="D168" s="727"/>
      <c r="E168" s="727"/>
      <c r="F168" s="727"/>
      <c r="G168" s="727"/>
      <c r="H168" s="727"/>
      <c r="I168" s="726"/>
    </row>
    <row r="169" spans="1:9">
      <c r="A169" s="727"/>
      <c r="B169" s="727"/>
      <c r="C169" s="727"/>
      <c r="D169" s="727"/>
      <c r="E169" s="727"/>
      <c r="F169" s="727"/>
      <c r="G169" s="727"/>
      <c r="H169" s="727"/>
      <c r="I169" s="726"/>
    </row>
    <row r="170" spans="1:9">
      <c r="A170" s="727"/>
      <c r="B170" s="727"/>
      <c r="C170" s="727"/>
      <c r="D170" s="727"/>
      <c r="E170" s="727"/>
      <c r="F170" s="727"/>
      <c r="G170" s="727"/>
      <c r="H170" s="727"/>
      <c r="I170" s="726"/>
    </row>
    <row r="171" spans="1:9">
      <c r="A171" s="727"/>
      <c r="B171" s="727"/>
      <c r="C171" s="727"/>
      <c r="D171" s="727"/>
      <c r="E171" s="727"/>
      <c r="F171" s="727"/>
      <c r="G171" s="727"/>
      <c r="H171" s="727"/>
      <c r="I171" s="726"/>
    </row>
    <row r="172" spans="1:9">
      <c r="A172" s="727"/>
      <c r="B172" s="727"/>
      <c r="C172" s="727"/>
      <c r="D172" s="727"/>
      <c r="E172" s="727"/>
      <c r="F172" s="727"/>
      <c r="G172" s="727"/>
      <c r="H172" s="727"/>
      <c r="I172" s="726"/>
    </row>
    <row r="173" spans="1:9">
      <c r="A173" s="727"/>
      <c r="B173" s="727"/>
      <c r="C173" s="727"/>
      <c r="D173" s="727"/>
      <c r="E173" s="727"/>
      <c r="F173" s="727"/>
      <c r="G173" s="727"/>
      <c r="H173" s="727"/>
      <c r="I173" s="726"/>
    </row>
    <row r="174" spans="1:9">
      <c r="A174" s="727"/>
      <c r="B174" s="727"/>
      <c r="C174" s="727"/>
      <c r="D174" s="727"/>
      <c r="E174" s="727"/>
      <c r="F174" s="727"/>
      <c r="G174" s="727"/>
      <c r="H174" s="727"/>
      <c r="I174" s="726"/>
    </row>
    <row r="175" spans="1:9">
      <c r="A175" s="727"/>
      <c r="B175" s="727"/>
      <c r="C175" s="727"/>
      <c r="D175" s="727"/>
      <c r="E175" s="727"/>
      <c r="F175" s="727"/>
      <c r="G175" s="727"/>
      <c r="H175" s="727"/>
      <c r="I175" s="726"/>
    </row>
    <row r="176" spans="1:9">
      <c r="A176" s="727"/>
      <c r="B176" s="727"/>
      <c r="C176" s="727"/>
      <c r="D176" s="727"/>
      <c r="E176" s="727"/>
      <c r="F176" s="727"/>
      <c r="G176" s="727"/>
      <c r="H176" s="727"/>
      <c r="I176" s="726"/>
    </row>
    <row r="177" spans="1:9">
      <c r="A177" s="727"/>
      <c r="B177" s="727"/>
      <c r="C177" s="727"/>
      <c r="D177" s="727"/>
      <c r="E177" s="727"/>
      <c r="F177" s="727"/>
      <c r="G177" s="727"/>
      <c r="H177" s="727"/>
      <c r="I177" s="726"/>
    </row>
    <row r="178" spans="1:9">
      <c r="A178" s="727"/>
      <c r="B178" s="727"/>
      <c r="C178" s="727"/>
      <c r="D178" s="727"/>
      <c r="E178" s="727"/>
      <c r="F178" s="727"/>
      <c r="G178" s="727"/>
      <c r="H178" s="727"/>
      <c r="I178" s="726"/>
    </row>
    <row r="179" spans="1:9">
      <c r="A179" s="727"/>
      <c r="B179" s="727"/>
      <c r="C179" s="727"/>
      <c r="D179" s="727"/>
      <c r="E179" s="727"/>
      <c r="F179" s="727"/>
      <c r="G179" s="727"/>
      <c r="H179" s="727"/>
      <c r="I179" s="726"/>
    </row>
    <row r="180" spans="1:9">
      <c r="A180" s="727"/>
      <c r="B180" s="727"/>
      <c r="C180" s="727"/>
      <c r="D180" s="727"/>
      <c r="E180" s="727"/>
      <c r="F180" s="727"/>
      <c r="G180" s="727"/>
      <c r="H180" s="727"/>
      <c r="I180" s="726"/>
    </row>
    <row r="181" spans="1:9">
      <c r="A181" s="727"/>
      <c r="B181" s="727"/>
      <c r="C181" s="727"/>
      <c r="D181" s="727"/>
      <c r="E181" s="727"/>
      <c r="F181" s="727"/>
      <c r="G181" s="727"/>
      <c r="H181" s="727"/>
      <c r="I181" s="726"/>
    </row>
    <row r="182" spans="1:9">
      <c r="A182" s="727"/>
      <c r="B182" s="727"/>
      <c r="C182" s="727"/>
      <c r="D182" s="727"/>
      <c r="E182" s="727"/>
      <c r="F182" s="727"/>
      <c r="G182" s="727"/>
      <c r="H182" s="727"/>
      <c r="I182" s="726"/>
    </row>
    <row r="183" spans="1:9">
      <c r="A183" s="727"/>
      <c r="B183" s="727"/>
      <c r="C183" s="727"/>
      <c r="D183" s="727"/>
      <c r="E183" s="727"/>
      <c r="F183" s="727"/>
      <c r="G183" s="727"/>
      <c r="H183" s="727"/>
      <c r="I183" s="726"/>
    </row>
    <row r="184" spans="1:9">
      <c r="A184" s="727"/>
      <c r="B184" s="727"/>
      <c r="C184" s="727"/>
      <c r="D184" s="727"/>
      <c r="E184" s="727"/>
      <c r="F184" s="727"/>
      <c r="G184" s="727"/>
      <c r="H184" s="727"/>
      <c r="I184" s="726"/>
    </row>
    <row r="185" spans="1:9">
      <c r="A185" s="727"/>
      <c r="B185" s="727"/>
      <c r="C185" s="727"/>
      <c r="D185" s="727"/>
      <c r="E185" s="727"/>
      <c r="F185" s="727"/>
      <c r="G185" s="727"/>
      <c r="H185" s="727"/>
      <c r="I185" s="726"/>
    </row>
    <row r="186" spans="1:9">
      <c r="A186" s="727"/>
      <c r="B186" s="727"/>
      <c r="C186" s="727"/>
      <c r="D186" s="727"/>
      <c r="E186" s="727"/>
      <c r="F186" s="727"/>
      <c r="G186" s="727"/>
      <c r="H186" s="727"/>
      <c r="I186" s="726"/>
    </row>
    <row r="187" spans="1:9">
      <c r="A187" s="727"/>
      <c r="B187" s="727"/>
      <c r="C187" s="727"/>
      <c r="D187" s="727"/>
      <c r="E187" s="727"/>
      <c r="F187" s="727"/>
      <c r="G187" s="727"/>
      <c r="H187" s="727"/>
      <c r="I187" s="726"/>
    </row>
    <row r="188" spans="1:9">
      <c r="A188" s="727"/>
      <c r="B188" s="727"/>
      <c r="C188" s="727"/>
      <c r="D188" s="727"/>
      <c r="E188" s="727"/>
      <c r="F188" s="727"/>
      <c r="G188" s="727"/>
      <c r="H188" s="727"/>
      <c r="I188" s="726"/>
    </row>
    <row r="189" spans="1:9">
      <c r="A189" s="727"/>
      <c r="B189" s="727"/>
      <c r="C189" s="727"/>
      <c r="D189" s="727"/>
      <c r="E189" s="727"/>
      <c r="F189" s="727"/>
      <c r="G189" s="727"/>
      <c r="H189" s="727"/>
      <c r="I189" s="726"/>
    </row>
    <row r="190" spans="1:9">
      <c r="A190" s="727"/>
      <c r="B190" s="727"/>
      <c r="C190" s="727"/>
      <c r="D190" s="727"/>
      <c r="E190" s="727"/>
      <c r="F190" s="727"/>
      <c r="G190" s="727"/>
      <c r="H190" s="727"/>
      <c r="I190" s="726"/>
    </row>
    <row r="191" spans="1:9">
      <c r="A191" s="727"/>
      <c r="B191" s="727"/>
      <c r="C191" s="727"/>
      <c r="D191" s="727"/>
      <c r="E191" s="727"/>
      <c r="F191" s="727"/>
      <c r="G191" s="727"/>
      <c r="H191" s="727"/>
      <c r="I191" s="726"/>
    </row>
    <row r="192" spans="1:9">
      <c r="A192" s="727"/>
      <c r="B192" s="727"/>
      <c r="C192" s="727"/>
      <c r="D192" s="727"/>
      <c r="E192" s="727"/>
      <c r="F192" s="727"/>
      <c r="G192" s="727"/>
      <c r="H192" s="727"/>
      <c r="I192" s="726"/>
    </row>
    <row r="193" spans="1:9">
      <c r="A193" s="727"/>
      <c r="B193" s="727"/>
      <c r="C193" s="727"/>
      <c r="D193" s="727"/>
      <c r="E193" s="727"/>
      <c r="F193" s="727"/>
      <c r="G193" s="727"/>
      <c r="H193" s="727"/>
      <c r="I193" s="726"/>
    </row>
    <row r="194" spans="1:9">
      <c r="A194" s="727"/>
      <c r="B194" s="727"/>
      <c r="C194" s="727"/>
      <c r="D194" s="727"/>
      <c r="E194" s="727"/>
      <c r="F194" s="727"/>
      <c r="G194" s="727"/>
      <c r="H194" s="727"/>
      <c r="I194" s="726"/>
    </row>
    <row r="195" spans="1:9">
      <c r="A195" s="727"/>
      <c r="B195" s="727"/>
      <c r="C195" s="727"/>
      <c r="D195" s="727"/>
      <c r="E195" s="727"/>
      <c r="F195" s="727"/>
      <c r="G195" s="727"/>
      <c r="H195" s="727"/>
      <c r="I195" s="726"/>
    </row>
    <row r="196" spans="1:9">
      <c r="A196" s="727"/>
      <c r="B196" s="727"/>
      <c r="C196" s="727"/>
      <c r="D196" s="727"/>
      <c r="E196" s="727"/>
      <c r="F196" s="727"/>
      <c r="G196" s="727"/>
      <c r="H196" s="727"/>
      <c r="I196" s="726"/>
    </row>
    <row r="197" spans="1:9">
      <c r="A197" s="727"/>
      <c r="B197" s="727"/>
      <c r="C197" s="727"/>
      <c r="D197" s="727"/>
      <c r="E197" s="727"/>
      <c r="F197" s="727"/>
      <c r="G197" s="727"/>
      <c r="H197" s="727"/>
      <c r="I197" s="726"/>
    </row>
    <row r="198" spans="1:9">
      <c r="A198" s="727"/>
      <c r="B198" s="727"/>
      <c r="C198" s="727"/>
      <c r="D198" s="727"/>
      <c r="E198" s="727"/>
      <c r="F198" s="727"/>
      <c r="G198" s="727"/>
      <c r="H198" s="727"/>
      <c r="I198" s="726"/>
    </row>
    <row r="199" spans="1:9">
      <c r="A199" s="727"/>
      <c r="B199" s="727"/>
      <c r="C199" s="727"/>
      <c r="D199" s="727"/>
      <c r="E199" s="727"/>
      <c r="F199" s="727"/>
      <c r="G199" s="727"/>
      <c r="H199" s="727"/>
      <c r="I199" s="726"/>
    </row>
    <row r="200" spans="1:9">
      <c r="A200" s="727"/>
      <c r="B200" s="727"/>
      <c r="C200" s="727"/>
      <c r="D200" s="727"/>
      <c r="E200" s="727"/>
      <c r="F200" s="727"/>
      <c r="G200" s="727"/>
      <c r="H200" s="727"/>
      <c r="I200" s="726"/>
    </row>
    <row r="201" spans="1:9">
      <c r="A201" s="727"/>
      <c r="B201" s="727"/>
      <c r="C201" s="727"/>
      <c r="D201" s="727"/>
      <c r="E201" s="727"/>
      <c r="F201" s="727"/>
      <c r="G201" s="727"/>
      <c r="H201" s="727"/>
      <c r="I201" s="726"/>
    </row>
    <row r="202" spans="1:9">
      <c r="A202" s="727"/>
      <c r="B202" s="727"/>
      <c r="C202" s="727"/>
      <c r="D202" s="727"/>
      <c r="E202" s="727"/>
      <c r="F202" s="727"/>
      <c r="G202" s="727"/>
      <c r="H202" s="727"/>
      <c r="I202" s="726"/>
    </row>
    <row r="203" spans="1:9">
      <c r="A203" s="727"/>
      <c r="B203" s="727"/>
      <c r="C203" s="727"/>
      <c r="D203" s="727"/>
      <c r="E203" s="727"/>
      <c r="F203" s="727"/>
      <c r="G203" s="727"/>
      <c r="H203" s="727"/>
      <c r="I203" s="726"/>
    </row>
    <row r="204" spans="1:9">
      <c r="A204" s="727"/>
      <c r="B204" s="727"/>
      <c r="C204" s="727"/>
      <c r="D204" s="727"/>
      <c r="E204" s="727"/>
      <c r="F204" s="727"/>
      <c r="G204" s="727"/>
      <c r="H204" s="727"/>
      <c r="I204" s="726"/>
    </row>
    <row r="205" spans="1:9">
      <c r="A205" s="727"/>
      <c r="B205" s="727"/>
      <c r="C205" s="727"/>
      <c r="D205" s="727"/>
      <c r="E205" s="727"/>
      <c r="F205" s="727"/>
      <c r="G205" s="727"/>
      <c r="H205" s="727"/>
      <c r="I205" s="726"/>
    </row>
    <row r="206" spans="1:9">
      <c r="A206" s="727"/>
      <c r="B206" s="727"/>
      <c r="C206" s="727"/>
      <c r="D206" s="727"/>
      <c r="E206" s="727"/>
      <c r="F206" s="727"/>
      <c r="G206" s="727"/>
      <c r="H206" s="727"/>
      <c r="I206" s="726"/>
    </row>
    <row r="207" spans="1:9">
      <c r="A207" s="727"/>
      <c r="B207" s="727"/>
      <c r="C207" s="727"/>
      <c r="D207" s="727"/>
      <c r="E207" s="727"/>
      <c r="F207" s="727"/>
      <c r="G207" s="727"/>
      <c r="H207" s="727"/>
      <c r="I207" s="726"/>
    </row>
    <row r="208" spans="1:9">
      <c r="A208" s="727"/>
      <c r="B208" s="727"/>
      <c r="C208" s="727"/>
      <c r="D208" s="727"/>
      <c r="E208" s="727"/>
      <c r="F208" s="727"/>
      <c r="G208" s="727"/>
      <c r="H208" s="727"/>
      <c r="I208" s="726"/>
    </row>
    <row r="209" spans="1:9">
      <c r="A209" s="727"/>
      <c r="B209" s="727"/>
      <c r="C209" s="727"/>
      <c r="D209" s="727"/>
      <c r="E209" s="727"/>
      <c r="F209" s="727"/>
      <c r="G209" s="727"/>
      <c r="H209" s="727"/>
      <c r="I209" s="726"/>
    </row>
    <row r="210" spans="1:9">
      <c r="A210" s="727"/>
      <c r="B210" s="727"/>
      <c r="C210" s="727"/>
      <c r="D210" s="727"/>
      <c r="E210" s="727"/>
      <c r="F210" s="727"/>
      <c r="G210" s="727"/>
      <c r="H210" s="727"/>
      <c r="I210" s="726"/>
    </row>
    <row r="211" spans="1:9">
      <c r="A211" s="727"/>
      <c r="B211" s="727"/>
      <c r="C211" s="727"/>
      <c r="D211" s="727"/>
      <c r="E211" s="727"/>
      <c r="F211" s="727"/>
      <c r="G211" s="727"/>
      <c r="H211" s="727"/>
      <c r="I211" s="726"/>
    </row>
    <row r="212" spans="1:9">
      <c r="A212" s="727"/>
      <c r="B212" s="727"/>
      <c r="C212" s="727"/>
      <c r="D212" s="727"/>
      <c r="E212" s="727"/>
      <c r="F212" s="727"/>
      <c r="G212" s="727"/>
      <c r="H212" s="727"/>
      <c r="I212" s="726"/>
    </row>
    <row r="213" spans="1:9">
      <c r="A213" s="727"/>
      <c r="B213" s="727"/>
      <c r="C213" s="727"/>
      <c r="D213" s="727"/>
      <c r="E213" s="727"/>
      <c r="F213" s="727"/>
      <c r="G213" s="727"/>
      <c r="H213" s="727"/>
      <c r="I213" s="726"/>
    </row>
    <row r="214" spans="1:9">
      <c r="A214" s="727"/>
      <c r="B214" s="727"/>
      <c r="C214" s="727"/>
      <c r="D214" s="727"/>
      <c r="E214" s="727"/>
      <c r="F214" s="727"/>
      <c r="G214" s="727"/>
      <c r="H214" s="727"/>
      <c r="I214" s="726"/>
    </row>
    <row r="215" spans="1:9">
      <c r="A215" s="727"/>
      <c r="B215" s="727"/>
      <c r="C215" s="727"/>
      <c r="D215" s="727"/>
      <c r="E215" s="727"/>
      <c r="F215" s="727"/>
      <c r="G215" s="727"/>
      <c r="H215" s="727"/>
      <c r="I215" s="726"/>
    </row>
    <row r="216" spans="1:9">
      <c r="A216" s="727"/>
      <c r="B216" s="727"/>
      <c r="C216" s="727"/>
      <c r="D216" s="727"/>
      <c r="E216" s="727"/>
      <c r="F216" s="727"/>
      <c r="G216" s="727"/>
      <c r="H216" s="727"/>
      <c r="I216" s="726"/>
    </row>
    <row r="217" spans="1:9">
      <c r="A217" s="727"/>
      <c r="B217" s="727"/>
      <c r="C217" s="727"/>
      <c r="D217" s="727"/>
      <c r="E217" s="727"/>
      <c r="F217" s="727"/>
      <c r="G217" s="727"/>
      <c r="H217" s="727"/>
      <c r="I217" s="726"/>
    </row>
    <row r="218" spans="1:9">
      <c r="A218" s="727"/>
      <c r="B218" s="727"/>
      <c r="C218" s="727"/>
      <c r="D218" s="727"/>
      <c r="E218" s="727"/>
      <c r="F218" s="727"/>
      <c r="G218" s="727"/>
      <c r="H218" s="727"/>
      <c r="I218" s="726"/>
    </row>
    <row r="219" spans="1:9">
      <c r="A219" s="727"/>
      <c r="B219" s="727"/>
      <c r="C219" s="727"/>
      <c r="D219" s="727"/>
      <c r="E219" s="727"/>
      <c r="F219" s="727"/>
      <c r="G219" s="727"/>
      <c r="H219" s="727"/>
      <c r="I219" s="726"/>
    </row>
    <row r="220" spans="1:9">
      <c r="A220" s="727"/>
      <c r="B220" s="727"/>
      <c r="C220" s="727"/>
      <c r="D220" s="727"/>
      <c r="E220" s="727"/>
      <c r="F220" s="727"/>
      <c r="G220" s="727"/>
      <c r="H220" s="727"/>
      <c r="I220" s="726"/>
    </row>
    <row r="221" spans="1:9">
      <c r="A221" s="727"/>
      <c r="B221" s="727"/>
      <c r="C221" s="727"/>
      <c r="D221" s="727"/>
      <c r="E221" s="727"/>
      <c r="F221" s="727"/>
      <c r="G221" s="727"/>
      <c r="H221" s="727"/>
      <c r="I221" s="726"/>
    </row>
    <row r="222" spans="1:9">
      <c r="A222" s="727"/>
      <c r="B222" s="727"/>
      <c r="C222" s="727"/>
      <c r="D222" s="727"/>
      <c r="E222" s="727"/>
      <c r="F222" s="727"/>
      <c r="G222" s="727"/>
      <c r="H222" s="727"/>
      <c r="I222" s="726"/>
    </row>
    <row r="223" spans="1:9">
      <c r="A223" s="727"/>
      <c r="B223" s="727"/>
      <c r="C223" s="727"/>
      <c r="D223" s="727"/>
      <c r="E223" s="727"/>
      <c r="F223" s="727"/>
      <c r="G223" s="727"/>
      <c r="H223" s="727"/>
      <c r="I223" s="726"/>
    </row>
    <row r="224" spans="1:9">
      <c r="A224" s="727"/>
      <c r="B224" s="727"/>
      <c r="C224" s="727"/>
      <c r="D224" s="727"/>
      <c r="E224" s="727"/>
      <c r="F224" s="727"/>
      <c r="G224" s="727"/>
      <c r="H224" s="727"/>
      <c r="I224" s="726"/>
    </row>
    <row r="225" spans="1:9">
      <c r="A225" s="727"/>
      <c r="B225" s="727"/>
      <c r="C225" s="727"/>
      <c r="D225" s="727"/>
      <c r="E225" s="727"/>
      <c r="F225" s="727"/>
      <c r="G225" s="727"/>
      <c r="H225" s="727"/>
      <c r="I225" s="726"/>
    </row>
    <row r="226" spans="1:9">
      <c r="A226" s="727"/>
      <c r="B226" s="727"/>
      <c r="C226" s="727"/>
      <c r="D226" s="727"/>
      <c r="E226" s="727"/>
      <c r="F226" s="727"/>
      <c r="G226" s="727"/>
      <c r="H226" s="727"/>
      <c r="I226" s="726"/>
    </row>
    <row r="227" spans="1:9">
      <c r="A227" s="727"/>
      <c r="B227" s="727"/>
      <c r="C227" s="727"/>
      <c r="D227" s="727"/>
      <c r="E227" s="727"/>
      <c r="F227" s="727"/>
      <c r="G227" s="727"/>
      <c r="H227" s="727"/>
      <c r="I227" s="726"/>
    </row>
    <row r="228" spans="1:9">
      <c r="A228" s="727"/>
      <c r="B228" s="727"/>
      <c r="C228" s="727"/>
      <c r="D228" s="727"/>
      <c r="E228" s="727"/>
      <c r="F228" s="727"/>
      <c r="G228" s="727"/>
      <c r="H228" s="727"/>
      <c r="I228" s="726"/>
    </row>
    <row r="229" spans="1:9">
      <c r="A229" s="727"/>
      <c r="B229" s="727"/>
      <c r="C229" s="727"/>
      <c r="D229" s="727"/>
      <c r="E229" s="727"/>
      <c r="F229" s="727"/>
      <c r="G229" s="727"/>
      <c r="H229" s="727"/>
      <c r="I229" s="726"/>
    </row>
    <row r="230" spans="1:9">
      <c r="A230" s="727"/>
      <c r="B230" s="727"/>
      <c r="C230" s="727"/>
      <c r="D230" s="727"/>
      <c r="E230" s="727"/>
      <c r="F230" s="727"/>
      <c r="G230" s="727"/>
      <c r="H230" s="727"/>
      <c r="I230" s="726"/>
    </row>
    <row r="231" spans="1:9">
      <c r="A231" s="727"/>
      <c r="B231" s="727"/>
      <c r="C231" s="727"/>
      <c r="D231" s="727"/>
      <c r="E231" s="727"/>
      <c r="F231" s="727"/>
      <c r="G231" s="727"/>
      <c r="H231" s="727"/>
      <c r="I231" s="726"/>
    </row>
    <row r="232" spans="1:9">
      <c r="A232" s="727"/>
      <c r="B232" s="727"/>
      <c r="C232" s="727"/>
      <c r="D232" s="727"/>
      <c r="E232" s="727"/>
      <c r="F232" s="727"/>
      <c r="G232" s="727"/>
      <c r="H232" s="727"/>
      <c r="I232" s="726"/>
    </row>
    <row r="233" spans="1:9">
      <c r="A233" s="727"/>
      <c r="B233" s="727"/>
      <c r="C233" s="727"/>
      <c r="D233" s="727"/>
      <c r="E233" s="727"/>
      <c r="F233" s="727"/>
      <c r="G233" s="727"/>
      <c r="H233" s="727"/>
      <c r="I233" s="726"/>
    </row>
    <row r="234" spans="1:9">
      <c r="A234" s="727"/>
      <c r="B234" s="727"/>
      <c r="C234" s="727"/>
      <c r="D234" s="727"/>
      <c r="E234" s="727"/>
      <c r="F234" s="727"/>
      <c r="G234" s="727"/>
      <c r="H234" s="727"/>
      <c r="I234" s="726"/>
    </row>
    <row r="235" spans="1:9">
      <c r="A235" s="727"/>
      <c r="B235" s="727"/>
      <c r="C235" s="727"/>
      <c r="D235" s="727"/>
      <c r="E235" s="727"/>
      <c r="F235" s="727"/>
      <c r="G235" s="727"/>
      <c r="H235" s="727"/>
      <c r="I235" s="726"/>
    </row>
    <row r="236" spans="1:9">
      <c r="A236" s="727"/>
      <c r="B236" s="727"/>
      <c r="C236" s="727"/>
      <c r="D236" s="727"/>
      <c r="E236" s="727"/>
      <c r="F236" s="727"/>
      <c r="G236" s="727"/>
      <c r="H236" s="727"/>
      <c r="I236" s="726"/>
    </row>
    <row r="237" spans="1:9">
      <c r="A237" s="727"/>
      <c r="B237" s="727"/>
      <c r="C237" s="727"/>
      <c r="D237" s="727"/>
      <c r="E237" s="727"/>
      <c r="F237" s="727"/>
      <c r="G237" s="727"/>
      <c r="H237" s="727"/>
      <c r="I237" s="726"/>
    </row>
    <row r="238" spans="1:9">
      <c r="A238" s="727"/>
      <c r="B238" s="727"/>
      <c r="C238" s="727"/>
      <c r="D238" s="727"/>
      <c r="E238" s="727"/>
      <c r="F238" s="727"/>
      <c r="G238" s="727"/>
      <c r="H238" s="727"/>
      <c r="I238" s="726"/>
    </row>
    <row r="239" spans="1:9">
      <c r="A239" s="727"/>
      <c r="B239" s="727"/>
      <c r="C239" s="727"/>
      <c r="D239" s="727"/>
      <c r="E239" s="727"/>
      <c r="F239" s="727"/>
      <c r="G239" s="727"/>
      <c r="H239" s="727"/>
      <c r="I239" s="726"/>
    </row>
    <row r="240" spans="1:9">
      <c r="A240" s="727"/>
      <c r="B240" s="727"/>
      <c r="C240" s="727"/>
      <c r="D240" s="727"/>
      <c r="E240" s="727"/>
      <c r="F240" s="727"/>
      <c r="G240" s="727"/>
      <c r="H240" s="727"/>
      <c r="I240" s="726"/>
    </row>
    <row r="241" spans="1:9">
      <c r="A241" s="727"/>
      <c r="B241" s="727"/>
      <c r="C241" s="727"/>
      <c r="D241" s="727"/>
      <c r="E241" s="727"/>
      <c r="F241" s="727"/>
      <c r="G241" s="727"/>
      <c r="H241" s="727"/>
      <c r="I241" s="726"/>
    </row>
    <row r="242" spans="1:9">
      <c r="A242" s="727"/>
      <c r="B242" s="727"/>
      <c r="C242" s="727"/>
      <c r="D242" s="727"/>
      <c r="E242" s="727"/>
      <c r="F242" s="727"/>
      <c r="G242" s="727"/>
      <c r="H242" s="727"/>
      <c r="I242" s="726"/>
    </row>
    <row r="243" spans="1:9">
      <c r="A243" s="727"/>
      <c r="B243" s="727"/>
      <c r="C243" s="727"/>
      <c r="D243" s="727"/>
      <c r="E243" s="727"/>
      <c r="F243" s="727"/>
      <c r="G243" s="727"/>
      <c r="H243" s="727"/>
      <c r="I243" s="726"/>
    </row>
    <row r="244" spans="1:9">
      <c r="A244" s="727"/>
      <c r="B244" s="727"/>
      <c r="C244" s="727"/>
      <c r="D244" s="727"/>
      <c r="E244" s="727"/>
      <c r="F244" s="727"/>
      <c r="G244" s="727"/>
      <c r="H244" s="727"/>
      <c r="I244" s="726"/>
    </row>
    <row r="245" spans="1:9">
      <c r="A245" s="727"/>
      <c r="B245" s="727"/>
      <c r="C245" s="727"/>
      <c r="D245" s="727"/>
      <c r="E245" s="727"/>
      <c r="F245" s="727"/>
      <c r="G245" s="727"/>
      <c r="H245" s="727"/>
      <c r="I245" s="726"/>
    </row>
    <row r="246" spans="1:9">
      <c r="A246" s="727"/>
      <c r="B246" s="727"/>
      <c r="C246" s="727"/>
      <c r="D246" s="727"/>
      <c r="E246" s="727"/>
      <c r="F246" s="727"/>
      <c r="G246" s="727"/>
      <c r="H246" s="727"/>
      <c r="I246" s="726"/>
    </row>
    <row r="247" spans="1:9">
      <c r="A247" s="727"/>
      <c r="B247" s="727"/>
      <c r="C247" s="727"/>
      <c r="D247" s="727"/>
      <c r="E247" s="727"/>
      <c r="F247" s="727"/>
      <c r="G247" s="727"/>
      <c r="H247" s="727"/>
      <c r="I247" s="726"/>
    </row>
    <row r="248" spans="1:9">
      <c r="A248" s="727"/>
      <c r="B248" s="727"/>
      <c r="C248" s="727"/>
      <c r="D248" s="727"/>
      <c r="E248" s="727"/>
      <c r="F248" s="727"/>
      <c r="G248" s="727"/>
      <c r="H248" s="727"/>
      <c r="I248" s="726"/>
    </row>
    <row r="249" spans="1:9">
      <c r="A249" s="727"/>
      <c r="B249" s="727"/>
      <c r="C249" s="727"/>
      <c r="D249" s="727"/>
      <c r="E249" s="727"/>
      <c r="F249" s="727"/>
      <c r="G249" s="727"/>
      <c r="H249" s="727"/>
      <c r="I249" s="726"/>
    </row>
    <row r="250" spans="1:9">
      <c r="A250" s="727"/>
      <c r="B250" s="727"/>
      <c r="C250" s="727"/>
      <c r="D250" s="727"/>
      <c r="E250" s="727"/>
      <c r="F250" s="727"/>
      <c r="G250" s="727"/>
      <c r="H250" s="727"/>
      <c r="I250" s="726"/>
    </row>
    <row r="251" spans="1:9">
      <c r="A251" s="727"/>
      <c r="B251" s="727"/>
      <c r="C251" s="727"/>
      <c r="D251" s="727"/>
      <c r="E251" s="727"/>
      <c r="F251" s="727"/>
      <c r="G251" s="727"/>
      <c r="H251" s="727"/>
      <c r="I251" s="726"/>
    </row>
    <row r="252" spans="1:9">
      <c r="A252" s="727"/>
      <c r="B252" s="727"/>
      <c r="C252" s="727"/>
      <c r="D252" s="727"/>
      <c r="E252" s="727"/>
      <c r="F252" s="727"/>
      <c r="G252" s="727"/>
      <c r="H252" s="727"/>
      <c r="I252" s="726"/>
    </row>
    <row r="253" spans="1:9">
      <c r="A253" s="727"/>
      <c r="B253" s="727"/>
      <c r="C253" s="727"/>
      <c r="D253" s="727"/>
      <c r="E253" s="727"/>
      <c r="F253" s="727"/>
      <c r="G253" s="727"/>
      <c r="H253" s="727"/>
      <c r="I253" s="726"/>
    </row>
    <row r="254" spans="1:9">
      <c r="A254" s="727"/>
      <c r="B254" s="727"/>
      <c r="C254" s="727"/>
      <c r="D254" s="727"/>
      <c r="E254" s="727"/>
      <c r="F254" s="727"/>
      <c r="G254" s="727"/>
      <c r="H254" s="727"/>
      <c r="I254" s="726"/>
    </row>
    <row r="255" spans="1:9">
      <c r="A255" s="727"/>
      <c r="B255" s="727"/>
      <c r="C255" s="727"/>
      <c r="D255" s="727"/>
      <c r="E255" s="727"/>
      <c r="F255" s="727"/>
      <c r="G255" s="727"/>
      <c r="H255" s="727"/>
      <c r="I255" s="726"/>
    </row>
    <row r="256" spans="1:9">
      <c r="A256" s="727"/>
      <c r="B256" s="727"/>
      <c r="C256" s="727"/>
      <c r="D256" s="727"/>
      <c r="E256" s="727"/>
      <c r="F256" s="727"/>
      <c r="G256" s="727"/>
      <c r="H256" s="727"/>
      <c r="I256" s="726"/>
    </row>
    <row r="257" spans="1:9">
      <c r="A257" s="727"/>
      <c r="B257" s="727"/>
      <c r="C257" s="727"/>
      <c r="D257" s="727"/>
      <c r="E257" s="727"/>
      <c r="F257" s="727"/>
      <c r="G257" s="727"/>
      <c r="H257" s="727"/>
      <c r="I257" s="726"/>
    </row>
    <row r="258" spans="1:9">
      <c r="A258" s="727"/>
      <c r="B258" s="727"/>
      <c r="C258" s="727"/>
      <c r="D258" s="727"/>
      <c r="E258" s="727"/>
      <c r="F258" s="727"/>
      <c r="G258" s="727"/>
      <c r="H258" s="727"/>
      <c r="I258" s="726"/>
    </row>
    <row r="259" spans="1:9">
      <c r="A259" s="727"/>
      <c r="B259" s="727"/>
      <c r="C259" s="727"/>
      <c r="D259" s="727"/>
      <c r="E259" s="727"/>
      <c r="F259" s="727"/>
      <c r="G259" s="727"/>
      <c r="H259" s="727"/>
      <c r="I259" s="726"/>
    </row>
    <row r="260" spans="1:9">
      <c r="A260" s="727"/>
      <c r="B260" s="727"/>
      <c r="C260" s="727"/>
      <c r="D260" s="727"/>
      <c r="E260" s="727"/>
      <c r="F260" s="727"/>
      <c r="G260" s="727"/>
      <c r="H260" s="727"/>
      <c r="I260" s="726"/>
    </row>
    <row r="261" spans="1:9">
      <c r="A261" s="727"/>
      <c r="B261" s="727"/>
      <c r="C261" s="727"/>
      <c r="D261" s="727"/>
      <c r="E261" s="727"/>
      <c r="F261" s="727"/>
      <c r="G261" s="727"/>
      <c r="H261" s="727"/>
      <c r="I261" s="726"/>
    </row>
    <row r="262" spans="1:9">
      <c r="A262" s="727"/>
      <c r="B262" s="727"/>
      <c r="C262" s="727"/>
      <c r="D262" s="727"/>
      <c r="E262" s="727"/>
      <c r="F262" s="727"/>
      <c r="G262" s="727"/>
      <c r="H262" s="727"/>
      <c r="I262" s="726"/>
    </row>
    <row r="263" spans="1:9">
      <c r="A263" s="727"/>
      <c r="B263" s="727"/>
      <c r="C263" s="727"/>
      <c r="D263" s="727"/>
      <c r="E263" s="727"/>
      <c r="F263" s="727"/>
      <c r="G263" s="727"/>
      <c r="H263" s="727"/>
      <c r="I263" s="726"/>
    </row>
    <row r="264" spans="1:9">
      <c r="A264" s="727"/>
      <c r="B264" s="727"/>
      <c r="C264" s="727"/>
      <c r="D264" s="727"/>
      <c r="E264" s="727"/>
      <c r="F264" s="727"/>
      <c r="G264" s="727"/>
      <c r="H264" s="727"/>
      <c r="I264" s="726"/>
    </row>
    <row r="265" spans="1:9">
      <c r="A265" s="727"/>
      <c r="B265" s="727"/>
      <c r="C265" s="727"/>
      <c r="D265" s="727"/>
      <c r="E265" s="727"/>
      <c r="F265" s="727"/>
      <c r="G265" s="727"/>
      <c r="H265" s="727"/>
      <c r="I265" s="726"/>
    </row>
    <row r="266" spans="1:9">
      <c r="A266" s="727"/>
      <c r="B266" s="727"/>
      <c r="C266" s="727"/>
      <c r="D266" s="727"/>
      <c r="E266" s="727"/>
      <c r="F266" s="727"/>
      <c r="G266" s="727"/>
      <c r="H266" s="727"/>
      <c r="I266" s="726"/>
    </row>
    <row r="267" spans="1:9">
      <c r="A267" s="727"/>
      <c r="B267" s="727"/>
      <c r="C267" s="727"/>
      <c r="D267" s="727"/>
      <c r="E267" s="727"/>
      <c r="F267" s="727"/>
      <c r="G267" s="727"/>
      <c r="H267" s="727"/>
      <c r="I267" s="726"/>
    </row>
    <row r="268" spans="1:9">
      <c r="A268" s="727"/>
      <c r="B268" s="727"/>
      <c r="C268" s="727"/>
      <c r="D268" s="727"/>
      <c r="E268" s="727"/>
      <c r="F268" s="727"/>
      <c r="G268" s="727"/>
      <c r="H268" s="727"/>
      <c r="I268" s="726"/>
    </row>
    <row r="269" spans="1:9">
      <c r="A269" s="727"/>
      <c r="B269" s="727"/>
      <c r="C269" s="727"/>
      <c r="D269" s="727"/>
      <c r="E269" s="727"/>
      <c r="F269" s="727"/>
      <c r="G269" s="727"/>
      <c r="H269" s="727"/>
      <c r="I269" s="726"/>
    </row>
    <row r="270" spans="1:9">
      <c r="A270" s="727"/>
      <c r="B270" s="727"/>
      <c r="C270" s="727"/>
      <c r="D270" s="727"/>
      <c r="E270" s="727"/>
      <c r="F270" s="727"/>
      <c r="G270" s="727"/>
      <c r="H270" s="727"/>
      <c r="I270" s="726"/>
    </row>
    <row r="271" spans="1:9">
      <c r="A271" s="727"/>
      <c r="B271" s="727"/>
      <c r="C271" s="727"/>
      <c r="D271" s="727"/>
      <c r="E271" s="727"/>
      <c r="F271" s="727"/>
      <c r="G271" s="727"/>
      <c r="H271" s="727"/>
      <c r="I271" s="726"/>
    </row>
    <row r="272" spans="1:9">
      <c r="A272" s="727"/>
      <c r="B272" s="727"/>
      <c r="C272" s="727"/>
      <c r="D272" s="727"/>
      <c r="E272" s="727"/>
      <c r="F272" s="727"/>
      <c r="G272" s="727"/>
      <c r="H272" s="727"/>
      <c r="I272" s="726"/>
    </row>
    <row r="273" spans="1:9">
      <c r="A273" s="727"/>
      <c r="B273" s="727"/>
      <c r="C273" s="727"/>
      <c r="D273" s="727"/>
      <c r="E273" s="727"/>
      <c r="F273" s="727"/>
      <c r="G273" s="727"/>
      <c r="H273" s="727"/>
      <c r="I273" s="726"/>
    </row>
    <row r="274" spans="1:9">
      <c r="A274" s="727"/>
      <c r="B274" s="727"/>
      <c r="C274" s="727"/>
      <c r="D274" s="727"/>
      <c r="E274" s="727"/>
      <c r="F274" s="727"/>
      <c r="G274" s="727"/>
      <c r="H274" s="727"/>
      <c r="I274" s="726"/>
    </row>
    <row r="275" spans="1:9">
      <c r="A275" s="727"/>
      <c r="B275" s="727"/>
      <c r="C275" s="727"/>
      <c r="D275" s="727"/>
      <c r="E275" s="727"/>
      <c r="F275" s="727"/>
      <c r="G275" s="727"/>
      <c r="H275" s="727"/>
      <c r="I275" s="726"/>
    </row>
    <row r="276" spans="1:9">
      <c r="A276" s="727"/>
      <c r="B276" s="727"/>
      <c r="C276" s="727"/>
      <c r="D276" s="727"/>
      <c r="E276" s="727"/>
      <c r="F276" s="727"/>
      <c r="G276" s="727"/>
      <c r="H276" s="727"/>
      <c r="I276" s="726"/>
    </row>
    <row r="277" spans="1:9">
      <c r="A277" s="692"/>
      <c r="B277" s="692"/>
      <c r="C277" s="692"/>
      <c r="D277" s="692"/>
      <c r="E277" s="692"/>
      <c r="F277" s="692"/>
      <c r="G277" s="692"/>
      <c r="H277" s="692"/>
      <c r="I277" s="726"/>
    </row>
    <row r="278" spans="1:9">
      <c r="A278" s="692"/>
      <c r="B278" s="692"/>
      <c r="C278" s="692"/>
      <c r="D278" s="692"/>
      <c r="E278" s="692"/>
      <c r="F278" s="692"/>
      <c r="G278" s="692"/>
      <c r="H278" s="692"/>
      <c r="I278" s="726"/>
    </row>
    <row r="279" spans="1:9">
      <c r="A279" s="692"/>
      <c r="B279" s="692"/>
      <c r="C279" s="692"/>
      <c r="D279" s="692"/>
      <c r="E279" s="692"/>
      <c r="F279" s="692"/>
      <c r="G279" s="692"/>
      <c r="H279" s="692"/>
      <c r="I279" s="726"/>
    </row>
    <row r="280" spans="1:9">
      <c r="A280" s="692"/>
      <c r="B280" s="692"/>
      <c r="C280" s="692"/>
      <c r="D280" s="692"/>
      <c r="E280" s="692"/>
      <c r="F280" s="692"/>
      <c r="G280" s="692"/>
      <c r="H280" s="692"/>
      <c r="I280" s="726"/>
    </row>
    <row r="281" spans="1:9">
      <c r="A281" s="692"/>
      <c r="B281" s="692"/>
      <c r="C281" s="692"/>
      <c r="D281" s="692"/>
      <c r="E281" s="692"/>
      <c r="F281" s="692"/>
      <c r="G281" s="692"/>
      <c r="H281" s="692"/>
      <c r="I281" s="726"/>
    </row>
    <row r="282" spans="1:9">
      <c r="A282" s="692"/>
      <c r="B282" s="692"/>
      <c r="C282" s="692"/>
      <c r="D282" s="692"/>
      <c r="E282" s="692"/>
      <c r="F282" s="692"/>
      <c r="G282" s="692"/>
      <c r="H282" s="692"/>
      <c r="I282" s="726"/>
    </row>
    <row r="283" spans="1:9">
      <c r="A283" s="692"/>
      <c r="B283" s="692"/>
      <c r="C283" s="692"/>
      <c r="D283" s="692"/>
      <c r="E283" s="692"/>
      <c r="F283" s="692"/>
      <c r="G283" s="692"/>
      <c r="H283" s="692"/>
      <c r="I283" s="726"/>
    </row>
    <row r="284" spans="1:9">
      <c r="A284" s="692"/>
      <c r="B284" s="692"/>
      <c r="C284" s="692"/>
      <c r="D284" s="692"/>
      <c r="E284" s="692"/>
      <c r="F284" s="692"/>
      <c r="G284" s="692"/>
      <c r="H284" s="692"/>
      <c r="I284" s="726"/>
    </row>
    <row r="285" spans="1:9">
      <c r="A285" s="692"/>
      <c r="B285" s="692"/>
      <c r="C285" s="692"/>
      <c r="D285" s="692"/>
      <c r="E285" s="692"/>
      <c r="F285" s="692"/>
      <c r="G285" s="692"/>
      <c r="H285" s="692"/>
      <c r="I285" s="726"/>
    </row>
    <row r="286" spans="1:9">
      <c r="A286" s="692"/>
      <c r="B286" s="692"/>
      <c r="C286" s="692"/>
      <c r="D286" s="692"/>
      <c r="E286" s="692"/>
      <c r="F286" s="692"/>
      <c r="G286" s="692"/>
      <c r="H286" s="692"/>
      <c r="I286" s="726"/>
    </row>
    <row r="287" spans="1:9">
      <c r="A287" s="692"/>
      <c r="B287" s="692"/>
      <c r="C287" s="692"/>
      <c r="D287" s="692"/>
      <c r="E287" s="692"/>
      <c r="F287" s="692"/>
      <c r="G287" s="692"/>
      <c r="H287" s="692"/>
      <c r="I287" s="726"/>
    </row>
    <row r="288" spans="1:9">
      <c r="A288" s="692"/>
      <c r="B288" s="692"/>
      <c r="C288" s="692"/>
      <c r="D288" s="692"/>
      <c r="E288" s="692"/>
      <c r="F288" s="692"/>
      <c r="G288" s="692"/>
      <c r="H288" s="692"/>
      <c r="I288" s="726"/>
    </row>
    <row r="289" spans="9:9">
      <c r="I289" s="726"/>
    </row>
    <row r="290" spans="9:9">
      <c r="I290" s="726"/>
    </row>
    <row r="291" spans="9:9">
      <c r="I291" s="726"/>
    </row>
    <row r="292" spans="9:9">
      <c r="I292" s="726"/>
    </row>
    <row r="293" spans="9:9">
      <c r="I293" s="726"/>
    </row>
    <row r="294" spans="9:9">
      <c r="I294" s="726"/>
    </row>
    <row r="295" spans="9:9">
      <c r="I295" s="726"/>
    </row>
    <row r="296" spans="9:9">
      <c r="I296" s="726"/>
    </row>
    <row r="297" spans="9:9">
      <c r="I297" s="726"/>
    </row>
    <row r="298" spans="9:9">
      <c r="I298" s="726"/>
    </row>
    <row r="299" spans="9:9">
      <c r="I299" s="726"/>
    </row>
    <row r="300" spans="9:9">
      <c r="I300" s="726"/>
    </row>
    <row r="301" spans="9:9">
      <c r="I301" s="726"/>
    </row>
    <row r="302" spans="9:9">
      <c r="I302" s="726"/>
    </row>
    <row r="303" spans="9:9">
      <c r="I303" s="726"/>
    </row>
    <row r="304" spans="9:9">
      <c r="I304" s="726"/>
    </row>
    <row r="305" spans="9:9">
      <c r="I305" s="726"/>
    </row>
    <row r="306" spans="9:9">
      <c r="I306" s="726"/>
    </row>
    <row r="307" spans="9:9">
      <c r="I307" s="726"/>
    </row>
    <row r="308" spans="9:9">
      <c r="I308" s="726"/>
    </row>
    <row r="309" spans="9:9">
      <c r="I309" s="726"/>
    </row>
    <row r="310" spans="9:9">
      <c r="I310" s="726"/>
    </row>
    <row r="311" spans="9:9">
      <c r="I311" s="726"/>
    </row>
    <row r="312" spans="9:9">
      <c r="I312" s="726"/>
    </row>
    <row r="313" spans="9:9">
      <c r="I313" s="726"/>
    </row>
    <row r="314" spans="9:9">
      <c r="I314" s="726"/>
    </row>
    <row r="315" spans="9:9">
      <c r="I315" s="726"/>
    </row>
    <row r="316" spans="9:9">
      <c r="I316" s="726"/>
    </row>
    <row r="317" spans="9:9">
      <c r="I317" s="726"/>
    </row>
    <row r="318" spans="9:9">
      <c r="I318" s="726"/>
    </row>
    <row r="319" spans="9:9">
      <c r="I319" s="726"/>
    </row>
    <row r="320" spans="9:9">
      <c r="I320" s="726"/>
    </row>
    <row r="321" spans="9:9">
      <c r="I321" s="726"/>
    </row>
    <row r="322" spans="9:9">
      <c r="I322" s="726"/>
    </row>
    <row r="323" spans="9:9">
      <c r="I323" s="726"/>
    </row>
    <row r="324" spans="9:9">
      <c r="I324" s="726"/>
    </row>
    <row r="325" spans="9:9">
      <c r="I325" s="726"/>
    </row>
    <row r="326" spans="9:9">
      <c r="I326" s="726"/>
    </row>
    <row r="327" spans="9:9">
      <c r="I327" s="726"/>
    </row>
    <row r="328" spans="9:9">
      <c r="I328" s="726"/>
    </row>
    <row r="329" spans="9:9">
      <c r="I329" s="726"/>
    </row>
    <row r="330" spans="9:9">
      <c r="I330" s="726"/>
    </row>
    <row r="331" spans="9:9">
      <c r="I331" s="726"/>
    </row>
    <row r="332" spans="9:9">
      <c r="I332" s="726"/>
    </row>
    <row r="333" spans="9:9">
      <c r="I333" s="726"/>
    </row>
    <row r="334" spans="9:9">
      <c r="I334" s="726"/>
    </row>
    <row r="335" spans="9:9">
      <c r="I335" s="726"/>
    </row>
    <row r="336" spans="9:9">
      <c r="I336" s="726"/>
    </row>
    <row r="337" spans="9:9">
      <c r="I337" s="726"/>
    </row>
    <row r="338" spans="9:9">
      <c r="I338" s="726"/>
    </row>
    <row r="339" spans="9:9">
      <c r="I339" s="726"/>
    </row>
    <row r="340" spans="9:9">
      <c r="I340" s="726"/>
    </row>
    <row r="341" spans="9:9">
      <c r="I341" s="726"/>
    </row>
    <row r="342" spans="9:9">
      <c r="I342" s="726"/>
    </row>
    <row r="343" spans="9:9">
      <c r="I343" s="726"/>
    </row>
    <row r="344" spans="9:9">
      <c r="I344" s="726"/>
    </row>
    <row r="345" spans="9:9">
      <c r="I345" s="726"/>
    </row>
    <row r="346" spans="9:9">
      <c r="I346" s="726"/>
    </row>
    <row r="347" spans="9:9">
      <c r="I347" s="726"/>
    </row>
    <row r="348" spans="9:9">
      <c r="I348" s="726"/>
    </row>
    <row r="349" spans="9:9">
      <c r="I349" s="726"/>
    </row>
    <row r="350" spans="9:9">
      <c r="I350" s="726"/>
    </row>
    <row r="351" spans="9:9">
      <c r="I351" s="726"/>
    </row>
    <row r="352" spans="9:9">
      <c r="I352" s="726"/>
    </row>
    <row r="353" spans="9:9">
      <c r="I353" s="726"/>
    </row>
    <row r="354" spans="9:9">
      <c r="I354" s="726"/>
    </row>
    <row r="355" spans="9:9">
      <c r="I355" s="726"/>
    </row>
    <row r="356" spans="9:9">
      <c r="I356" s="726"/>
    </row>
    <row r="357" spans="9:9">
      <c r="I357" s="726"/>
    </row>
    <row r="358" spans="9:9">
      <c r="I358" s="726"/>
    </row>
    <row r="359" spans="9:9">
      <c r="I359" s="726"/>
    </row>
    <row r="360" spans="9:9">
      <c r="I360" s="726"/>
    </row>
    <row r="361" spans="9:9">
      <c r="I361" s="726"/>
    </row>
    <row r="362" spans="9:9">
      <c r="I362" s="726"/>
    </row>
  </sheetData>
  <mergeCells count="42">
    <mergeCell ref="A45:H45"/>
    <mergeCell ref="A41:H41"/>
    <mergeCell ref="A42:H42"/>
    <mergeCell ref="A50:H50"/>
    <mergeCell ref="A46:H46"/>
    <mergeCell ref="A47:H47"/>
    <mergeCell ref="A48:H48"/>
    <mergeCell ref="A49:H49"/>
    <mergeCell ref="A44:H44"/>
    <mergeCell ref="A43:H43"/>
    <mergeCell ref="A38:H38"/>
    <mergeCell ref="A39:H39"/>
    <mergeCell ref="A40:H40"/>
    <mergeCell ref="A29:H29"/>
    <mergeCell ref="A30:H30"/>
    <mergeCell ref="A31:H31"/>
    <mergeCell ref="A32:H32"/>
    <mergeCell ref="A33:H33"/>
    <mergeCell ref="A34:H34"/>
    <mergeCell ref="A35:H35"/>
    <mergeCell ref="A36:H36"/>
    <mergeCell ref="A37:H37"/>
    <mergeCell ref="A24:H24"/>
    <mergeCell ref="A25:H25"/>
    <mergeCell ref="A26:H26"/>
    <mergeCell ref="A27:H27"/>
    <mergeCell ref="A28:H28"/>
    <mergeCell ref="A19:H19"/>
    <mergeCell ref="A20:H20"/>
    <mergeCell ref="A21:H21"/>
    <mergeCell ref="A22:H22"/>
    <mergeCell ref="A23:H23"/>
    <mergeCell ref="A14:H14"/>
    <mergeCell ref="A15:H15"/>
    <mergeCell ref="A16:H16"/>
    <mergeCell ref="A17:H17"/>
    <mergeCell ref="A18:H18"/>
    <mergeCell ref="A4:I4"/>
    <mergeCell ref="A10:H10"/>
    <mergeCell ref="A11:H11"/>
    <mergeCell ref="A12:H12"/>
    <mergeCell ref="A13:H13"/>
  </mergeCells>
  <phoneticPr fontId="0" type="noConversion"/>
  <pageMargins left="0.75" right="0.75" top="1" bottom="1" header="0.5" footer="0"/>
  <pageSetup orientation="portrait"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D55"/>
  <sheetViews>
    <sheetView workbookViewId="0">
      <selection activeCell="H29" sqref="H29"/>
    </sheetView>
  </sheetViews>
  <sheetFormatPr defaultRowHeight="12.6"/>
  <cols>
    <col min="1" max="1" width="30" customWidth="1"/>
    <col min="2" max="2" width="19.42578125" customWidth="1"/>
    <col min="3" max="3" width="17.7109375" customWidth="1"/>
    <col min="4" max="4" width="20.7109375" customWidth="1"/>
  </cols>
  <sheetData>
    <row r="1" spans="1:4">
      <c r="A1" s="46">
        <f>Title!B12</f>
        <v>0</v>
      </c>
      <c r="B1" s="692"/>
      <c r="C1" s="692"/>
      <c r="D1" s="834" t="s">
        <v>81</v>
      </c>
    </row>
    <row r="2" spans="1:4" ht="12.95" thickBot="1">
      <c r="A2" s="692" t="s">
        <v>82</v>
      </c>
      <c r="B2" s="2"/>
      <c r="C2" s="2"/>
      <c r="D2" s="116">
        <f>'8'!E2</f>
        <v>0</v>
      </c>
    </row>
    <row r="3" spans="1:4" ht="12.95">
      <c r="A3" s="914" t="s">
        <v>281</v>
      </c>
      <c r="B3" s="914"/>
      <c r="C3" s="914"/>
      <c r="D3" s="914"/>
    </row>
    <row r="4" spans="1:4">
      <c r="A4" s="2"/>
      <c r="B4" s="2"/>
      <c r="C4" s="2"/>
      <c r="D4" s="2"/>
    </row>
    <row r="5" spans="1:4">
      <c r="A5" s="561" t="s">
        <v>282</v>
      </c>
      <c r="B5" s="313"/>
      <c r="C5" s="313"/>
      <c r="D5" s="313"/>
    </row>
    <row r="6" spans="1:4">
      <c r="A6" s="561" t="s">
        <v>283</v>
      </c>
      <c r="B6" s="313"/>
      <c r="C6" s="313"/>
      <c r="D6" s="313"/>
    </row>
    <row r="7" spans="1:4">
      <c r="A7" s="561" t="s">
        <v>284</v>
      </c>
      <c r="B7" s="342"/>
      <c r="C7" s="313"/>
      <c r="D7" s="313"/>
    </row>
    <row r="8" spans="1:4">
      <c r="A8" s="561" t="s">
        <v>285</v>
      </c>
      <c r="B8" s="342"/>
      <c r="C8" s="313"/>
      <c r="D8" s="313"/>
    </row>
    <row r="9" spans="1:4">
      <c r="A9" s="313"/>
      <c r="B9" s="342"/>
      <c r="C9" s="313"/>
      <c r="D9" s="313"/>
    </row>
    <row r="10" spans="1:4">
      <c r="A10" s="313" t="s">
        <v>286</v>
      </c>
      <c r="B10" s="342"/>
      <c r="C10" s="313"/>
      <c r="D10" s="313"/>
    </row>
    <row r="11" spans="1:4">
      <c r="A11" s="313" t="s">
        <v>287</v>
      </c>
      <c r="B11" s="342"/>
      <c r="C11" s="313"/>
      <c r="D11" s="313"/>
    </row>
    <row r="12" spans="1:4">
      <c r="A12" s="313" t="s">
        <v>288</v>
      </c>
      <c r="B12" s="342"/>
      <c r="C12" s="313"/>
      <c r="D12" s="313"/>
    </row>
    <row r="13" spans="1:4">
      <c r="A13" s="313" t="s">
        <v>289</v>
      </c>
      <c r="B13" s="342"/>
      <c r="C13" s="313"/>
      <c r="D13" s="313"/>
    </row>
    <row r="14" spans="1:4">
      <c r="A14" s="313" t="s">
        <v>290</v>
      </c>
      <c r="B14" s="342"/>
      <c r="C14" s="313"/>
      <c r="D14" s="313"/>
    </row>
    <row r="15" spans="1:4">
      <c r="A15" s="313" t="s">
        <v>291</v>
      </c>
      <c r="B15" s="342"/>
      <c r="C15" s="313"/>
      <c r="D15" s="313"/>
    </row>
    <row r="16" spans="1:4">
      <c r="A16" s="313" t="s">
        <v>292</v>
      </c>
      <c r="B16" s="342"/>
      <c r="C16" s="313"/>
      <c r="D16" s="313"/>
    </row>
    <row r="17" spans="1:4">
      <c r="A17" s="313" t="s">
        <v>293</v>
      </c>
      <c r="B17" s="342"/>
      <c r="C17" s="313"/>
      <c r="D17" s="313"/>
    </row>
    <row r="18" spans="1:4">
      <c r="A18" s="313" t="s">
        <v>294</v>
      </c>
      <c r="B18" s="342"/>
      <c r="C18" s="313"/>
      <c r="D18" s="313"/>
    </row>
    <row r="19" spans="1:4">
      <c r="A19" s="313" t="s">
        <v>295</v>
      </c>
      <c r="B19" s="342"/>
      <c r="C19" s="313"/>
      <c r="D19" s="313"/>
    </row>
    <row r="20" spans="1:4">
      <c r="A20" s="313" t="s">
        <v>296</v>
      </c>
      <c r="B20" s="342"/>
      <c r="C20" s="313"/>
      <c r="D20" s="313"/>
    </row>
    <row r="21" spans="1:4">
      <c r="A21" s="313" t="s">
        <v>297</v>
      </c>
      <c r="B21" s="342"/>
      <c r="C21" s="313"/>
      <c r="D21" s="313"/>
    </row>
    <row r="22" spans="1:4">
      <c r="A22" s="313" t="s">
        <v>298</v>
      </c>
      <c r="B22" s="342"/>
      <c r="C22" s="313"/>
      <c r="D22" s="313"/>
    </row>
    <row r="23" spans="1:4">
      <c r="A23" s="313" t="s">
        <v>299</v>
      </c>
      <c r="B23" s="342"/>
      <c r="C23" s="313"/>
      <c r="D23" s="313"/>
    </row>
    <row r="24" spans="1:4">
      <c r="A24" s="313" t="s">
        <v>300</v>
      </c>
      <c r="B24" s="342"/>
      <c r="C24" s="313"/>
      <c r="D24" s="313"/>
    </row>
    <row r="25" spans="1:4">
      <c r="A25" s="313" t="s">
        <v>301</v>
      </c>
      <c r="B25" s="342"/>
      <c r="C25" s="313"/>
      <c r="D25" s="313"/>
    </row>
    <row r="26" spans="1:4">
      <c r="A26" s="313" t="s">
        <v>302</v>
      </c>
      <c r="B26" s="342"/>
      <c r="C26" s="313"/>
      <c r="D26" s="313"/>
    </row>
    <row r="27" spans="1:4">
      <c r="A27" s="343"/>
      <c r="B27" s="344"/>
      <c r="C27" s="343"/>
      <c r="D27" s="343"/>
    </row>
    <row r="28" spans="1:4">
      <c r="A28" s="1039"/>
      <c r="B28" s="1040"/>
      <c r="C28" s="1040"/>
      <c r="D28" s="1041"/>
    </row>
    <row r="29" spans="1:4">
      <c r="A29" s="1039"/>
      <c r="B29" s="1040"/>
      <c r="C29" s="1040"/>
      <c r="D29" s="1041"/>
    </row>
    <row r="30" spans="1:4">
      <c r="A30" s="1039"/>
      <c r="B30" s="1040"/>
      <c r="C30" s="1040"/>
      <c r="D30" s="1041"/>
    </row>
    <row r="31" spans="1:4">
      <c r="A31" s="1039"/>
      <c r="B31" s="1040"/>
      <c r="C31" s="1040"/>
      <c r="D31" s="1041"/>
    </row>
    <row r="32" spans="1:4">
      <c r="A32" s="1039"/>
      <c r="B32" s="1040"/>
      <c r="C32" s="1040"/>
      <c r="D32" s="1041"/>
    </row>
    <row r="33" spans="1:4">
      <c r="A33" s="1039"/>
      <c r="B33" s="1040"/>
      <c r="C33" s="1040"/>
      <c r="D33" s="1041"/>
    </row>
    <row r="34" spans="1:4">
      <c r="A34" s="1039"/>
      <c r="B34" s="1040"/>
      <c r="C34" s="1040"/>
      <c r="D34" s="1041"/>
    </row>
    <row r="35" spans="1:4">
      <c r="A35" s="1039"/>
      <c r="B35" s="1040"/>
      <c r="C35" s="1040"/>
      <c r="D35" s="1041"/>
    </row>
    <row r="36" spans="1:4">
      <c r="A36" s="1039"/>
      <c r="B36" s="1040"/>
      <c r="C36" s="1040"/>
      <c r="D36" s="1041"/>
    </row>
    <row r="37" spans="1:4">
      <c r="A37" s="1039"/>
      <c r="B37" s="1040"/>
      <c r="C37" s="1040"/>
      <c r="D37" s="1041"/>
    </row>
    <row r="38" spans="1:4">
      <c r="A38" s="1039"/>
      <c r="B38" s="1040"/>
      <c r="C38" s="1040"/>
      <c r="D38" s="1041"/>
    </row>
    <row r="39" spans="1:4">
      <c r="A39" s="1039"/>
      <c r="B39" s="1040"/>
      <c r="C39" s="1040"/>
      <c r="D39" s="1041"/>
    </row>
    <row r="40" spans="1:4">
      <c r="A40" s="1039"/>
      <c r="B40" s="1040"/>
      <c r="C40" s="1040"/>
      <c r="D40" s="1041"/>
    </row>
    <row r="41" spans="1:4">
      <c r="A41" s="1039"/>
      <c r="B41" s="1040"/>
      <c r="C41" s="1040"/>
      <c r="D41" s="1041"/>
    </row>
    <row r="42" spans="1:4">
      <c r="A42" s="1039"/>
      <c r="B42" s="1040"/>
      <c r="C42" s="1040"/>
      <c r="D42" s="1041"/>
    </row>
    <row r="43" spans="1:4">
      <c r="A43" s="1039"/>
      <c r="B43" s="1040"/>
      <c r="C43" s="1040"/>
      <c r="D43" s="1041"/>
    </row>
    <row r="44" spans="1:4">
      <c r="A44" s="1039"/>
      <c r="B44" s="1040"/>
      <c r="C44" s="1040"/>
      <c r="D44" s="1041"/>
    </row>
    <row r="45" spans="1:4">
      <c r="A45" s="1039"/>
      <c r="B45" s="1040"/>
      <c r="C45" s="1040"/>
      <c r="D45" s="1041"/>
    </row>
    <row r="46" spans="1:4">
      <c r="A46" s="1039"/>
      <c r="B46" s="1040"/>
      <c r="C46" s="1040"/>
      <c r="D46" s="1041"/>
    </row>
    <row r="47" spans="1:4">
      <c r="A47" s="1039"/>
      <c r="B47" s="1040"/>
      <c r="C47" s="1040"/>
      <c r="D47" s="1041"/>
    </row>
    <row r="48" spans="1:4">
      <c r="A48" s="1039"/>
      <c r="B48" s="1040"/>
      <c r="C48" s="1040"/>
      <c r="D48" s="1041"/>
    </row>
    <row r="49" spans="1:4">
      <c r="A49" s="1039"/>
      <c r="B49" s="1040"/>
      <c r="C49" s="1040"/>
      <c r="D49" s="1041"/>
    </row>
    <row r="50" spans="1:4">
      <c r="A50" s="1039"/>
      <c r="B50" s="1040"/>
      <c r="C50" s="1040"/>
      <c r="D50" s="1041"/>
    </row>
    <row r="51" spans="1:4">
      <c r="A51" s="1039"/>
      <c r="B51" s="1040"/>
      <c r="C51" s="1040"/>
      <c r="D51" s="1041"/>
    </row>
    <row r="52" spans="1:4">
      <c r="A52" s="1039"/>
      <c r="B52" s="1040"/>
      <c r="C52" s="1040"/>
      <c r="D52" s="1041"/>
    </row>
    <row r="53" spans="1:4">
      <c r="A53" s="1039"/>
      <c r="B53" s="1040"/>
      <c r="C53" s="1040"/>
      <c r="D53" s="1041"/>
    </row>
    <row r="54" spans="1:4">
      <c r="A54" s="1039"/>
      <c r="B54" s="1040"/>
      <c r="C54" s="1040"/>
      <c r="D54" s="1041"/>
    </row>
    <row r="55" spans="1:4">
      <c r="A55" s="1039"/>
      <c r="B55" s="1040"/>
      <c r="C55" s="1040"/>
      <c r="D55" s="1041"/>
    </row>
  </sheetData>
  <mergeCells count="29">
    <mergeCell ref="A55:D55"/>
    <mergeCell ref="A51:D51"/>
    <mergeCell ref="A52:D52"/>
    <mergeCell ref="A53:D53"/>
    <mergeCell ref="A54:D54"/>
    <mergeCell ref="A37:D37"/>
    <mergeCell ref="A38:D38"/>
    <mergeCell ref="A50:D50"/>
    <mergeCell ref="A39:D39"/>
    <mergeCell ref="A40:D40"/>
    <mergeCell ref="A41:D41"/>
    <mergeCell ref="A42:D42"/>
    <mergeCell ref="A43:D43"/>
    <mergeCell ref="A44:D44"/>
    <mergeCell ref="A45:D45"/>
    <mergeCell ref="A46:D46"/>
    <mergeCell ref="A47:D47"/>
    <mergeCell ref="A48:D48"/>
    <mergeCell ref="A49:D49"/>
    <mergeCell ref="A32:D32"/>
    <mergeCell ref="A33:D33"/>
    <mergeCell ref="A34:D34"/>
    <mergeCell ref="A35:D35"/>
    <mergeCell ref="A36:D36"/>
    <mergeCell ref="A3:D3"/>
    <mergeCell ref="A28:D28"/>
    <mergeCell ref="A29:D29"/>
    <mergeCell ref="A30:D30"/>
    <mergeCell ref="A31:D31"/>
  </mergeCells>
  <phoneticPr fontId="0" type="noConversion"/>
  <pageMargins left="0.75" right="0.75" top="1" bottom="1" header="0.5" footer="0"/>
  <pageSetup scale="94" orientation="portrait" r:id="rId1"/>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D48"/>
  <sheetViews>
    <sheetView workbookViewId="0">
      <selection activeCell="H29" sqref="H29"/>
    </sheetView>
  </sheetViews>
  <sheetFormatPr defaultRowHeight="12.6"/>
  <cols>
    <col min="1" max="1" width="25.42578125" customWidth="1"/>
    <col min="2" max="2" width="18.42578125" bestFit="1" customWidth="1"/>
    <col min="3" max="3" width="20.7109375" customWidth="1"/>
    <col min="4" max="4" width="25.28515625" customWidth="1"/>
  </cols>
  <sheetData>
    <row r="1" spans="1:4">
      <c r="A1" s="46">
        <f>Title!B12</f>
        <v>0</v>
      </c>
      <c r="B1" s="691"/>
      <c r="C1" s="820"/>
      <c r="D1" s="501" t="s">
        <v>81</v>
      </c>
    </row>
    <row r="2" spans="1:4" ht="12.95" thickBot="1">
      <c r="A2" s="692" t="s">
        <v>82</v>
      </c>
      <c r="B2" s="2"/>
      <c r="C2" s="2"/>
      <c r="D2" s="116">
        <f>'8'!E2</f>
        <v>0</v>
      </c>
    </row>
    <row r="3" spans="1:4">
      <c r="A3" s="2"/>
      <c r="B3" s="2"/>
      <c r="C3" s="2"/>
      <c r="D3" s="2"/>
    </row>
    <row r="4" spans="1:4">
      <c r="A4" s="2"/>
      <c r="B4" s="2"/>
      <c r="C4" s="2"/>
      <c r="D4" s="2"/>
    </row>
    <row r="5" spans="1:4" ht="12.95">
      <c r="A5" s="914" t="s">
        <v>303</v>
      </c>
      <c r="B5" s="914"/>
      <c r="C5" s="914"/>
      <c r="D5" s="914"/>
    </row>
    <row r="6" spans="1:4">
      <c r="A6" s="341"/>
      <c r="B6" s="341"/>
      <c r="C6" s="341"/>
      <c r="D6" s="2"/>
    </row>
    <row r="7" spans="1:4">
      <c r="A7" s="1042" t="s">
        <v>304</v>
      </c>
      <c r="B7" s="1045" t="s">
        <v>305</v>
      </c>
      <c r="C7" s="1042" t="s">
        <v>306</v>
      </c>
      <c r="D7" s="1042" t="s">
        <v>307</v>
      </c>
    </row>
    <row r="8" spans="1:4">
      <c r="A8" s="1043"/>
      <c r="B8" s="1046"/>
      <c r="C8" s="1043"/>
      <c r="D8" s="1043"/>
    </row>
    <row r="9" spans="1:4">
      <c r="A9" s="1044"/>
      <c r="B9" s="1047"/>
      <c r="C9" s="1044"/>
      <c r="D9" s="1044"/>
    </row>
    <row r="10" spans="1:4">
      <c r="A10" s="705"/>
      <c r="B10" s="314"/>
      <c r="C10" s="314"/>
      <c r="D10" s="707"/>
    </row>
    <row r="11" spans="1:4">
      <c r="A11" s="705"/>
      <c r="B11" s="314"/>
      <c r="C11" s="314"/>
      <c r="D11" s="707"/>
    </row>
    <row r="12" spans="1:4">
      <c r="A12" s="705"/>
      <c r="B12" s="314"/>
      <c r="C12" s="314"/>
      <c r="D12" s="707"/>
    </row>
    <row r="13" spans="1:4">
      <c r="A13" s="705"/>
      <c r="B13" s="314"/>
      <c r="C13" s="314"/>
      <c r="D13" s="707"/>
    </row>
    <row r="14" spans="1:4">
      <c r="A14" s="705"/>
      <c r="B14" s="314"/>
      <c r="C14" s="314"/>
      <c r="D14" s="707"/>
    </row>
    <row r="15" spans="1:4">
      <c r="A15" s="705"/>
      <c r="B15" s="314"/>
      <c r="C15" s="314"/>
      <c r="D15" s="707"/>
    </row>
    <row r="16" spans="1:4">
      <c r="A16" s="705"/>
      <c r="B16" s="314"/>
      <c r="C16" s="314"/>
      <c r="D16" s="707"/>
    </row>
    <row r="17" spans="1:4">
      <c r="A17" s="705"/>
      <c r="B17" s="314"/>
      <c r="C17" s="314"/>
      <c r="D17" s="707"/>
    </row>
    <row r="18" spans="1:4">
      <c r="A18" s="705"/>
      <c r="B18" s="314"/>
      <c r="C18" s="314"/>
      <c r="D18" s="707"/>
    </row>
    <row r="19" spans="1:4">
      <c r="A19" s="705"/>
      <c r="B19" s="314"/>
      <c r="C19" s="314"/>
      <c r="D19" s="707"/>
    </row>
    <row r="20" spans="1:4">
      <c r="A20" s="705"/>
      <c r="B20" s="314"/>
      <c r="C20" s="314"/>
      <c r="D20" s="707"/>
    </row>
    <row r="21" spans="1:4">
      <c r="A21" s="705"/>
      <c r="B21" s="314"/>
      <c r="C21" s="314"/>
      <c r="D21" s="707"/>
    </row>
    <row r="22" spans="1:4">
      <c r="A22" s="705"/>
      <c r="B22" s="314"/>
      <c r="C22" s="314"/>
      <c r="D22" s="707"/>
    </row>
    <row r="23" spans="1:4">
      <c r="A23" s="705"/>
      <c r="B23" s="314"/>
      <c r="C23" s="314"/>
      <c r="D23" s="707"/>
    </row>
    <row r="24" spans="1:4">
      <c r="A24" s="705"/>
      <c r="B24" s="314"/>
      <c r="C24" s="314"/>
      <c r="D24" s="707"/>
    </row>
    <row r="25" spans="1:4">
      <c r="A25" s="705"/>
      <c r="B25" s="314"/>
      <c r="C25" s="314"/>
      <c r="D25" s="707"/>
    </row>
    <row r="26" spans="1:4">
      <c r="A26" s="705"/>
      <c r="B26" s="314"/>
      <c r="C26" s="314"/>
      <c r="D26" s="707"/>
    </row>
    <row r="27" spans="1:4">
      <c r="A27" s="705"/>
      <c r="B27" s="314"/>
      <c r="C27" s="314"/>
      <c r="D27" s="707"/>
    </row>
    <row r="28" spans="1:4">
      <c r="A28" s="705"/>
      <c r="B28" s="314"/>
      <c r="C28" s="314"/>
      <c r="D28" s="707"/>
    </row>
    <row r="29" spans="1:4">
      <c r="A29" s="705"/>
      <c r="B29" s="314"/>
      <c r="C29" s="314"/>
      <c r="D29" s="707"/>
    </row>
    <row r="30" spans="1:4">
      <c r="A30" s="705"/>
      <c r="B30" s="314"/>
      <c r="C30" s="314"/>
      <c r="D30" s="707"/>
    </row>
    <row r="31" spans="1:4">
      <c r="A31" s="705"/>
      <c r="B31" s="314"/>
      <c r="C31" s="314"/>
      <c r="D31" s="707"/>
    </row>
    <row r="32" spans="1:4">
      <c r="A32" s="705"/>
      <c r="B32" s="314"/>
      <c r="C32" s="314"/>
      <c r="D32" s="707"/>
    </row>
    <row r="33" spans="1:4">
      <c r="A33" s="705"/>
      <c r="B33" s="314"/>
      <c r="C33" s="314"/>
      <c r="D33" s="707"/>
    </row>
    <row r="34" spans="1:4">
      <c r="A34" s="705"/>
      <c r="B34" s="314"/>
      <c r="C34" s="314"/>
      <c r="D34" s="707"/>
    </row>
    <row r="35" spans="1:4">
      <c r="A35" s="705"/>
      <c r="B35" s="314"/>
      <c r="C35" s="314"/>
      <c r="D35" s="707"/>
    </row>
    <row r="36" spans="1:4">
      <c r="A36" s="705"/>
      <c r="B36" s="314"/>
      <c r="C36" s="314"/>
      <c r="D36" s="707"/>
    </row>
    <row r="37" spans="1:4">
      <c r="A37" s="705"/>
      <c r="B37" s="314"/>
      <c r="C37" s="314"/>
      <c r="D37" s="707"/>
    </row>
    <row r="38" spans="1:4">
      <c r="A38" s="705"/>
      <c r="B38" s="314"/>
      <c r="C38" s="314"/>
      <c r="D38" s="707"/>
    </row>
    <row r="39" spans="1:4">
      <c r="A39" s="705"/>
      <c r="B39" s="314"/>
      <c r="C39" s="314"/>
      <c r="D39" s="707"/>
    </row>
    <row r="40" spans="1:4">
      <c r="A40" s="705"/>
      <c r="B40" s="314"/>
      <c r="C40" s="314"/>
      <c r="D40" s="707"/>
    </row>
    <row r="41" spans="1:4">
      <c r="A41" s="705"/>
      <c r="B41" s="314"/>
      <c r="C41" s="314"/>
      <c r="D41" s="707"/>
    </row>
    <row r="42" spans="1:4">
      <c r="A42" s="705"/>
      <c r="B42" s="314"/>
      <c r="C42" s="314"/>
      <c r="D42" s="707"/>
    </row>
    <row r="43" spans="1:4">
      <c r="A43" s="705"/>
      <c r="B43" s="314"/>
      <c r="C43" s="314"/>
      <c r="D43" s="707"/>
    </row>
    <row r="44" spans="1:4">
      <c r="A44" s="705"/>
      <c r="B44" s="314"/>
      <c r="C44" s="314"/>
      <c r="D44" s="707"/>
    </row>
    <row r="46" spans="1:4">
      <c r="A46" s="692" t="s">
        <v>308</v>
      </c>
      <c r="B46" s="692"/>
      <c r="C46" s="692"/>
      <c r="D46" s="692"/>
    </row>
    <row r="47" spans="1:4">
      <c r="A47" s="692" t="s">
        <v>309</v>
      </c>
      <c r="B47" s="692"/>
      <c r="C47" s="692"/>
      <c r="D47" s="692"/>
    </row>
    <row r="48" spans="1:4">
      <c r="A48" s="692" t="s">
        <v>310</v>
      </c>
      <c r="B48" s="692"/>
      <c r="C48" s="692"/>
      <c r="D48" s="692"/>
    </row>
  </sheetData>
  <mergeCells count="5">
    <mergeCell ref="A5:D5"/>
    <mergeCell ref="A7:A9"/>
    <mergeCell ref="B7:B9"/>
    <mergeCell ref="C7:C9"/>
    <mergeCell ref="D7:D9"/>
  </mergeCells>
  <phoneticPr fontId="0" type="noConversion"/>
  <pageMargins left="0.75" right="0.75" top="1" bottom="1" header="0.5" footer="0"/>
  <pageSetup orientation="portrait"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D44"/>
  <sheetViews>
    <sheetView workbookViewId="0"/>
  </sheetViews>
  <sheetFormatPr defaultRowHeight="12.6"/>
  <cols>
    <col min="1" max="1" width="33.42578125" customWidth="1"/>
    <col min="2" max="2" width="25.7109375" customWidth="1"/>
    <col min="3" max="3" width="12.28515625" customWidth="1"/>
    <col min="4" max="4" width="18.7109375" bestFit="1" customWidth="1"/>
  </cols>
  <sheetData>
    <row r="1" spans="1:4">
      <c r="A1" s="46">
        <f>Title!B12</f>
        <v>0</v>
      </c>
      <c r="B1" s="691"/>
      <c r="C1" s="820"/>
      <c r="D1" s="499" t="s">
        <v>81</v>
      </c>
    </row>
    <row r="2" spans="1:4" ht="12.95" thickBot="1">
      <c r="A2" s="692" t="s">
        <v>82</v>
      </c>
      <c r="B2" s="692"/>
      <c r="C2" s="692"/>
      <c r="D2" s="116">
        <f>'8'!E2</f>
        <v>0</v>
      </c>
    </row>
    <row r="4" spans="1:4" ht="12.95">
      <c r="A4" s="904" t="s">
        <v>311</v>
      </c>
      <c r="B4" s="904"/>
      <c r="C4" s="904"/>
      <c r="D4" s="904"/>
    </row>
    <row r="6" spans="1:4" ht="12.95">
      <c r="A6" s="1049" t="s">
        <v>312</v>
      </c>
      <c r="B6" s="1049"/>
      <c r="C6" s="1049"/>
      <c r="D6" s="1049"/>
    </row>
    <row r="7" spans="1:4" ht="12.95">
      <c r="A7" s="1049" t="s">
        <v>313</v>
      </c>
      <c r="B7" s="1049"/>
      <c r="C7" s="1049"/>
      <c r="D7" s="1049"/>
    </row>
    <row r="8" spans="1:4">
      <c r="A8" s="2"/>
      <c r="B8" s="2"/>
      <c r="C8" s="2"/>
      <c r="D8" s="2"/>
    </row>
    <row r="9" spans="1:4">
      <c r="A9" s="2"/>
      <c r="B9" s="2"/>
      <c r="C9" s="2"/>
      <c r="D9" s="2"/>
    </row>
    <row r="10" spans="1:4" ht="50.1">
      <c r="A10" s="346" t="s">
        <v>314</v>
      </c>
      <c r="B10" s="346" t="s">
        <v>315</v>
      </c>
      <c r="C10" s="347" t="s">
        <v>316</v>
      </c>
      <c r="D10" s="348" t="s">
        <v>317</v>
      </c>
    </row>
    <row r="11" spans="1:4">
      <c r="A11" s="349" t="s">
        <v>203</v>
      </c>
      <c r="B11" s="349" t="s">
        <v>203</v>
      </c>
      <c r="C11" s="350" t="s">
        <v>318</v>
      </c>
      <c r="D11" s="351" t="s">
        <v>319</v>
      </c>
    </row>
    <row r="12" spans="1:4">
      <c r="A12" s="352"/>
      <c r="B12" s="352"/>
      <c r="C12" s="353" t="s">
        <v>318</v>
      </c>
      <c r="D12" s="354" t="s">
        <v>319</v>
      </c>
    </row>
    <row r="13" spans="1:4">
      <c r="A13" s="352"/>
      <c r="B13" s="352"/>
      <c r="C13" s="355" t="s">
        <v>318</v>
      </c>
      <c r="D13" s="354" t="s">
        <v>319</v>
      </c>
    </row>
    <row r="14" spans="1:4">
      <c r="A14" s="352"/>
      <c r="B14" s="352"/>
      <c r="C14" s="355" t="s">
        <v>318</v>
      </c>
      <c r="D14" s="354" t="s">
        <v>319</v>
      </c>
    </row>
    <row r="15" spans="1:4">
      <c r="A15" s="352"/>
      <c r="B15" s="352"/>
      <c r="C15" s="355" t="s">
        <v>318</v>
      </c>
      <c r="D15" s="356" t="s">
        <v>319</v>
      </c>
    </row>
    <row r="16" spans="1:4">
      <c r="A16" s="352"/>
      <c r="B16" s="352"/>
      <c r="C16" s="355" t="s">
        <v>318</v>
      </c>
      <c r="D16" s="354" t="s">
        <v>319</v>
      </c>
    </row>
    <row r="17" spans="1:4">
      <c r="A17" s="352"/>
      <c r="B17" s="352"/>
      <c r="C17" s="355" t="s">
        <v>318</v>
      </c>
      <c r="D17" s="354" t="s">
        <v>319</v>
      </c>
    </row>
    <row r="18" spans="1:4">
      <c r="A18" s="352"/>
      <c r="B18" s="352"/>
      <c r="C18" s="355" t="s">
        <v>318</v>
      </c>
      <c r="D18" s="354" t="s">
        <v>319</v>
      </c>
    </row>
    <row r="19" spans="1:4">
      <c r="A19" s="352"/>
      <c r="B19" s="352"/>
      <c r="C19" s="355" t="s">
        <v>318</v>
      </c>
      <c r="D19" s="354" t="s">
        <v>319</v>
      </c>
    </row>
    <row r="20" spans="1:4">
      <c r="A20" s="352"/>
      <c r="B20" s="352"/>
      <c r="C20" s="355" t="s">
        <v>318</v>
      </c>
      <c r="D20" s="354" t="s">
        <v>319</v>
      </c>
    </row>
    <row r="21" spans="1:4">
      <c r="A21" s="352"/>
      <c r="B21" s="352"/>
      <c r="C21" s="355" t="s">
        <v>318</v>
      </c>
      <c r="D21" s="354" t="s">
        <v>319</v>
      </c>
    </row>
    <row r="22" spans="1:4">
      <c r="A22" s="352"/>
      <c r="B22" s="352"/>
      <c r="C22" s="355" t="s">
        <v>318</v>
      </c>
      <c r="D22" s="354" t="s">
        <v>319</v>
      </c>
    </row>
    <row r="23" spans="1:4">
      <c r="A23" s="357"/>
      <c r="B23" s="254"/>
      <c r="C23" s="358" t="s">
        <v>318</v>
      </c>
      <c r="D23" s="319" t="s">
        <v>319</v>
      </c>
    </row>
    <row r="24" spans="1:4">
      <c r="A24" s="2"/>
      <c r="B24" s="2"/>
      <c r="C24" s="2"/>
      <c r="D24" s="40"/>
    </row>
    <row r="25" spans="1:4">
      <c r="A25" s="2"/>
      <c r="B25" s="2"/>
      <c r="C25" s="2"/>
      <c r="D25" s="2"/>
    </row>
    <row r="26" spans="1:4" ht="12.95">
      <c r="A26" s="1048" t="s">
        <v>320</v>
      </c>
      <c r="B26" s="1048"/>
      <c r="C26" s="1048"/>
      <c r="D26" s="1048"/>
    </row>
    <row r="27" spans="1:4">
      <c r="A27" s="2"/>
      <c r="B27" s="2"/>
      <c r="C27" s="2"/>
      <c r="D27" s="2"/>
    </row>
    <row r="28" spans="1:4" ht="12.95">
      <c r="A28" s="562" t="s">
        <v>321</v>
      </c>
      <c r="B28" s="2"/>
      <c r="C28" s="2"/>
      <c r="D28" s="2"/>
    </row>
    <row r="29" spans="1:4" ht="12.95">
      <c r="A29" s="562" t="s">
        <v>322</v>
      </c>
      <c r="B29" s="2"/>
      <c r="C29" s="2"/>
      <c r="D29" s="2"/>
    </row>
    <row r="30" spans="1:4">
      <c r="A30" s="2"/>
      <c r="B30" s="2"/>
      <c r="C30" s="2"/>
      <c r="D30" s="2"/>
    </row>
    <row r="31" spans="1:4" ht="50.1">
      <c r="A31" s="359" t="s">
        <v>314</v>
      </c>
      <c r="B31" s="346" t="s">
        <v>315</v>
      </c>
      <c r="C31" s="347" t="s">
        <v>323</v>
      </c>
      <c r="D31" s="348" t="s">
        <v>324</v>
      </c>
    </row>
    <row r="32" spans="1:4">
      <c r="A32" s="316"/>
      <c r="B32" s="316"/>
      <c r="C32" s="316"/>
      <c r="D32" s="361" t="s">
        <v>319</v>
      </c>
    </row>
    <row r="33" spans="1:4">
      <c r="A33" s="362"/>
      <c r="B33" s="362"/>
      <c r="C33" s="362"/>
      <c r="D33" s="364" t="s">
        <v>319</v>
      </c>
    </row>
    <row r="34" spans="1:4">
      <c r="A34" s="362"/>
      <c r="B34" s="362"/>
      <c r="C34" s="362"/>
      <c r="D34" s="364" t="s">
        <v>319</v>
      </c>
    </row>
    <row r="35" spans="1:4">
      <c r="A35" s="362"/>
      <c r="B35" s="362"/>
      <c r="C35" s="362"/>
      <c r="D35" s="364" t="s">
        <v>319</v>
      </c>
    </row>
    <row r="36" spans="1:4">
      <c r="A36" s="362"/>
      <c r="B36" s="362"/>
      <c r="C36" s="362"/>
      <c r="D36" s="364" t="s">
        <v>319</v>
      </c>
    </row>
    <row r="37" spans="1:4">
      <c r="A37" s="362"/>
      <c r="B37" s="362"/>
      <c r="C37" s="362"/>
      <c r="D37" s="364" t="s">
        <v>319</v>
      </c>
    </row>
    <row r="38" spans="1:4">
      <c r="A38" s="362"/>
      <c r="B38" s="362"/>
      <c r="C38" s="362"/>
      <c r="D38" s="364" t="s">
        <v>319</v>
      </c>
    </row>
    <row r="39" spans="1:4">
      <c r="A39" s="362"/>
      <c r="B39" s="362"/>
      <c r="C39" s="362"/>
      <c r="D39" s="364" t="s">
        <v>319</v>
      </c>
    </row>
    <row r="40" spans="1:4">
      <c r="A40" s="362"/>
      <c r="B40" s="362"/>
      <c r="C40" s="362"/>
      <c r="D40" s="364" t="s">
        <v>319</v>
      </c>
    </row>
    <row r="41" spans="1:4">
      <c r="A41" s="362"/>
      <c r="B41" s="362"/>
      <c r="C41" s="362"/>
      <c r="D41" s="364" t="s">
        <v>319</v>
      </c>
    </row>
    <row r="42" spans="1:4">
      <c r="A42" s="362"/>
      <c r="B42" s="362"/>
      <c r="C42" s="362"/>
      <c r="D42" s="364" t="s">
        <v>319</v>
      </c>
    </row>
    <row r="43" spans="1:4">
      <c r="A43" s="362"/>
      <c r="B43" s="362"/>
      <c r="C43" s="362"/>
      <c r="D43" s="364" t="s">
        <v>319</v>
      </c>
    </row>
    <row r="44" spans="1:4">
      <c r="A44" s="317"/>
      <c r="B44" s="317"/>
      <c r="C44" s="317"/>
      <c r="D44" s="365" t="s">
        <v>319</v>
      </c>
    </row>
  </sheetData>
  <mergeCells count="4">
    <mergeCell ref="A4:D4"/>
    <mergeCell ref="A26:D26"/>
    <mergeCell ref="A7:D7"/>
    <mergeCell ref="A6:D6"/>
  </mergeCells>
  <phoneticPr fontId="0" type="noConversion"/>
  <pageMargins left="0.75" right="0.75" top="1" bottom="1" header="0.5" footer="0"/>
  <pageSetup orientation="portrait" r:id="rId1"/>
  <headerFooter alignWithMargins="0">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E49"/>
  <sheetViews>
    <sheetView workbookViewId="0">
      <selection activeCell="E2" sqref="E2"/>
    </sheetView>
  </sheetViews>
  <sheetFormatPr defaultRowHeight="12.6"/>
  <cols>
    <col min="1" max="1" width="12.28515625" bestFit="1" customWidth="1"/>
    <col min="2" max="2" width="14.28515625" customWidth="1"/>
    <col min="3" max="3" width="18.42578125" customWidth="1"/>
    <col min="4" max="4" width="22" customWidth="1"/>
    <col min="5" max="5" width="17.7109375" bestFit="1" customWidth="1"/>
  </cols>
  <sheetData>
    <row r="1" spans="1:5">
      <c r="A1" s="46">
        <f>Title!B12</f>
        <v>0</v>
      </c>
      <c r="B1" s="691"/>
      <c r="C1" s="691"/>
      <c r="D1" s="820"/>
      <c r="E1" s="499" t="s">
        <v>81</v>
      </c>
    </row>
    <row r="2" spans="1:5" ht="12.95" thickBot="1">
      <c r="A2" s="692" t="s">
        <v>82</v>
      </c>
      <c r="B2" s="692"/>
      <c r="C2" s="692"/>
      <c r="D2" s="692"/>
      <c r="E2" s="116">
        <f>'8'!E2</f>
        <v>0</v>
      </c>
    </row>
    <row r="4" spans="1:5" ht="12.95">
      <c r="A4" s="894" t="s">
        <v>325</v>
      </c>
      <c r="B4" s="894"/>
      <c r="C4" s="894"/>
      <c r="D4" s="894"/>
      <c r="E4" s="894"/>
    </row>
    <row r="6" spans="1:5" ht="12.95">
      <c r="A6" s="980" t="s">
        <v>326</v>
      </c>
      <c r="B6" s="981"/>
      <c r="C6" s="703"/>
      <c r="D6" s="692"/>
      <c r="E6" s="692"/>
    </row>
    <row r="8" spans="1:5">
      <c r="A8" s="1050"/>
      <c r="B8" s="1051"/>
      <c r="C8" s="1051"/>
      <c r="D8" s="1051"/>
      <c r="E8" s="1052"/>
    </row>
    <row r="9" spans="1:5">
      <c r="A9" s="1050"/>
      <c r="B9" s="1051"/>
      <c r="C9" s="1051"/>
      <c r="D9" s="1051"/>
      <c r="E9" s="1052"/>
    </row>
    <row r="10" spans="1:5">
      <c r="A10" s="1050"/>
      <c r="B10" s="1051"/>
      <c r="C10" s="1051"/>
      <c r="D10" s="1051"/>
      <c r="E10" s="1052"/>
    </row>
    <row r="11" spans="1:5">
      <c r="A11" s="1050"/>
      <c r="B11" s="1051"/>
      <c r="C11" s="1051"/>
      <c r="D11" s="1051"/>
      <c r="E11" s="1052"/>
    </row>
    <row r="12" spans="1:5">
      <c r="A12" s="1050"/>
      <c r="B12" s="1051"/>
      <c r="C12" s="1051"/>
      <c r="D12" s="1051"/>
      <c r="E12" s="1052"/>
    </row>
    <row r="13" spans="1:5">
      <c r="A13" s="1050"/>
      <c r="B13" s="1051"/>
      <c r="C13" s="1051"/>
      <c r="D13" s="1051"/>
      <c r="E13" s="1052"/>
    </row>
    <row r="14" spans="1:5">
      <c r="A14" s="1050"/>
      <c r="B14" s="1051"/>
      <c r="C14" s="1051"/>
      <c r="D14" s="1051"/>
      <c r="E14" s="1052"/>
    </row>
    <row r="15" spans="1:5">
      <c r="A15" s="1050"/>
      <c r="B15" s="1051"/>
      <c r="C15" s="1051"/>
      <c r="D15" s="1051"/>
      <c r="E15" s="1052"/>
    </row>
    <row r="16" spans="1:5">
      <c r="A16" s="1050"/>
      <c r="B16" s="1051"/>
      <c r="C16" s="1051"/>
      <c r="D16" s="1051"/>
      <c r="E16" s="1052"/>
    </row>
    <row r="17" spans="1:5">
      <c r="A17" s="1050"/>
      <c r="B17" s="1051"/>
      <c r="C17" s="1051"/>
      <c r="D17" s="1051"/>
      <c r="E17" s="1052"/>
    </row>
    <row r="18" spans="1:5">
      <c r="A18" s="1050"/>
      <c r="B18" s="1051"/>
      <c r="C18" s="1051"/>
      <c r="D18" s="1051"/>
      <c r="E18" s="1052"/>
    </row>
    <row r="19" spans="1:5">
      <c r="A19" s="1050"/>
      <c r="B19" s="1051"/>
      <c r="C19" s="1051"/>
      <c r="D19" s="1051"/>
      <c r="E19" s="1052"/>
    </row>
    <row r="20" spans="1:5">
      <c r="A20" s="1050"/>
      <c r="B20" s="1051"/>
      <c r="C20" s="1051"/>
      <c r="D20" s="1051"/>
      <c r="E20" s="1052"/>
    </row>
    <row r="21" spans="1:5">
      <c r="A21" s="1050"/>
      <c r="B21" s="1051"/>
      <c r="C21" s="1051"/>
      <c r="D21" s="1051"/>
      <c r="E21" s="1052"/>
    </row>
    <row r="22" spans="1:5">
      <c r="A22" s="1050"/>
      <c r="B22" s="1051"/>
      <c r="C22" s="1051"/>
      <c r="D22" s="1051"/>
      <c r="E22" s="1052"/>
    </row>
    <row r="23" spans="1:5">
      <c r="A23" s="1050"/>
      <c r="B23" s="1051"/>
      <c r="C23" s="1051"/>
      <c r="D23" s="1051"/>
      <c r="E23" s="1052"/>
    </row>
    <row r="24" spans="1:5">
      <c r="A24" s="1050"/>
      <c r="B24" s="1051"/>
      <c r="C24" s="1051"/>
      <c r="D24" s="1051"/>
      <c r="E24" s="1052"/>
    </row>
    <row r="25" spans="1:5">
      <c r="A25" s="1050"/>
      <c r="B25" s="1051"/>
      <c r="C25" s="1051"/>
      <c r="D25" s="1051"/>
      <c r="E25" s="1052"/>
    </row>
    <row r="26" spans="1:5">
      <c r="A26" s="1050"/>
      <c r="B26" s="1051"/>
      <c r="C26" s="1051"/>
      <c r="D26" s="1051"/>
      <c r="E26" s="1052"/>
    </row>
    <row r="27" spans="1:5">
      <c r="A27" s="1050"/>
      <c r="B27" s="1051"/>
      <c r="C27" s="1051"/>
      <c r="D27" s="1051"/>
      <c r="E27" s="1052"/>
    </row>
    <row r="28" spans="1:5">
      <c r="A28" s="1050"/>
      <c r="B28" s="1051"/>
      <c r="C28" s="1051"/>
      <c r="D28" s="1051"/>
      <c r="E28" s="1052"/>
    </row>
    <row r="29" spans="1:5">
      <c r="A29" s="1050"/>
      <c r="B29" s="1051"/>
      <c r="C29" s="1051"/>
      <c r="D29" s="1051"/>
      <c r="E29" s="1052"/>
    </row>
    <row r="30" spans="1:5">
      <c r="A30" s="1050"/>
      <c r="B30" s="1051"/>
      <c r="C30" s="1051"/>
      <c r="D30" s="1051"/>
      <c r="E30" s="1052"/>
    </row>
    <row r="31" spans="1:5">
      <c r="A31" s="1050"/>
      <c r="B31" s="1051"/>
      <c r="C31" s="1051"/>
      <c r="D31" s="1051"/>
      <c r="E31" s="1052"/>
    </row>
    <row r="32" spans="1:5">
      <c r="A32" s="1050"/>
      <c r="B32" s="1051"/>
      <c r="C32" s="1051"/>
      <c r="D32" s="1051"/>
      <c r="E32" s="1052"/>
    </row>
    <row r="33" spans="1:5">
      <c r="A33" s="1050"/>
      <c r="B33" s="1051"/>
      <c r="C33" s="1051"/>
      <c r="D33" s="1051"/>
      <c r="E33" s="1052"/>
    </row>
    <row r="34" spans="1:5">
      <c r="A34" s="1050"/>
      <c r="B34" s="1051"/>
      <c r="C34" s="1051"/>
      <c r="D34" s="1051"/>
      <c r="E34" s="1052"/>
    </row>
    <row r="35" spans="1:5">
      <c r="A35" s="1050"/>
      <c r="B35" s="1051"/>
      <c r="C35" s="1051"/>
      <c r="D35" s="1051"/>
      <c r="E35" s="1052"/>
    </row>
    <row r="36" spans="1:5">
      <c r="A36" s="1050"/>
      <c r="B36" s="1051"/>
      <c r="C36" s="1051"/>
      <c r="D36" s="1051"/>
      <c r="E36" s="1052"/>
    </row>
    <row r="37" spans="1:5">
      <c r="A37" s="1050"/>
      <c r="B37" s="1051"/>
      <c r="C37" s="1051"/>
      <c r="D37" s="1051"/>
      <c r="E37" s="1052"/>
    </row>
    <row r="38" spans="1:5">
      <c r="A38" s="1050"/>
      <c r="B38" s="1051"/>
      <c r="C38" s="1051"/>
      <c r="D38" s="1051"/>
      <c r="E38" s="1052"/>
    </row>
    <row r="39" spans="1:5">
      <c r="A39" s="1050"/>
      <c r="B39" s="1051"/>
      <c r="C39" s="1051"/>
      <c r="D39" s="1051"/>
      <c r="E39" s="1052"/>
    </row>
    <row r="40" spans="1:5">
      <c r="A40" s="1050"/>
      <c r="B40" s="1051"/>
      <c r="C40" s="1051"/>
      <c r="D40" s="1051"/>
      <c r="E40" s="1052"/>
    </row>
    <row r="41" spans="1:5">
      <c r="A41" s="1050"/>
      <c r="B41" s="1051"/>
      <c r="C41" s="1051"/>
      <c r="D41" s="1051"/>
      <c r="E41" s="1052"/>
    </row>
    <row r="42" spans="1:5">
      <c r="A42" s="1050"/>
      <c r="B42" s="1051"/>
      <c r="C42" s="1051"/>
      <c r="D42" s="1051"/>
      <c r="E42" s="1052"/>
    </row>
    <row r="43" spans="1:5">
      <c r="A43" s="1050"/>
      <c r="B43" s="1051"/>
      <c r="C43" s="1051"/>
      <c r="D43" s="1051"/>
      <c r="E43" s="1052"/>
    </row>
    <row r="44" spans="1:5">
      <c r="A44" s="1050"/>
      <c r="B44" s="1051"/>
      <c r="C44" s="1051"/>
      <c r="D44" s="1051"/>
      <c r="E44" s="1052"/>
    </row>
    <row r="45" spans="1:5">
      <c r="A45" s="1050"/>
      <c r="B45" s="1051"/>
      <c r="C45" s="1051"/>
      <c r="D45" s="1051"/>
      <c r="E45" s="1052"/>
    </row>
    <row r="46" spans="1:5">
      <c r="A46" s="1050"/>
      <c r="B46" s="1051"/>
      <c r="C46" s="1051"/>
      <c r="D46" s="1051"/>
      <c r="E46" s="1052"/>
    </row>
    <row r="47" spans="1:5">
      <c r="A47" s="1050"/>
      <c r="B47" s="1051"/>
      <c r="C47" s="1051"/>
      <c r="D47" s="1051"/>
      <c r="E47" s="1052"/>
    </row>
    <row r="48" spans="1:5">
      <c r="A48" s="1050"/>
      <c r="B48" s="1051"/>
      <c r="C48" s="1051"/>
      <c r="D48" s="1051"/>
      <c r="E48" s="1052"/>
    </row>
    <row r="49" spans="1:5">
      <c r="A49" s="1050"/>
      <c r="B49" s="1051"/>
      <c r="C49" s="1051"/>
      <c r="D49" s="1051"/>
      <c r="E49" s="1052"/>
    </row>
  </sheetData>
  <mergeCells count="44">
    <mergeCell ref="A42:E42"/>
    <mergeCell ref="A47:E47"/>
    <mergeCell ref="A48:E48"/>
    <mergeCell ref="A49:E49"/>
    <mergeCell ref="A43:E43"/>
    <mergeCell ref="A44:E44"/>
    <mergeCell ref="A45:E45"/>
    <mergeCell ref="A46:E46"/>
    <mergeCell ref="A37:E37"/>
    <mergeCell ref="A38:E38"/>
    <mergeCell ref="A39:E39"/>
    <mergeCell ref="A40:E40"/>
    <mergeCell ref="A41:E41"/>
    <mergeCell ref="A32:E32"/>
    <mergeCell ref="A33:E33"/>
    <mergeCell ref="A34:E34"/>
    <mergeCell ref="A35:E35"/>
    <mergeCell ref="A36:E36"/>
    <mergeCell ref="A27:E27"/>
    <mergeCell ref="A28:E28"/>
    <mergeCell ref="A29:E29"/>
    <mergeCell ref="A30:E30"/>
    <mergeCell ref="A31:E31"/>
    <mergeCell ref="A22:E22"/>
    <mergeCell ref="A23:E23"/>
    <mergeCell ref="A24:E24"/>
    <mergeCell ref="A25:E25"/>
    <mergeCell ref="A26:E26"/>
    <mergeCell ref="A17:E17"/>
    <mergeCell ref="A18:E18"/>
    <mergeCell ref="A19:E19"/>
    <mergeCell ref="A20:E20"/>
    <mergeCell ref="A21:E21"/>
    <mergeCell ref="A12:E12"/>
    <mergeCell ref="A13:E13"/>
    <mergeCell ref="A14:E14"/>
    <mergeCell ref="A15:E15"/>
    <mergeCell ref="A16:E16"/>
    <mergeCell ref="A4:E4"/>
    <mergeCell ref="A8:E8"/>
    <mergeCell ref="A9:E9"/>
    <mergeCell ref="A10:E10"/>
    <mergeCell ref="A11:E11"/>
    <mergeCell ref="A6:B6"/>
  </mergeCells>
  <phoneticPr fontId="0" type="noConversion"/>
  <pageMargins left="0.75" right="0.75" top="1" bottom="1" header="0.5" footer="0"/>
  <pageSetup orientation="portrait" r:id="rId1"/>
  <headerFooter alignWithMargins="0">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46"/>
  <sheetViews>
    <sheetView workbookViewId="0"/>
  </sheetViews>
  <sheetFormatPr defaultRowHeight="12.6"/>
  <cols>
    <col min="1" max="1" width="21" customWidth="1"/>
    <col min="2" max="2" width="19.28515625" customWidth="1"/>
    <col min="3" max="3" width="19" customWidth="1"/>
    <col min="4" max="4" width="2.42578125" hidden="1" customWidth="1"/>
    <col min="5" max="5" width="29.42578125" customWidth="1"/>
  </cols>
  <sheetData>
    <row r="1" spans="1:5">
      <c r="A1" s="46">
        <f>Title!B12</f>
        <v>0</v>
      </c>
      <c r="B1" s="691"/>
      <c r="C1" s="691"/>
      <c r="D1" s="820"/>
      <c r="E1" s="499" t="s">
        <v>81</v>
      </c>
    </row>
    <row r="2" spans="1:5" ht="12.95" thickBot="1">
      <c r="A2" s="692" t="s">
        <v>82</v>
      </c>
      <c r="B2" s="692"/>
      <c r="C2" s="692"/>
      <c r="D2" s="692"/>
      <c r="E2" s="116">
        <f>'8'!E2</f>
        <v>0</v>
      </c>
    </row>
    <row r="4" spans="1:5" ht="12.95">
      <c r="A4" s="894" t="s">
        <v>327</v>
      </c>
      <c r="B4" s="894"/>
      <c r="C4" s="894"/>
      <c r="D4" s="894"/>
      <c r="E4" s="894"/>
    </row>
    <row r="6" spans="1:5" ht="12.95">
      <c r="A6" s="563" t="s">
        <v>328</v>
      </c>
      <c r="B6" s="366"/>
      <c r="C6" s="320"/>
      <c r="D6" s="320"/>
      <c r="E6" s="37"/>
    </row>
    <row r="7" spans="1:5" ht="12.95">
      <c r="A7" s="564" t="s">
        <v>329</v>
      </c>
      <c r="B7" s="692"/>
      <c r="C7" s="692"/>
      <c r="D7" s="692"/>
      <c r="E7" s="694"/>
    </row>
    <row r="8" spans="1:5" ht="12.95">
      <c r="A8" s="565" t="s">
        <v>330</v>
      </c>
      <c r="B8" s="2"/>
      <c r="C8" s="2"/>
      <c r="D8" s="2"/>
      <c r="E8" s="367"/>
    </row>
    <row r="9" spans="1:5" ht="12.95">
      <c r="A9" s="565" t="s">
        <v>331</v>
      </c>
      <c r="B9" s="2"/>
      <c r="C9" s="2"/>
      <c r="D9" s="2"/>
      <c r="E9" s="367"/>
    </row>
    <row r="10" spans="1:5" ht="12.95">
      <c r="A10" s="566" t="s">
        <v>332</v>
      </c>
      <c r="B10" s="724"/>
      <c r="C10" s="368"/>
      <c r="D10" s="2"/>
      <c r="E10" s="369"/>
    </row>
    <row r="11" spans="1:5">
      <c r="A11" s="3"/>
      <c r="B11" s="2"/>
      <c r="C11" s="370"/>
      <c r="D11" s="2"/>
      <c r="E11" s="5"/>
    </row>
    <row r="12" spans="1:5" ht="37.5">
      <c r="A12" s="347" t="s">
        <v>333</v>
      </c>
      <c r="B12" s="360" t="s">
        <v>334</v>
      </c>
      <c r="C12" s="371" t="s">
        <v>335</v>
      </c>
      <c r="D12" s="372"/>
      <c r="E12" s="373" t="s">
        <v>336</v>
      </c>
    </row>
    <row r="13" spans="1:5">
      <c r="A13" s="374"/>
      <c r="B13" s="375"/>
      <c r="C13" s="376"/>
      <c r="D13" s="375"/>
      <c r="E13" s="377"/>
    </row>
    <row r="14" spans="1:5">
      <c r="A14" s="362" t="s">
        <v>203</v>
      </c>
      <c r="B14" s="363"/>
      <c r="C14" s="378"/>
      <c r="D14" s="363"/>
      <c r="E14" s="379"/>
    </row>
    <row r="15" spans="1:5">
      <c r="A15" s="362"/>
      <c r="B15" s="363" t="s">
        <v>203</v>
      </c>
      <c r="C15" s="378"/>
      <c r="D15" s="363"/>
      <c r="E15" s="379"/>
    </row>
    <row r="16" spans="1:5">
      <c r="A16" s="362"/>
      <c r="B16" s="363"/>
      <c r="C16" s="378"/>
      <c r="D16" s="363"/>
      <c r="E16" s="379"/>
    </row>
    <row r="17" spans="1:5">
      <c r="A17" s="362"/>
      <c r="B17" s="363"/>
      <c r="C17" s="434" t="s">
        <v>203</v>
      </c>
      <c r="D17" s="363"/>
      <c r="E17" s="379"/>
    </row>
    <row r="18" spans="1:5">
      <c r="A18" s="362"/>
      <c r="B18" s="363"/>
      <c r="C18" s="378"/>
      <c r="D18" s="363"/>
      <c r="E18" s="435" t="s">
        <v>203</v>
      </c>
    </row>
    <row r="19" spans="1:5">
      <c r="A19" s="362"/>
      <c r="B19" s="363"/>
      <c r="C19" s="378"/>
      <c r="D19" s="363"/>
      <c r="E19" s="379"/>
    </row>
    <row r="20" spans="1:5">
      <c r="A20" s="362"/>
      <c r="B20" s="363"/>
      <c r="C20" s="378"/>
      <c r="D20" s="363"/>
      <c r="E20" s="379"/>
    </row>
    <row r="21" spans="1:5">
      <c r="A21" s="362"/>
      <c r="B21" s="363"/>
      <c r="C21" s="378"/>
      <c r="D21" s="363"/>
      <c r="E21" s="379"/>
    </row>
    <row r="22" spans="1:5">
      <c r="A22" s="362"/>
      <c r="B22" s="363"/>
      <c r="C22" s="378"/>
      <c r="D22" s="363"/>
      <c r="E22" s="379"/>
    </row>
    <row r="23" spans="1:5">
      <c r="A23" s="362"/>
      <c r="B23" s="363"/>
      <c r="C23" s="378"/>
      <c r="D23" s="363"/>
      <c r="E23" s="379"/>
    </row>
    <row r="24" spans="1:5">
      <c r="A24" s="362"/>
      <c r="B24" s="363"/>
      <c r="C24" s="378"/>
      <c r="D24" s="363"/>
      <c r="E24" s="379"/>
    </row>
    <row r="25" spans="1:5">
      <c r="A25" s="362"/>
      <c r="B25" s="363"/>
      <c r="C25" s="378"/>
      <c r="D25" s="363"/>
      <c r="E25" s="379"/>
    </row>
    <row r="26" spans="1:5">
      <c r="A26" s="362"/>
      <c r="B26" s="363"/>
      <c r="C26" s="378"/>
      <c r="D26" s="363"/>
      <c r="E26" s="379"/>
    </row>
    <row r="27" spans="1:5">
      <c r="A27" s="362"/>
      <c r="B27" s="363"/>
      <c r="C27" s="378"/>
      <c r="D27" s="363"/>
      <c r="E27" s="379"/>
    </row>
    <row r="28" spans="1:5">
      <c r="A28" s="362"/>
      <c r="B28" s="363"/>
      <c r="C28" s="378"/>
      <c r="D28" s="363"/>
      <c r="E28" s="379"/>
    </row>
    <row r="29" spans="1:5">
      <c r="A29" s="362"/>
      <c r="B29" s="363"/>
      <c r="C29" s="378"/>
      <c r="D29" s="363"/>
      <c r="E29" s="379"/>
    </row>
    <row r="30" spans="1:5">
      <c r="A30" s="362"/>
      <c r="B30" s="363"/>
      <c r="C30" s="378"/>
      <c r="D30" s="363"/>
      <c r="E30" s="379"/>
    </row>
    <row r="31" spans="1:5">
      <c r="A31" s="362"/>
      <c r="B31" s="363"/>
      <c r="C31" s="378"/>
      <c r="D31" s="363"/>
      <c r="E31" s="379"/>
    </row>
    <row r="32" spans="1:5">
      <c r="A32" s="362"/>
      <c r="B32" s="363"/>
      <c r="C32" s="378"/>
      <c r="D32" s="363"/>
      <c r="E32" s="379"/>
    </row>
    <row r="33" spans="1:5">
      <c r="A33" s="362"/>
      <c r="B33" s="363"/>
      <c r="C33" s="378"/>
      <c r="D33" s="363"/>
      <c r="E33" s="379"/>
    </row>
    <row r="34" spans="1:5">
      <c r="A34" s="362"/>
      <c r="B34" s="363"/>
      <c r="C34" s="378"/>
      <c r="D34" s="363"/>
      <c r="E34" s="379"/>
    </row>
    <row r="35" spans="1:5">
      <c r="A35" s="362"/>
      <c r="B35" s="363"/>
      <c r="C35" s="378"/>
      <c r="D35" s="363"/>
      <c r="E35" s="379"/>
    </row>
    <row r="36" spans="1:5">
      <c r="A36" s="362"/>
      <c r="B36" s="363"/>
      <c r="C36" s="378"/>
      <c r="D36" s="363"/>
      <c r="E36" s="379"/>
    </row>
    <row r="37" spans="1:5">
      <c r="A37" s="362"/>
      <c r="B37" s="363"/>
      <c r="C37" s="378"/>
      <c r="D37" s="363"/>
      <c r="E37" s="379"/>
    </row>
    <row r="38" spans="1:5">
      <c r="A38" s="362"/>
      <c r="B38" s="363"/>
      <c r="C38" s="378"/>
      <c r="D38" s="363"/>
      <c r="E38" s="379"/>
    </row>
    <row r="39" spans="1:5">
      <c r="A39" s="362"/>
      <c r="B39" s="363"/>
      <c r="C39" s="378"/>
      <c r="D39" s="363"/>
      <c r="E39" s="379"/>
    </row>
    <row r="40" spans="1:5">
      <c r="A40" s="362"/>
      <c r="B40" s="363"/>
      <c r="C40" s="378"/>
      <c r="D40" s="363"/>
      <c r="E40" s="379"/>
    </row>
    <row r="41" spans="1:5">
      <c r="A41" s="362"/>
      <c r="B41" s="363"/>
      <c r="C41" s="378"/>
      <c r="D41" s="363"/>
      <c r="E41" s="379"/>
    </row>
    <row r="42" spans="1:5">
      <c r="A42" s="317"/>
      <c r="B42" s="710"/>
      <c r="C42" s="380"/>
      <c r="D42" s="710"/>
      <c r="E42" s="381"/>
    </row>
    <row r="43" spans="1:5">
      <c r="A43" s="2" t="s">
        <v>337</v>
      </c>
      <c r="B43" s="2"/>
      <c r="C43" s="2"/>
      <c r="D43" s="2"/>
      <c r="E43" s="382"/>
    </row>
    <row r="44" spans="1:5">
      <c r="A44" s="2" t="s">
        <v>338</v>
      </c>
      <c r="B44" s="2"/>
      <c r="C44" s="2"/>
      <c r="D44" s="2"/>
      <c r="E44" s="382"/>
    </row>
    <row r="45" spans="1:5">
      <c r="A45" s="2" t="s">
        <v>339</v>
      </c>
      <c r="B45" s="2"/>
      <c r="C45" s="2"/>
      <c r="D45" s="2"/>
      <c r="E45" s="2"/>
    </row>
    <row r="46" spans="1:5">
      <c r="A46" s="2" t="s">
        <v>340</v>
      </c>
      <c r="B46" s="2"/>
      <c r="C46" s="2"/>
      <c r="D46" s="2"/>
      <c r="E46" s="2"/>
    </row>
  </sheetData>
  <mergeCells count="1">
    <mergeCell ref="A4:E4"/>
  </mergeCells>
  <phoneticPr fontId="0" type="noConversion"/>
  <printOptions horizontalCentered="1"/>
  <pageMargins left="0.75" right="0.75" top="1" bottom="1" header="0.5" footer="0"/>
  <pageSetup orientation="portrait"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D52"/>
  <sheetViews>
    <sheetView workbookViewId="0"/>
  </sheetViews>
  <sheetFormatPr defaultRowHeight="12.6"/>
  <cols>
    <col min="2" max="2" width="39.28515625" customWidth="1"/>
    <col min="3" max="3" width="21.28515625" customWidth="1"/>
    <col min="4" max="4" width="17.7109375" bestFit="1" customWidth="1"/>
  </cols>
  <sheetData>
    <row r="1" spans="1:4">
      <c r="A1" s="46">
        <f>Title!B12</f>
        <v>0</v>
      </c>
      <c r="B1" s="691"/>
      <c r="C1" s="820"/>
      <c r="D1" s="835" t="s">
        <v>81</v>
      </c>
    </row>
    <row r="2" spans="1:4" ht="12.95" thickBot="1">
      <c r="A2" s="692" t="s">
        <v>82</v>
      </c>
      <c r="B2" s="2"/>
      <c r="C2" s="2"/>
      <c r="D2" s="116">
        <f>'8'!E2</f>
        <v>0</v>
      </c>
    </row>
    <row r="3" spans="1:4">
      <c r="A3" s="2"/>
      <c r="B3" s="2"/>
      <c r="C3" s="2"/>
      <c r="D3" s="2"/>
    </row>
    <row r="4" spans="1:4" ht="12.95">
      <c r="A4" s="1048" t="s">
        <v>341</v>
      </c>
      <c r="B4" s="1048"/>
      <c r="C4" s="1048"/>
      <c r="D4" s="1048"/>
    </row>
    <row r="5" spans="1:4">
      <c r="A5" s="2"/>
      <c r="B5" s="2"/>
      <c r="C5" s="2"/>
      <c r="D5" s="2"/>
    </row>
    <row r="6" spans="1:4" ht="12.95">
      <c r="A6" s="562" t="s">
        <v>342</v>
      </c>
      <c r="B6" s="2"/>
      <c r="C6" s="2"/>
      <c r="D6" s="2"/>
    </row>
    <row r="7" spans="1:4">
      <c r="A7" s="2"/>
      <c r="B7" s="2"/>
      <c r="C7" s="2"/>
      <c r="D7" s="2"/>
    </row>
    <row r="8" spans="1:4">
      <c r="A8" s="2" t="s">
        <v>343</v>
      </c>
      <c r="B8" s="692"/>
      <c r="C8" s="692"/>
      <c r="D8" s="2"/>
    </row>
    <row r="9" spans="1:4">
      <c r="A9" s="2" t="s">
        <v>344</v>
      </c>
      <c r="B9" s="692"/>
      <c r="C9" s="692"/>
      <c r="D9" s="2"/>
    </row>
    <row r="10" spans="1:4">
      <c r="A10" s="2" t="s">
        <v>345</v>
      </c>
      <c r="B10" s="692"/>
      <c r="C10" s="692"/>
      <c r="D10" s="2"/>
    </row>
    <row r="11" spans="1:4">
      <c r="A11" s="567" t="s">
        <v>346</v>
      </c>
      <c r="B11" s="692"/>
      <c r="C11" s="2"/>
      <c r="D11" s="2"/>
    </row>
    <row r="12" spans="1:4">
      <c r="A12" s="2" t="s">
        <v>347</v>
      </c>
      <c r="B12" s="692"/>
      <c r="C12" s="2"/>
      <c r="D12" s="2"/>
    </row>
    <row r="13" spans="1:4">
      <c r="A13" s="567" t="s">
        <v>348</v>
      </c>
      <c r="B13" s="692"/>
      <c r="C13" s="2"/>
      <c r="D13" s="2"/>
    </row>
    <row r="14" spans="1:4">
      <c r="A14" s="2" t="s">
        <v>349</v>
      </c>
      <c r="B14" s="692"/>
      <c r="C14" s="2"/>
      <c r="D14" s="2"/>
    </row>
    <row r="15" spans="1:4">
      <c r="A15" s="2" t="s">
        <v>350</v>
      </c>
      <c r="B15" s="692"/>
      <c r="C15" s="2"/>
      <c r="D15" s="2"/>
    </row>
    <row r="16" spans="1:4">
      <c r="A16" s="2" t="s">
        <v>351</v>
      </c>
      <c r="B16" s="692"/>
      <c r="C16" s="2"/>
      <c r="D16" s="2"/>
    </row>
    <row r="17" spans="1:4">
      <c r="A17" s="2"/>
      <c r="B17" s="2"/>
      <c r="C17" s="2"/>
      <c r="D17" s="2"/>
    </row>
    <row r="18" spans="1:4">
      <c r="A18" s="1053"/>
      <c r="B18" s="1054"/>
      <c r="C18" s="1054"/>
      <c r="D18" s="1055"/>
    </row>
    <row r="19" spans="1:4">
      <c r="A19" s="1053"/>
      <c r="B19" s="1054"/>
      <c r="C19" s="1054"/>
      <c r="D19" s="1055"/>
    </row>
    <row r="20" spans="1:4">
      <c r="A20" s="1053"/>
      <c r="B20" s="1054"/>
      <c r="C20" s="1054"/>
      <c r="D20" s="1055"/>
    </row>
    <row r="21" spans="1:4">
      <c r="A21" s="1053"/>
      <c r="B21" s="1054"/>
      <c r="C21" s="1054"/>
      <c r="D21" s="1055"/>
    </row>
    <row r="22" spans="1:4">
      <c r="A22" s="1053"/>
      <c r="B22" s="1054"/>
      <c r="C22" s="1054"/>
      <c r="D22" s="1055"/>
    </row>
    <row r="23" spans="1:4">
      <c r="A23" s="1053"/>
      <c r="B23" s="1054"/>
      <c r="C23" s="1054"/>
      <c r="D23" s="1055"/>
    </row>
    <row r="24" spans="1:4">
      <c r="A24" s="1053"/>
      <c r="B24" s="1054"/>
      <c r="C24" s="1054"/>
      <c r="D24" s="1055"/>
    </row>
    <row r="25" spans="1:4">
      <c r="A25" s="1053"/>
      <c r="B25" s="1054"/>
      <c r="C25" s="1054"/>
      <c r="D25" s="1055"/>
    </row>
    <row r="26" spans="1:4">
      <c r="A26" s="1053"/>
      <c r="B26" s="1054"/>
      <c r="C26" s="1054"/>
      <c r="D26" s="1055"/>
    </row>
    <row r="27" spans="1:4">
      <c r="A27" s="1053"/>
      <c r="B27" s="1054"/>
      <c r="C27" s="1054"/>
      <c r="D27" s="1055"/>
    </row>
    <row r="28" spans="1:4">
      <c r="A28" s="1053"/>
      <c r="B28" s="1054"/>
      <c r="C28" s="1054"/>
      <c r="D28" s="1055"/>
    </row>
    <row r="29" spans="1:4">
      <c r="A29" s="1053"/>
      <c r="B29" s="1054"/>
      <c r="C29" s="1054"/>
      <c r="D29" s="1055"/>
    </row>
    <row r="30" spans="1:4">
      <c r="A30" s="1053"/>
      <c r="B30" s="1054"/>
      <c r="C30" s="1054"/>
      <c r="D30" s="1055"/>
    </row>
    <row r="31" spans="1:4">
      <c r="A31" s="1053"/>
      <c r="B31" s="1054"/>
      <c r="C31" s="1054"/>
      <c r="D31" s="1055"/>
    </row>
    <row r="32" spans="1:4">
      <c r="A32" s="1053"/>
      <c r="B32" s="1054"/>
      <c r="C32" s="1054"/>
      <c r="D32" s="1055"/>
    </row>
    <row r="33" spans="1:4">
      <c r="A33" s="1053"/>
      <c r="B33" s="1054"/>
      <c r="C33" s="1054"/>
      <c r="D33" s="1055"/>
    </row>
    <row r="34" spans="1:4">
      <c r="A34" s="1053"/>
      <c r="B34" s="1054"/>
      <c r="C34" s="1054"/>
      <c r="D34" s="1055"/>
    </row>
    <row r="35" spans="1:4">
      <c r="A35" s="1053"/>
      <c r="B35" s="1054"/>
      <c r="C35" s="1054"/>
      <c r="D35" s="1055"/>
    </row>
    <row r="36" spans="1:4">
      <c r="A36" s="1053"/>
      <c r="B36" s="1054"/>
      <c r="C36" s="1054"/>
      <c r="D36" s="1055"/>
    </row>
    <row r="37" spans="1:4">
      <c r="A37" s="1053"/>
      <c r="B37" s="1054"/>
      <c r="C37" s="1054"/>
      <c r="D37" s="1055"/>
    </row>
    <row r="38" spans="1:4">
      <c r="A38" s="1053"/>
      <c r="B38" s="1054"/>
      <c r="C38" s="1054"/>
      <c r="D38" s="1055"/>
    </row>
    <row r="39" spans="1:4">
      <c r="A39" s="1053"/>
      <c r="B39" s="1054"/>
      <c r="C39" s="1054"/>
      <c r="D39" s="1055"/>
    </row>
    <row r="40" spans="1:4">
      <c r="A40" s="1053"/>
      <c r="B40" s="1054"/>
      <c r="C40" s="1054"/>
      <c r="D40" s="1055"/>
    </row>
    <row r="41" spans="1:4">
      <c r="A41" s="1053"/>
      <c r="B41" s="1054"/>
      <c r="C41" s="1054"/>
      <c r="D41" s="1055"/>
    </row>
    <row r="42" spans="1:4">
      <c r="A42" s="1053"/>
      <c r="B42" s="1054"/>
      <c r="C42" s="1054"/>
      <c r="D42" s="1055"/>
    </row>
    <row r="43" spans="1:4">
      <c r="A43" s="1053"/>
      <c r="B43" s="1054"/>
      <c r="C43" s="1054"/>
      <c r="D43" s="1055"/>
    </row>
    <row r="44" spans="1:4">
      <c r="A44" s="1053"/>
      <c r="B44" s="1054"/>
      <c r="C44" s="1054"/>
      <c r="D44" s="1055"/>
    </row>
    <row r="45" spans="1:4">
      <c r="A45" s="1053"/>
      <c r="B45" s="1054"/>
      <c r="C45" s="1054"/>
      <c r="D45" s="1055"/>
    </row>
    <row r="46" spans="1:4">
      <c r="A46" s="1053"/>
      <c r="B46" s="1054"/>
      <c r="C46" s="1054"/>
      <c r="D46" s="1055"/>
    </row>
    <row r="47" spans="1:4">
      <c r="A47" s="1053"/>
      <c r="B47" s="1054"/>
      <c r="C47" s="1054"/>
      <c r="D47" s="1055"/>
    </row>
    <row r="48" spans="1:4">
      <c r="A48" s="1053"/>
      <c r="B48" s="1054"/>
      <c r="C48" s="1054"/>
      <c r="D48" s="1055"/>
    </row>
    <row r="49" spans="1:4">
      <c r="A49" s="1053"/>
      <c r="B49" s="1054"/>
      <c r="C49" s="1054"/>
      <c r="D49" s="1055"/>
    </row>
    <row r="50" spans="1:4">
      <c r="A50" s="1053"/>
      <c r="B50" s="1054"/>
      <c r="C50" s="1054"/>
      <c r="D50" s="1055"/>
    </row>
    <row r="51" spans="1:4">
      <c r="A51" s="1053"/>
      <c r="B51" s="1054"/>
      <c r="C51" s="1054"/>
      <c r="D51" s="1055"/>
    </row>
    <row r="52" spans="1:4">
      <c r="A52" s="1053"/>
      <c r="B52" s="1054"/>
      <c r="C52" s="1054"/>
      <c r="D52" s="1055"/>
    </row>
  </sheetData>
  <mergeCells count="36">
    <mergeCell ref="A51:D51"/>
    <mergeCell ref="A52:D52"/>
    <mergeCell ref="A46:D46"/>
    <mergeCell ref="A47:D47"/>
    <mergeCell ref="A48:D48"/>
    <mergeCell ref="A49:D49"/>
    <mergeCell ref="A42:D42"/>
    <mergeCell ref="A43:D43"/>
    <mergeCell ref="A44:D44"/>
    <mergeCell ref="A45:D45"/>
    <mergeCell ref="A50:D50"/>
    <mergeCell ref="A37:D37"/>
    <mergeCell ref="A38:D38"/>
    <mergeCell ref="A39:D39"/>
    <mergeCell ref="A40:D40"/>
    <mergeCell ref="A41:D41"/>
    <mergeCell ref="A32:D32"/>
    <mergeCell ref="A33:D33"/>
    <mergeCell ref="A34:D34"/>
    <mergeCell ref="A35:D35"/>
    <mergeCell ref="A36:D36"/>
    <mergeCell ref="A27:D27"/>
    <mergeCell ref="A28:D28"/>
    <mergeCell ref="A29:D29"/>
    <mergeCell ref="A30:D30"/>
    <mergeCell ref="A31:D31"/>
    <mergeCell ref="A4:D4"/>
    <mergeCell ref="A18:D18"/>
    <mergeCell ref="A19:D19"/>
    <mergeCell ref="A20:D20"/>
    <mergeCell ref="A26:D26"/>
    <mergeCell ref="A25:D25"/>
    <mergeCell ref="A21:D21"/>
    <mergeCell ref="A22:D22"/>
    <mergeCell ref="A23:D23"/>
    <mergeCell ref="A24:D24"/>
  </mergeCells>
  <phoneticPr fontId="0" type="noConversion"/>
  <pageMargins left="0.75" right="0.75" top="1" bottom="1" header="0.5" footer="0"/>
  <pageSetup orientation="portrait" r:id="rId1"/>
  <headerFooter alignWithMargins="0">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F47"/>
  <sheetViews>
    <sheetView workbookViewId="0">
      <selection activeCell="C21" sqref="C21:C22"/>
    </sheetView>
  </sheetViews>
  <sheetFormatPr defaultRowHeight="12.6"/>
  <cols>
    <col min="1" max="1" width="17.28515625" customWidth="1"/>
    <col min="2" max="2" width="18" customWidth="1"/>
    <col min="3" max="3" width="22" customWidth="1"/>
    <col min="4" max="4" width="16.7109375" customWidth="1"/>
    <col min="5" max="5" width="3.7109375" hidden="1" customWidth="1"/>
    <col min="6" max="6" width="17.85546875" customWidth="1"/>
  </cols>
  <sheetData>
    <row r="1" spans="1:6">
      <c r="A1" s="46">
        <f>Title!B12</f>
        <v>0</v>
      </c>
      <c r="B1" s="692"/>
      <c r="C1" s="692"/>
      <c r="D1" s="692"/>
      <c r="E1" s="692"/>
      <c r="F1" s="499" t="s">
        <v>81</v>
      </c>
    </row>
    <row r="2" spans="1:6" ht="12.95" thickBot="1">
      <c r="A2" s="692" t="s">
        <v>82</v>
      </c>
      <c r="B2" s="46"/>
      <c r="C2" s="46"/>
      <c r="D2" s="478"/>
      <c r="E2" s="692"/>
      <c r="F2" s="116">
        <f>'8'!E2</f>
        <v>0</v>
      </c>
    </row>
    <row r="3" spans="1:6" ht="12.95">
      <c r="A3" s="692"/>
      <c r="B3" s="692"/>
      <c r="C3" s="692"/>
      <c r="D3" s="692"/>
      <c r="E3" s="721"/>
      <c r="F3" s="692"/>
    </row>
    <row r="4" spans="1:6" ht="12.95">
      <c r="A4" s="914" t="s">
        <v>352</v>
      </c>
      <c r="B4" s="914"/>
      <c r="C4" s="914"/>
      <c r="D4" s="914"/>
      <c r="E4" s="914"/>
      <c r="F4" s="914"/>
    </row>
    <row r="5" spans="1:6">
      <c r="A5" s="2"/>
      <c r="B5" s="2"/>
      <c r="C5" s="2"/>
      <c r="D5" s="2"/>
      <c r="E5" s="2"/>
      <c r="F5" s="2"/>
    </row>
    <row r="6" spans="1:6" ht="12.95">
      <c r="A6" s="562" t="s">
        <v>353</v>
      </c>
      <c r="B6" s="2"/>
      <c r="C6" s="2"/>
      <c r="D6" s="2"/>
      <c r="E6" s="2"/>
      <c r="F6" s="2"/>
    </row>
    <row r="7" spans="1:6" ht="12.95">
      <c r="A7" s="562" t="s">
        <v>354</v>
      </c>
      <c r="B7" s="2"/>
      <c r="C7" s="2"/>
      <c r="D7" s="2"/>
      <c r="E7" s="2"/>
      <c r="F7" s="2"/>
    </row>
    <row r="8" spans="1:6" ht="12.95">
      <c r="A8" s="562" t="s">
        <v>355</v>
      </c>
      <c r="B8" s="2"/>
      <c r="C8" s="2"/>
      <c r="D8" s="2"/>
      <c r="E8" s="2"/>
      <c r="F8" s="2"/>
    </row>
    <row r="9" spans="1:6">
      <c r="A9" s="2"/>
      <c r="B9" s="2"/>
      <c r="C9" s="2"/>
      <c r="D9" s="2"/>
      <c r="E9" s="2"/>
      <c r="F9" s="2"/>
    </row>
    <row r="10" spans="1:6">
      <c r="A10" s="2" t="s">
        <v>356</v>
      </c>
      <c r="B10" s="2"/>
      <c r="C10" s="2"/>
      <c r="D10" s="2"/>
      <c r="E10" s="2"/>
      <c r="F10" s="2"/>
    </row>
    <row r="11" spans="1:6">
      <c r="A11" s="2"/>
      <c r="B11" s="2"/>
      <c r="C11" s="2"/>
      <c r="D11" s="2"/>
      <c r="E11" s="2"/>
      <c r="F11" s="2"/>
    </row>
    <row r="12" spans="1:6">
      <c r="A12" s="567" t="s">
        <v>357</v>
      </c>
      <c r="B12" s="2"/>
      <c r="C12" s="2"/>
      <c r="D12" s="2"/>
      <c r="E12" s="2"/>
      <c r="F12" s="2"/>
    </row>
    <row r="13" spans="1:6">
      <c r="A13" s="723" t="s">
        <v>358</v>
      </c>
      <c r="B13" s="724"/>
      <c r="C13" s="724"/>
      <c r="D13" s="368"/>
      <c r="E13" s="2"/>
      <c r="F13" s="724"/>
    </row>
    <row r="14" spans="1:6">
      <c r="A14" s="723" t="s">
        <v>359</v>
      </c>
      <c r="B14" s="692"/>
      <c r="C14" s="724"/>
      <c r="D14" s="723" t="s">
        <v>360</v>
      </c>
      <c r="E14" s="2"/>
      <c r="F14" s="724"/>
    </row>
    <row r="15" spans="1:6">
      <c r="A15" s="692"/>
      <c r="B15" s="723" t="s">
        <v>361</v>
      </c>
      <c r="C15" s="724"/>
      <c r="D15" s="723" t="s">
        <v>362</v>
      </c>
      <c r="E15" s="2"/>
      <c r="F15" s="724"/>
    </row>
    <row r="16" spans="1:6">
      <c r="A16" s="723" t="s">
        <v>363</v>
      </c>
      <c r="B16" s="692"/>
      <c r="C16" s="724"/>
      <c r="D16" s="723" t="s">
        <v>364</v>
      </c>
      <c r="E16" s="2"/>
      <c r="F16" s="724"/>
    </row>
    <row r="17" spans="1:6">
      <c r="A17" s="723" t="s">
        <v>365</v>
      </c>
      <c r="B17" s="692"/>
      <c r="C17" s="724"/>
      <c r="D17" s="723" t="s">
        <v>366</v>
      </c>
      <c r="E17" s="2"/>
      <c r="F17" s="724"/>
    </row>
    <row r="18" spans="1:6">
      <c r="A18" s="723" t="s">
        <v>367</v>
      </c>
      <c r="B18" s="692"/>
      <c r="C18" s="724"/>
      <c r="D18" s="723" t="s">
        <v>368</v>
      </c>
      <c r="E18" s="2"/>
      <c r="F18" s="724"/>
    </row>
    <row r="19" spans="1:6">
      <c r="A19" s="723"/>
      <c r="B19" s="723"/>
      <c r="C19" s="724"/>
      <c r="D19" s="723" t="s">
        <v>369</v>
      </c>
      <c r="E19" s="2"/>
      <c r="F19" s="724"/>
    </row>
    <row r="20" spans="1:6">
      <c r="A20" s="723"/>
      <c r="B20" s="724"/>
      <c r="C20" s="724"/>
      <c r="D20" s="368"/>
      <c r="E20" s="731"/>
      <c r="F20" s="724"/>
    </row>
    <row r="21" spans="1:6">
      <c r="A21" s="1042" t="s">
        <v>370</v>
      </c>
      <c r="B21" s="1042" t="s">
        <v>371</v>
      </c>
      <c r="C21" s="1056" t="s">
        <v>372</v>
      </c>
      <c r="D21" s="1057" t="s">
        <v>373</v>
      </c>
      <c r="E21" s="1058"/>
      <c r="F21" s="1059"/>
    </row>
    <row r="22" spans="1:6" ht="38.25" customHeight="1">
      <c r="A22" s="1044"/>
      <c r="B22" s="1044"/>
      <c r="C22" s="1044"/>
      <c r="D22" s="568" t="s">
        <v>374</v>
      </c>
      <c r="E22" s="40"/>
      <c r="F22" s="383" t="s">
        <v>335</v>
      </c>
    </row>
    <row r="23" spans="1:6">
      <c r="A23" s="345"/>
      <c r="B23" s="318"/>
      <c r="C23" s="384"/>
      <c r="D23" s="385"/>
      <c r="E23" s="363"/>
      <c r="F23" s="15" t="s">
        <v>319</v>
      </c>
    </row>
    <row r="24" spans="1:6">
      <c r="A24" s="386"/>
      <c r="B24" s="362"/>
      <c r="C24" s="387"/>
      <c r="D24" s="388"/>
      <c r="E24" s="363"/>
      <c r="F24" s="389"/>
    </row>
    <row r="25" spans="1:6">
      <c r="A25" s="386"/>
      <c r="B25" s="362"/>
      <c r="C25" s="387"/>
      <c r="D25" s="388"/>
      <c r="E25" s="363"/>
      <c r="F25" s="389"/>
    </row>
    <row r="26" spans="1:6">
      <c r="A26" s="386"/>
      <c r="B26" s="362"/>
      <c r="C26" s="387"/>
      <c r="D26" s="388"/>
      <c r="E26" s="363"/>
      <c r="F26" s="389"/>
    </row>
    <row r="27" spans="1:6">
      <c r="A27" s="386"/>
      <c r="B27" s="362"/>
      <c r="C27" s="387"/>
      <c r="D27" s="388"/>
      <c r="E27" s="363"/>
      <c r="F27" s="389"/>
    </row>
    <row r="28" spans="1:6">
      <c r="A28" s="386"/>
      <c r="B28" s="362"/>
      <c r="C28" s="387"/>
      <c r="D28" s="388"/>
      <c r="E28" s="363"/>
      <c r="F28" s="389"/>
    </row>
    <row r="29" spans="1:6">
      <c r="A29" s="386"/>
      <c r="B29" s="362"/>
      <c r="C29" s="387"/>
      <c r="D29" s="388"/>
      <c r="E29" s="363"/>
      <c r="F29" s="389"/>
    </row>
    <row r="30" spans="1:6">
      <c r="A30" s="386"/>
      <c r="B30" s="362"/>
      <c r="C30" s="387"/>
      <c r="D30" s="388"/>
      <c r="E30" s="363"/>
      <c r="F30" s="389"/>
    </row>
    <row r="31" spans="1:6">
      <c r="A31" s="386"/>
      <c r="B31" s="362"/>
      <c r="C31" s="387"/>
      <c r="D31" s="388"/>
      <c r="E31" s="363"/>
      <c r="F31" s="389"/>
    </row>
    <row r="32" spans="1:6">
      <c r="A32" s="386"/>
      <c r="B32" s="362"/>
      <c r="C32" s="387"/>
      <c r="D32" s="388"/>
      <c r="E32" s="363"/>
      <c r="F32" s="389"/>
    </row>
    <row r="33" spans="1:6">
      <c r="A33" s="386"/>
      <c r="B33" s="362"/>
      <c r="C33" s="387"/>
      <c r="D33" s="388"/>
      <c r="E33" s="363"/>
      <c r="F33" s="389"/>
    </row>
    <row r="34" spans="1:6">
      <c r="A34" s="386"/>
      <c r="B34" s="362"/>
      <c r="C34" s="387"/>
      <c r="D34" s="388"/>
      <c r="E34" s="363"/>
      <c r="F34" s="389"/>
    </row>
    <row r="35" spans="1:6">
      <c r="A35" s="386"/>
      <c r="B35" s="362"/>
      <c r="C35" s="387"/>
      <c r="D35" s="388"/>
      <c r="E35" s="363"/>
      <c r="F35" s="389"/>
    </row>
    <row r="36" spans="1:6">
      <c r="A36" s="386"/>
      <c r="B36" s="362"/>
      <c r="C36" s="387"/>
      <c r="D36" s="388"/>
      <c r="E36" s="363"/>
      <c r="F36" s="389"/>
    </row>
    <row r="37" spans="1:6">
      <c r="A37" s="386"/>
      <c r="B37" s="362"/>
      <c r="C37" s="387"/>
      <c r="D37" s="388"/>
      <c r="E37" s="363"/>
      <c r="F37" s="389"/>
    </row>
    <row r="38" spans="1:6">
      <c r="A38" s="386"/>
      <c r="B38" s="362"/>
      <c r="C38" s="387"/>
      <c r="D38" s="388"/>
      <c r="E38" s="363"/>
      <c r="F38" s="389"/>
    </row>
    <row r="39" spans="1:6">
      <c r="A39" s="386"/>
      <c r="B39" s="362"/>
      <c r="C39" s="387"/>
      <c r="D39" s="388"/>
      <c r="E39" s="363"/>
      <c r="F39" s="389"/>
    </row>
    <row r="40" spans="1:6">
      <c r="A40" s="386"/>
      <c r="B40" s="362"/>
      <c r="C40" s="387"/>
      <c r="D40" s="388"/>
      <c r="E40" s="363"/>
      <c r="F40" s="389"/>
    </row>
    <row r="41" spans="1:6">
      <c r="A41" s="386"/>
      <c r="B41" s="362"/>
      <c r="C41" s="387"/>
      <c r="D41" s="388"/>
      <c r="E41" s="363"/>
      <c r="F41" s="389"/>
    </row>
    <row r="42" spans="1:6">
      <c r="A42" s="386"/>
      <c r="B42" s="362"/>
      <c r="C42" s="387"/>
      <c r="D42" s="388"/>
      <c r="E42" s="363"/>
      <c r="F42" s="389"/>
    </row>
    <row r="43" spans="1:6">
      <c r="A43" s="386"/>
      <c r="B43" s="362"/>
      <c r="C43" s="387"/>
      <c r="D43" s="388"/>
      <c r="E43" s="363"/>
      <c r="F43" s="389"/>
    </row>
    <row r="44" spans="1:6">
      <c r="A44" s="386"/>
      <c r="B44" s="362"/>
      <c r="C44" s="387"/>
      <c r="D44" s="388"/>
      <c r="E44" s="363"/>
      <c r="F44" s="389"/>
    </row>
    <row r="45" spans="1:6">
      <c r="A45" s="386"/>
      <c r="B45" s="362"/>
      <c r="C45" s="387"/>
      <c r="D45" s="388"/>
      <c r="E45" s="363"/>
      <c r="F45" s="389"/>
    </row>
    <row r="46" spans="1:6">
      <c r="A46" s="386"/>
      <c r="B46" s="362"/>
      <c r="C46" s="387"/>
      <c r="D46" s="388"/>
      <c r="E46" s="710"/>
      <c r="F46" s="389"/>
    </row>
    <row r="47" spans="1:6">
      <c r="A47" s="709"/>
      <c r="B47" s="317"/>
      <c r="C47" s="390"/>
      <c r="D47" s="170"/>
      <c r="E47" s="44"/>
      <c r="F47" s="150"/>
    </row>
  </sheetData>
  <mergeCells count="5">
    <mergeCell ref="A4:F4"/>
    <mergeCell ref="A21:A22"/>
    <mergeCell ref="B21:B22"/>
    <mergeCell ref="C21:C22"/>
    <mergeCell ref="D21:F21"/>
  </mergeCells>
  <phoneticPr fontId="0" type="noConversion"/>
  <printOptions horizontalCentered="1"/>
  <pageMargins left="0.75" right="0.75" top="1" bottom="1" header="0.5" footer="0"/>
  <pageSetup scale="99" orientation="portrait"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156"/>
  <sheetViews>
    <sheetView zoomScaleNormal="100" workbookViewId="0">
      <selection sqref="A1:C2"/>
    </sheetView>
  </sheetViews>
  <sheetFormatPr defaultColWidth="9.28515625" defaultRowHeight="12.6"/>
  <cols>
    <col min="1" max="1" width="90.28515625" style="52" customWidth="1"/>
    <col min="2" max="2" width="90.28515625" style="52" hidden="1" customWidth="1"/>
    <col min="3" max="3" width="9.28515625" style="54"/>
    <col min="4" max="16384" width="9.28515625" style="52"/>
  </cols>
  <sheetData>
    <row r="1" spans="1:3" ht="12.75" customHeight="1">
      <c r="A1" s="895" t="s">
        <v>15</v>
      </c>
      <c r="B1" s="895"/>
      <c r="C1" s="895"/>
    </row>
    <row r="2" spans="1:3" ht="12.95" thickBot="1">
      <c r="A2" s="896"/>
      <c r="B2" s="896"/>
      <c r="C2" s="896"/>
    </row>
    <row r="3" spans="1:3" ht="13.5" thickBot="1">
      <c r="A3" s="542"/>
      <c r="B3" s="532"/>
      <c r="C3" s="543" t="s">
        <v>16</v>
      </c>
    </row>
    <row r="4" spans="1:3">
      <c r="A4" s="536" t="str">
        <f t="shared" ref="A4:A9" si="0">UPPER(B4)</f>
        <v>INSTRUCTIONS / ELECTRONIC FILING</v>
      </c>
      <c r="B4" s="544" t="s">
        <v>17</v>
      </c>
      <c r="C4" s="816">
        <v>1</v>
      </c>
    </row>
    <row r="5" spans="1:3">
      <c r="A5" s="537" t="str">
        <f t="shared" si="0"/>
        <v>GENERAL RULES FOR REPORTING</v>
      </c>
      <c r="B5" s="545" t="s">
        <v>18</v>
      </c>
      <c r="C5" s="817">
        <v>2</v>
      </c>
    </row>
    <row r="6" spans="1:3">
      <c r="A6" s="537" t="str">
        <f t="shared" si="0"/>
        <v>ANALYSIS OF GAS SALES DATA</v>
      </c>
      <c r="B6" s="545" t="s">
        <v>19</v>
      </c>
      <c r="C6" s="817">
        <v>3</v>
      </c>
    </row>
    <row r="7" spans="1:3">
      <c r="A7" s="537" t="str">
        <f t="shared" si="0"/>
        <v>FORM JA-1</v>
      </c>
      <c r="B7" s="545" t="s">
        <v>20</v>
      </c>
      <c r="C7" s="817">
        <v>4</v>
      </c>
    </row>
    <row r="8" spans="1:3">
      <c r="A8" s="537" t="str">
        <f t="shared" si="0"/>
        <v>COMPLIANCE REQUIREMENTS</v>
      </c>
      <c r="B8" s="545" t="s">
        <v>21</v>
      </c>
      <c r="C8" s="817">
        <v>5</v>
      </c>
    </row>
    <row r="9" spans="1:3" ht="12.95">
      <c r="A9" s="547" t="str">
        <f t="shared" si="0"/>
        <v>EXECUTIVE SECTION</v>
      </c>
      <c r="B9" s="546" t="s">
        <v>22</v>
      </c>
      <c r="C9" s="817"/>
    </row>
    <row r="10" spans="1:3" ht="12.75" customHeight="1">
      <c r="A10" s="540" t="str">
        <f>UPPER(B10)</f>
        <v>ORGANIZATION OF COMPANY AND OFFICERS</v>
      </c>
      <c r="B10" s="540" t="str">
        <f>UPPER("Organization of Company and Officers")</f>
        <v>ORGANIZATION OF COMPANY AND OFFICERS</v>
      </c>
      <c r="C10" s="533">
        <v>6</v>
      </c>
    </row>
    <row r="11" spans="1:3" ht="12.75" customHeight="1">
      <c r="A11" s="537" t="str">
        <f t="shared" ref="A11:A66" si="1">UPPER(B11)</f>
        <v>PERSONNEL DATA</v>
      </c>
      <c r="B11" s="537" t="str">
        <f>UPPER("Personnel Data")</f>
        <v>PERSONNEL DATA</v>
      </c>
      <c r="C11" s="534">
        <v>7</v>
      </c>
    </row>
    <row r="12" spans="1:3" ht="12.75" customHeight="1">
      <c r="A12" s="537" t="str">
        <f t="shared" si="1"/>
        <v>DIRECTORS AND STOCKHOLDERS, VOTING POWERS AND CONTROL</v>
      </c>
      <c r="B12" s="537" t="str">
        <f>UPPER("DirEctors and Stockholders, Voting Powers and Control")</f>
        <v>DIRECTORS AND STOCKHOLDERS, VOTING POWERS AND CONTROL</v>
      </c>
      <c r="C12" s="534">
        <v>8</v>
      </c>
    </row>
    <row r="13" spans="1:3" ht="12.75" customHeight="1">
      <c r="A13" s="537" t="str">
        <f t="shared" si="1"/>
        <v>STOCKHOLDERS, VOTING POWERS AND CONTROL</v>
      </c>
      <c r="B13" s="537" t="str">
        <f>UPPER("Stockholders, Voting Powers and Control")</f>
        <v>STOCKHOLDERS, VOTING POWERS AND CONTROL</v>
      </c>
      <c r="C13" s="534">
        <v>9</v>
      </c>
    </row>
    <row r="14" spans="1:3" ht="12.75" customHeight="1">
      <c r="A14" s="537" t="str">
        <f t="shared" si="1"/>
        <v>IMPORTANT CHANGES DURING THE YEAR</v>
      </c>
      <c r="B14" s="537" t="str">
        <f>UPPER("Important Changes During the Year")</f>
        <v>IMPORTANT CHANGES DURING THE YEAR</v>
      </c>
      <c r="C14" s="534">
        <v>10</v>
      </c>
    </row>
    <row r="15" spans="1:3" ht="12.75" customHeight="1">
      <c r="A15" s="537" t="str">
        <f t="shared" si="1"/>
        <v>DIRECTORY OF PERSONNEL WHO CONTACT THE STATE REGULATORY COMMISSION</v>
      </c>
      <c r="B15" s="537" t="str">
        <f>UPPER("Directory of Personnel Who Contact The State Regulatory Commission")</f>
        <v>DIRECTORY OF PERSONNEL WHO CONTACT THE STATE REGULATORY COMMISSION</v>
      </c>
      <c r="C15" s="534">
        <v>11</v>
      </c>
    </row>
    <row r="16" spans="1:3" ht="12.75" customHeight="1">
      <c r="A16" s="537" t="str">
        <f t="shared" si="1"/>
        <v>COMPENSATION OF OFFICERS &amp; DIRECTORS</v>
      </c>
      <c r="B16" s="537" t="str">
        <f>UPPER("Compensation of officers &amp; directors")</f>
        <v>COMPENSATION OF OFFICERS &amp; DIRECTORS</v>
      </c>
      <c r="C16" s="534">
        <v>12</v>
      </c>
    </row>
    <row r="17" spans="1:3" ht="12.75" customHeight="1">
      <c r="A17" s="537" t="str">
        <f t="shared" si="1"/>
        <v>PARENT / AFFILIATE ORGANIZATION CHART</v>
      </c>
      <c r="B17" s="537" t="str">
        <f>UPPER("Parent / affiliate organization chart")</f>
        <v>PARENT / AFFILIATE ORGANIZATION CHART</v>
      </c>
      <c r="C17" s="534">
        <v>13</v>
      </c>
    </row>
    <row r="18" spans="1:3" ht="12.75" customHeight="1">
      <c r="A18" s="537" t="str">
        <f t="shared" si="1"/>
        <v>BUSINESS CONTRACTS WITH OFFICERS, DIRECTORS, AND AFFILIATES</v>
      </c>
      <c r="B18" s="537" t="str">
        <f>UPPER("Business contracts with officers, directors, and affiliates")</f>
        <v>BUSINESS CONTRACTS WITH OFFICERS, DIRECTORS, AND AFFILIATES</v>
      </c>
      <c r="C18" s="534">
        <v>14</v>
      </c>
    </row>
    <row r="19" spans="1:3" ht="12.75" customHeight="1">
      <c r="A19" s="537" t="str">
        <f t="shared" si="1"/>
        <v>COMPANY PROFILE</v>
      </c>
      <c r="B19" s="537" t="str">
        <f>UPPER("Company Profile")</f>
        <v>COMPANY PROFILE</v>
      </c>
      <c r="C19" s="534">
        <v>15</v>
      </c>
    </row>
    <row r="20" spans="1:3">
      <c r="A20" s="538" t="str">
        <f>UPPER(B20)</f>
        <v>BUSINESS TRANSACTIONS WITH RELATED PARTIES</v>
      </c>
      <c r="B20" s="537" t="str">
        <f>UPPER("Business transactions with related parties")</f>
        <v>BUSINESS TRANSACTIONS WITH RELATED PARTIES</v>
      </c>
      <c r="C20" s="534" t="s">
        <v>23</v>
      </c>
    </row>
    <row r="21" spans="1:3" ht="12.95">
      <c r="A21" s="548" t="str">
        <f>UPPER(B21)</f>
        <v>FINANCIAL SECTION</v>
      </c>
      <c r="B21" s="547" t="s">
        <v>24</v>
      </c>
      <c r="C21" s="534"/>
    </row>
    <row r="22" spans="1:3">
      <c r="A22" s="538" t="str">
        <f>UPPER(B22)</f>
        <v>UTILITY PLANT IN SERVICE</v>
      </c>
      <c r="B22" s="538" t="s">
        <v>25</v>
      </c>
      <c r="C22" s="459" t="s">
        <v>26</v>
      </c>
    </row>
    <row r="23" spans="1:3" ht="12.75" customHeight="1">
      <c r="A23" s="537" t="str">
        <f t="shared" si="1"/>
        <v>CONSTRUCTION OVERHEADS</v>
      </c>
      <c r="B23" s="538" t="s">
        <v>27</v>
      </c>
      <c r="C23" s="459">
        <v>24</v>
      </c>
    </row>
    <row r="24" spans="1:3" ht="12.75" customHeight="1">
      <c r="A24" s="537" t="str">
        <f t="shared" si="1"/>
        <v>SUMMARY OF ACCUMULATED PROVISION FOR DEPRECIATION, AMORTIZATION AND DEPLETION</v>
      </c>
      <c r="B24" s="537" t="str">
        <f>UPPER("Summary of accumulated provision for depreciation, amortization and depletion")</f>
        <v>SUMMARY OF ACCUMULATED PROVISION FOR DEPRECIATION, AMORTIZATION AND DEPLETION</v>
      </c>
      <c r="C24" s="534">
        <v>25</v>
      </c>
    </row>
    <row r="25" spans="1:3" ht="12.75" customHeight="1">
      <c r="A25" s="537" t="str">
        <f t="shared" si="1"/>
        <v>ACCUMULATED PROVISIONS FOR DEPRECIATION OF UTILITY PLANT</v>
      </c>
      <c r="B25" s="537" t="str">
        <f>UPPER("Accumulated provisions for depreciation of utility plant")</f>
        <v>ACCUMULATED PROVISIONS FOR DEPRECIATION OF UTILITY PLANT</v>
      </c>
      <c r="C25" s="534">
        <v>25</v>
      </c>
    </row>
    <row r="26" spans="1:3" ht="12.75" customHeight="1">
      <c r="A26" s="537" t="str">
        <f t="shared" si="1"/>
        <v>OTHER ACCUMULATED PROVISIONS FOR DEPRECIATION AND AMORTIZATION OF UTILITY PLANT</v>
      </c>
      <c r="B26" s="537" t="str">
        <f>UPPER("Other accumulated provisions for depreciation and amortization of utility plant")</f>
        <v>OTHER ACCUMULATED PROVISIONS FOR DEPRECIATION AND AMORTIZATION OF UTILITY PLANT</v>
      </c>
      <c r="C26" s="534">
        <v>26</v>
      </c>
    </row>
    <row r="27" spans="1:3" ht="12.75" customHeight="1">
      <c r="A27" s="537" t="str">
        <f t="shared" si="1"/>
        <v>ACCUMULATED PROVISION FOR UNCOLLECTIBLE ACCOUNTS- CR</v>
      </c>
      <c r="B27" s="537" t="str">
        <f>UPPER("Accumulated provision for Uncollectible accounts- Cr")</f>
        <v>ACCUMULATED PROVISION FOR UNCOLLECTIBLE ACCOUNTS- CR</v>
      </c>
      <c r="C27" s="534">
        <v>26</v>
      </c>
    </row>
    <row r="28" spans="1:3" ht="12.75" customHeight="1">
      <c r="A28" s="537" t="str">
        <f t="shared" si="1"/>
        <v>NONUTILITY PROPERTY</v>
      </c>
      <c r="B28" s="537" t="str">
        <f>UPPER("Nonutility property")</f>
        <v>NONUTILITY PROPERTY</v>
      </c>
      <c r="C28" s="534">
        <v>27</v>
      </c>
    </row>
    <row r="29" spans="1:3" ht="12.75" customHeight="1">
      <c r="A29" s="537" t="str">
        <f t="shared" si="1"/>
        <v>ACCUMULATED PROVISION FOR DEPRECIATION AND AMORTIZATION OF NONUTILITY PROPERTY</v>
      </c>
      <c r="B29" s="537" t="str">
        <f>UPPER("Accumulated provision for depreciation and amortization of nonutility property")</f>
        <v>ACCUMULATED PROVISION FOR DEPRECIATION AND AMORTIZATION OF NONUTILITY PROPERTY</v>
      </c>
      <c r="C29" s="534">
        <v>27</v>
      </c>
    </row>
    <row r="30" spans="1:3" ht="12.75" customHeight="1">
      <c r="A30" s="537" t="str">
        <f t="shared" si="1"/>
        <v>INVESTMENTS</v>
      </c>
      <c r="B30" s="537" t="str">
        <f>UPPER("Investments")</f>
        <v>INVESTMENTS</v>
      </c>
      <c r="C30" s="534">
        <v>28</v>
      </c>
    </row>
    <row r="31" spans="1:3" ht="12.75" customHeight="1">
      <c r="A31" s="537" t="str">
        <f t="shared" si="1"/>
        <v>SPECIAL FUNDS</v>
      </c>
      <c r="B31" s="537" t="str">
        <f>UPPER("Special funds")</f>
        <v>SPECIAL FUNDS</v>
      </c>
      <c r="C31" s="534">
        <v>29</v>
      </c>
    </row>
    <row r="32" spans="1:3" ht="12.75" customHeight="1">
      <c r="A32" s="537" t="str">
        <f t="shared" si="1"/>
        <v>NOTES RECEIVABLE</v>
      </c>
      <c r="B32" s="537" t="str">
        <f>UPPER("Notes receivable")</f>
        <v>NOTES RECEIVABLE</v>
      </c>
      <c r="C32" s="534">
        <v>29</v>
      </c>
    </row>
    <row r="33" spans="1:3" ht="12.75" customHeight="1">
      <c r="A33" s="537" t="str">
        <f t="shared" si="1"/>
        <v>ACCOUNTS RECEIVABLE</v>
      </c>
      <c r="B33" s="537" t="str">
        <f>UPPER("Accounts Receivable")</f>
        <v>ACCOUNTS RECEIVABLE</v>
      </c>
      <c r="C33" s="534">
        <v>30</v>
      </c>
    </row>
    <row r="34" spans="1:3" ht="12.75" customHeight="1">
      <c r="A34" s="537" t="str">
        <f t="shared" si="1"/>
        <v>RECEIVABLES FROM ASSOCIATED COMPANIES</v>
      </c>
      <c r="B34" s="537" t="str">
        <f>UPPER("Receivables from associated companies")</f>
        <v>RECEIVABLES FROM ASSOCIATED COMPANIES</v>
      </c>
      <c r="C34" s="534">
        <v>30</v>
      </c>
    </row>
    <row r="35" spans="1:3" ht="12.75" customHeight="1">
      <c r="A35" s="537" t="str">
        <f t="shared" si="1"/>
        <v>MATERIALS AND SUPPLIES</v>
      </c>
      <c r="B35" s="537" t="str">
        <f>UPPER("Materials and supplies")</f>
        <v>MATERIALS AND SUPPLIES</v>
      </c>
      <c r="C35" s="534">
        <v>31</v>
      </c>
    </row>
    <row r="36" spans="1:3" ht="12.75" customHeight="1">
      <c r="A36" s="537" t="str">
        <f t="shared" si="1"/>
        <v>PRODUCTION FUEL AND OIL STOCKS</v>
      </c>
      <c r="B36" s="537" t="str">
        <f>UPPER("Production fuel and oil stocks")</f>
        <v>PRODUCTION FUEL AND OIL STOCKS</v>
      </c>
      <c r="C36" s="534">
        <v>32</v>
      </c>
    </row>
    <row r="37" spans="1:3" ht="12.75" customHeight="1">
      <c r="A37" s="537" t="str">
        <f t="shared" si="1"/>
        <v>PREPAYMENTS</v>
      </c>
      <c r="B37" s="537" t="str">
        <f>UPPER("Prepayments")</f>
        <v>PREPAYMENTS</v>
      </c>
      <c r="C37" s="534">
        <v>33</v>
      </c>
    </row>
    <row r="38" spans="1:3" ht="12.75" customHeight="1">
      <c r="A38" s="537" t="str">
        <f t="shared" si="1"/>
        <v>MISCELLANEOUS CURRENT AND ACCRUED ASSETS</v>
      </c>
      <c r="B38" s="537" t="str">
        <f>UPPER("Miscellaneous current and accrued assets")</f>
        <v>MISCELLANEOUS CURRENT AND ACCRUED ASSETS</v>
      </c>
      <c r="C38" s="534">
        <v>33</v>
      </c>
    </row>
    <row r="39" spans="1:3" ht="12.75" customHeight="1">
      <c r="A39" s="537" t="str">
        <f t="shared" si="1"/>
        <v>EXTRAORDINARY PROPERTY LOSSES</v>
      </c>
      <c r="B39" s="537" t="str">
        <f>UPPER("Extraordinary property losses")</f>
        <v>EXTRAORDINARY PROPERTY LOSSES</v>
      </c>
      <c r="C39" s="534">
        <v>33</v>
      </c>
    </row>
    <row r="40" spans="1:3" ht="12.75" customHeight="1">
      <c r="A40" s="537" t="str">
        <f t="shared" si="1"/>
        <v>UNAMORTIZED DEBT DISCOUNT AND EXPENSE AND UNAMORTIZED PREMIUM ON DEBT</v>
      </c>
      <c r="B40" s="537" t="str">
        <f>UPPER("Unamortized debt discount and expense and unamortized premium on debt")</f>
        <v>UNAMORTIZED DEBT DISCOUNT AND EXPENSE AND UNAMORTIZED PREMIUM ON DEBT</v>
      </c>
      <c r="C40" s="534">
        <v>34</v>
      </c>
    </row>
    <row r="41" spans="1:3" ht="12.75" customHeight="1">
      <c r="A41" s="537" t="str">
        <f t="shared" si="1"/>
        <v>PRELIMINARY NATURAL GAS SURVEY AND INVESTIGATION CHARGES</v>
      </c>
      <c r="B41" s="537" t="str">
        <f>UPPER("Preliminary natural gas survey and investigation charges")</f>
        <v>PRELIMINARY NATURAL GAS SURVEY AND INVESTIGATION CHARGES</v>
      </c>
      <c r="C41" s="534">
        <v>35</v>
      </c>
    </row>
    <row r="42" spans="1:3" ht="12.75" customHeight="1">
      <c r="A42" s="537" t="str">
        <f t="shared" si="1"/>
        <v>CLEARING ACCOUNTS</v>
      </c>
      <c r="B42" s="537" t="s">
        <v>28</v>
      </c>
      <c r="C42" s="534">
        <v>35</v>
      </c>
    </row>
    <row r="43" spans="1:3" ht="12.75" customHeight="1">
      <c r="A43" s="537" t="str">
        <f t="shared" si="1"/>
        <v>MISCELLANEOUS DEFERRED DEBITS</v>
      </c>
      <c r="B43" s="537" t="s">
        <v>29</v>
      </c>
      <c r="C43" s="534">
        <v>36</v>
      </c>
    </row>
    <row r="44" spans="1:3" ht="12.75" customHeight="1">
      <c r="A44" s="537" t="str">
        <f t="shared" si="1"/>
        <v>DISCOUNT ON CAPITAL STOCK AND CAPITAL STOCK EXPENSE</v>
      </c>
      <c r="B44" s="537" t="s">
        <v>30</v>
      </c>
      <c r="C44" s="534">
        <v>36</v>
      </c>
    </row>
    <row r="45" spans="1:3" ht="12.75" customHeight="1">
      <c r="A45" s="537" t="str">
        <f t="shared" si="1"/>
        <v>CAPITAL STOCK</v>
      </c>
      <c r="B45" s="537" t="s">
        <v>31</v>
      </c>
      <c r="C45" s="534">
        <v>37</v>
      </c>
    </row>
    <row r="46" spans="1:3" ht="12.75" customHeight="1">
      <c r="A46" s="537" t="str">
        <f t="shared" si="1"/>
        <v>STOCK SUBSCRIBED, STOCK LIABILITY FOR CONVERSION, PREMIUM ON CAPITAL STOCK AND INSTALLMENTS RECEIVED ON CAPITAL STOCK</v>
      </c>
      <c r="B46" s="537" t="s">
        <v>32</v>
      </c>
      <c r="C46" s="534">
        <v>38</v>
      </c>
    </row>
    <row r="47" spans="1:3" ht="12.75" customHeight="1">
      <c r="A47" s="537" t="str">
        <f t="shared" si="1"/>
        <v>OTHER PAID IN CAPITAL</v>
      </c>
      <c r="B47" s="537" t="s">
        <v>33</v>
      </c>
      <c r="C47" s="534">
        <v>39</v>
      </c>
    </row>
    <row r="48" spans="1:3" ht="12.75" customHeight="1">
      <c r="A48" s="537" t="str">
        <f t="shared" si="1"/>
        <v>LONG TERM DEBT</v>
      </c>
      <c r="B48" s="537" t="s">
        <v>34</v>
      </c>
      <c r="C48" s="534">
        <v>40</v>
      </c>
    </row>
    <row r="49" spans="1:3" ht="12.75" customHeight="1">
      <c r="A49" s="537" t="str">
        <f t="shared" si="1"/>
        <v>NOTES PAYABLE</v>
      </c>
      <c r="B49" s="537" t="s">
        <v>35</v>
      </c>
      <c r="C49" s="534">
        <v>41</v>
      </c>
    </row>
    <row r="50" spans="1:3">
      <c r="A50" s="537" t="str">
        <f t="shared" si="1"/>
        <v>PAYABLES TO ASSOCIATED COMPANIES</v>
      </c>
      <c r="B50" s="537" t="s">
        <v>36</v>
      </c>
      <c r="C50" s="535">
        <v>41</v>
      </c>
    </row>
    <row r="51" spans="1:3" ht="12.75" customHeight="1">
      <c r="A51" s="537" t="str">
        <f t="shared" si="1"/>
        <v>TAXES ACCRUED</v>
      </c>
      <c r="B51" s="537" t="s">
        <v>37</v>
      </c>
      <c r="C51" s="534">
        <v>42</v>
      </c>
    </row>
    <row r="52" spans="1:3" ht="12.75" customHeight="1">
      <c r="A52" s="537" t="str">
        <f t="shared" si="1"/>
        <v>INTEREST ACCRUED</v>
      </c>
      <c r="B52" s="537" t="s">
        <v>38</v>
      </c>
      <c r="C52" s="534">
        <v>43</v>
      </c>
    </row>
    <row r="53" spans="1:3" ht="12.75" customHeight="1">
      <c r="A53" s="537" t="str">
        <f t="shared" si="1"/>
        <v>MISCELLANEOUS CURRENT AND ACCRUED LIABILITIES</v>
      </c>
      <c r="B53" s="537" t="s">
        <v>39</v>
      </c>
      <c r="C53" s="534">
        <v>43</v>
      </c>
    </row>
    <row r="54" spans="1:3" ht="12.75" customHeight="1">
      <c r="A54" s="537" t="str">
        <f t="shared" si="1"/>
        <v>OPERATING PROVISIONS</v>
      </c>
      <c r="B54" s="537" t="s">
        <v>40</v>
      </c>
      <c r="C54" s="534">
        <v>44</v>
      </c>
    </row>
    <row r="55" spans="1:3">
      <c r="A55" s="538" t="str">
        <f>UPPER(B55)</f>
        <v>PURCHASED GAS</v>
      </c>
      <c r="B55" s="538" t="s">
        <v>41</v>
      </c>
      <c r="C55" s="459" t="s">
        <v>42</v>
      </c>
    </row>
    <row r="56" spans="1:3" ht="12.75" customHeight="1">
      <c r="A56" s="537" t="str">
        <f t="shared" si="1"/>
        <v>GAS HOLDERS</v>
      </c>
      <c r="B56" s="538" t="s">
        <v>43</v>
      </c>
      <c r="C56" s="459">
        <v>47</v>
      </c>
    </row>
    <row r="57" spans="1:3" ht="12.75" customHeight="1">
      <c r="A57" s="537" t="str">
        <f t="shared" si="1"/>
        <v>UNDERGROUND GAS STORAGE STATISTICS</v>
      </c>
      <c r="B57" s="538" t="s">
        <v>44</v>
      </c>
      <c r="C57" s="459">
        <v>48</v>
      </c>
    </row>
    <row r="58" spans="1:3">
      <c r="A58" s="538" t="str">
        <f>UPPER(B58)</f>
        <v>SALES OF GAS BY COMMUNITIES</v>
      </c>
      <c r="B58" s="538" t="s">
        <v>45</v>
      </c>
      <c r="C58" s="459" t="s">
        <v>46</v>
      </c>
    </row>
    <row r="59" spans="1:3">
      <c r="A59" s="538" t="str">
        <f>UPPER(B59)</f>
        <v>MAIN LINE INDUSTRIAL SALES OF GAS</v>
      </c>
      <c r="B59" s="538" t="s">
        <v>47</v>
      </c>
      <c r="C59" s="459" t="s">
        <v>48</v>
      </c>
    </row>
    <row r="60" spans="1:3" ht="12.75" customHeight="1">
      <c r="A60" s="537" t="str">
        <f t="shared" si="1"/>
        <v>INCOME FROM UTILITY PLANT LEASED TO OTHERS</v>
      </c>
      <c r="B60" s="537" t="s">
        <v>49</v>
      </c>
      <c r="C60" s="534">
        <v>53</v>
      </c>
    </row>
    <row r="61" spans="1:3" ht="12.75" customHeight="1">
      <c r="A61" s="537" t="str">
        <f t="shared" si="1"/>
        <v>INCOME FROM MERCHANDISING, JOBBING, AND CONTRACT WORK</v>
      </c>
      <c r="B61" s="537" t="s">
        <v>50</v>
      </c>
      <c r="C61" s="534">
        <v>54</v>
      </c>
    </row>
    <row r="62" spans="1:3" ht="12.75" customHeight="1">
      <c r="A62" s="537" t="str">
        <f t="shared" si="1"/>
        <v>OTHER MISCELLANEOUS INCOME ACCOUNTS</v>
      </c>
      <c r="B62" s="537" t="s">
        <v>51</v>
      </c>
      <c r="C62" s="534">
        <v>55</v>
      </c>
    </row>
    <row r="63" spans="1:3" ht="12.75" customHeight="1">
      <c r="A63" s="537" t="str">
        <f t="shared" si="1"/>
        <v>MISCELLANEOUS INCOME DEDUCTIONS AND INTEREST CHARGES ACCOUNTS</v>
      </c>
      <c r="B63" s="537" t="s">
        <v>52</v>
      </c>
      <c r="C63" s="534">
        <v>56</v>
      </c>
    </row>
    <row r="64" spans="1:3" ht="12.75" customHeight="1">
      <c r="A64" s="537" t="str">
        <f t="shared" si="1"/>
        <v>DISTRIBUTION OF SALARIES AND WAGES</v>
      </c>
      <c r="B64" s="538" t="s">
        <v>53</v>
      </c>
      <c r="C64" s="459">
        <v>57</v>
      </c>
    </row>
    <row r="65" spans="1:3" ht="12.75" customHeight="1">
      <c r="A65" s="537" t="str">
        <f t="shared" si="1"/>
        <v>OFFICERS AND EXECUTIVES SALARIES</v>
      </c>
      <c r="B65" s="538" t="s">
        <v>54</v>
      </c>
      <c r="C65" s="459">
        <v>57</v>
      </c>
    </row>
    <row r="66" spans="1:3" ht="13.5" customHeight="1">
      <c r="A66" s="537" t="str">
        <f t="shared" si="1"/>
        <v>ITEMIZED EXPENSES PER UNIT</v>
      </c>
      <c r="B66" s="538" t="s">
        <v>55</v>
      </c>
      <c r="C66" s="459">
        <v>58</v>
      </c>
    </row>
    <row r="67" spans="1:3">
      <c r="A67" s="539" t="str">
        <f>UPPER(B67)</f>
        <v>SALES FOR RESALE</v>
      </c>
      <c r="B67" s="539" t="s">
        <v>56</v>
      </c>
      <c r="C67" s="451">
        <v>59</v>
      </c>
    </row>
    <row r="68" spans="1:3">
      <c r="A68" s="538" t="str">
        <f t="shared" ref="A68:A88" si="2">UPPER(B68)</f>
        <v>TAXES</v>
      </c>
      <c r="B68" s="538" t="s">
        <v>57</v>
      </c>
      <c r="C68" s="459">
        <v>59</v>
      </c>
    </row>
    <row r="69" spans="1:3">
      <c r="A69" s="538" t="str">
        <f t="shared" si="2"/>
        <v>INTERDEPARTMENTAL SALES</v>
      </c>
      <c r="B69" s="538" t="s">
        <v>58</v>
      </c>
      <c r="C69" s="451">
        <v>60</v>
      </c>
    </row>
    <row r="70" spans="1:3">
      <c r="A70" s="538" t="str">
        <f t="shared" si="2"/>
        <v>OTHER GAS REVENUES</v>
      </c>
      <c r="B70" s="538" t="s">
        <v>59</v>
      </c>
      <c r="C70" s="459">
        <v>61</v>
      </c>
    </row>
    <row r="71" spans="1:3">
      <c r="A71" s="538" t="str">
        <f t="shared" si="2"/>
        <v>OTHER OPERATING REVENUES</v>
      </c>
      <c r="B71" s="538" t="s">
        <v>60</v>
      </c>
      <c r="C71" s="451">
        <v>62</v>
      </c>
    </row>
    <row r="72" spans="1:3">
      <c r="A72" s="538" t="str">
        <f t="shared" si="2"/>
        <v>OPERATING REVENUES</v>
      </c>
      <c r="B72" s="538" t="s">
        <v>61</v>
      </c>
      <c r="C72" s="459">
        <v>63</v>
      </c>
    </row>
    <row r="73" spans="1:3">
      <c r="A73" s="538" t="str">
        <f t="shared" si="2"/>
        <v>OPERATING EXPENSES</v>
      </c>
      <c r="B73" s="538" t="s">
        <v>62</v>
      </c>
      <c r="C73" s="459">
        <v>64</v>
      </c>
    </row>
    <row r="74" spans="1:3">
      <c r="A74" s="538" t="str">
        <f>UPPER(B74)</f>
        <v>OPERATION AND MAINTENANCE EXPENSES</v>
      </c>
      <c r="B74" s="538" t="s">
        <v>63</v>
      </c>
      <c r="C74" s="459" t="s">
        <v>64</v>
      </c>
    </row>
    <row r="75" spans="1:3">
      <c r="A75" s="538" t="str">
        <f>UPPER(B75)</f>
        <v>INCOME STATEMENT</v>
      </c>
      <c r="B75" s="537" t="str">
        <f>UPPER("Income statement")</f>
        <v>INCOME STATEMENT</v>
      </c>
      <c r="C75" s="534" t="s">
        <v>65</v>
      </c>
    </row>
    <row r="76" spans="1:3">
      <c r="A76" s="538" t="str">
        <f t="shared" si="2"/>
        <v>RETAINED EARNINGS STATEMENT</v>
      </c>
      <c r="B76" s="537" t="str">
        <f>UPPER("Retained earnings statement")</f>
        <v>RETAINED EARNINGS STATEMENT</v>
      </c>
      <c r="C76" s="534">
        <v>75</v>
      </c>
    </row>
    <row r="77" spans="1:3">
      <c r="A77" s="538" t="str">
        <f t="shared" si="2"/>
        <v>RETAINED EARNINGS</v>
      </c>
      <c r="B77" s="537" t="s">
        <v>66</v>
      </c>
      <c r="C77" s="534">
        <v>75</v>
      </c>
    </row>
    <row r="78" spans="1:3">
      <c r="A78" s="538" t="str">
        <f>UPPER(B78)</f>
        <v>BALANCE SHEET</v>
      </c>
      <c r="B78" s="537" t="str">
        <f>UPPER("Balance sheet")</f>
        <v>BALANCE SHEET</v>
      </c>
      <c r="C78" s="534" t="s">
        <v>67</v>
      </c>
    </row>
    <row r="79" spans="1:3">
      <c r="A79" s="538" t="str">
        <f t="shared" si="2"/>
        <v>NOTES TO INCOME STATEMENT OR BALANCE SHEET</v>
      </c>
      <c r="B79" s="537" t="str">
        <f>UPPER("Notes to income statement or balance sheet")</f>
        <v>NOTES TO INCOME STATEMENT OR BALANCE SHEET</v>
      </c>
      <c r="C79" s="534">
        <v>78</v>
      </c>
    </row>
    <row r="80" spans="1:3">
      <c r="A80" s="538" t="str">
        <f t="shared" si="2"/>
        <v>GAS OPERATING REVENUES AND STATISTICS</v>
      </c>
      <c r="B80" s="538" t="s">
        <v>68</v>
      </c>
      <c r="C80" s="459">
        <v>79</v>
      </c>
    </row>
    <row r="81" spans="1:3">
      <c r="A81" s="538" t="str">
        <f t="shared" si="2"/>
        <v>FIVE YEAR HISTORY</v>
      </c>
      <c r="B81" s="538" t="s">
        <v>69</v>
      </c>
      <c r="C81" s="459">
        <v>80</v>
      </c>
    </row>
    <row r="82" spans="1:3">
      <c r="A82" s="538" t="str">
        <f t="shared" si="2"/>
        <v>RESIDUAL STOCK ACCOUNTS</v>
      </c>
      <c r="B82" s="538" t="s">
        <v>70</v>
      </c>
      <c r="C82" s="459">
        <v>81</v>
      </c>
    </row>
    <row r="83" spans="1:3">
      <c r="A83" s="538" t="str">
        <f>UPPER(B83)</f>
        <v>SUMMARY OF GAS ACCOUNT</v>
      </c>
      <c r="B83" s="538" t="s">
        <v>71</v>
      </c>
      <c r="C83" s="459" t="s">
        <v>72</v>
      </c>
    </row>
    <row r="84" spans="1:3">
      <c r="A84" s="538" t="str">
        <f>UPPER(B84)</f>
        <v>SYSTEM LOAD STATISTICS</v>
      </c>
      <c r="B84" s="538" t="s">
        <v>73</v>
      </c>
      <c r="C84" s="459" t="s">
        <v>72</v>
      </c>
    </row>
    <row r="85" spans="1:3">
      <c r="A85" s="538" t="str">
        <f>UPPER(B85)</f>
        <v>PRODUCTION STATISTICS</v>
      </c>
      <c r="B85" s="538" t="s">
        <v>74</v>
      </c>
      <c r="C85" s="459" t="s">
        <v>75</v>
      </c>
    </row>
    <row r="86" spans="1:3">
      <c r="A86" s="539" t="str">
        <f t="shared" si="2"/>
        <v>GAS METERS</v>
      </c>
      <c r="B86" s="539" t="s">
        <v>76</v>
      </c>
      <c r="C86" s="451">
        <v>88</v>
      </c>
    </row>
    <row r="87" spans="1:3">
      <c r="A87" s="538" t="str">
        <f t="shared" si="2"/>
        <v>GAS MAINS</v>
      </c>
      <c r="B87" s="538" t="s">
        <v>77</v>
      </c>
      <c r="C87" s="459">
        <v>88</v>
      </c>
    </row>
    <row r="88" spans="1:3">
      <c r="A88" s="538" t="str">
        <f t="shared" si="2"/>
        <v>NOTES TO ANNUAL REPORTS - CHANGES AND OCCURRENCES</v>
      </c>
      <c r="B88" s="538" t="s">
        <v>78</v>
      </c>
      <c r="C88" s="459">
        <v>89</v>
      </c>
    </row>
    <row r="89" spans="1:3" ht="12.95" thickBot="1">
      <c r="A89" s="818" t="s">
        <v>79</v>
      </c>
      <c r="B89" s="541" t="s">
        <v>80</v>
      </c>
      <c r="C89" s="460">
        <v>90</v>
      </c>
    </row>
    <row r="90" spans="1:3">
      <c r="A90" s="717"/>
      <c r="B90" s="725"/>
      <c r="C90" s="784"/>
    </row>
    <row r="91" spans="1:3">
      <c r="A91" s="717"/>
      <c r="B91" s="725"/>
      <c r="C91" s="784"/>
    </row>
    <row r="92" spans="1:3">
      <c r="A92" s="717"/>
      <c r="B92" s="725"/>
      <c r="C92" s="784"/>
    </row>
    <row r="93" spans="1:3">
      <c r="A93" s="717"/>
      <c r="B93" s="725"/>
      <c r="C93" s="784"/>
    </row>
    <row r="94" spans="1:3">
      <c r="A94" s="717"/>
      <c r="B94" s="725"/>
      <c r="C94" s="784"/>
    </row>
    <row r="95" spans="1:3">
      <c r="A95" s="717"/>
      <c r="B95" s="725"/>
      <c r="C95" s="784"/>
    </row>
    <row r="96" spans="1:3">
      <c r="A96" s="717"/>
      <c r="B96" s="725"/>
      <c r="C96" s="784"/>
    </row>
    <row r="97" spans="2:2">
      <c r="B97" s="725"/>
    </row>
    <row r="98" spans="2:2">
      <c r="B98" s="725"/>
    </row>
    <row r="99" spans="2:2">
      <c r="B99" s="725"/>
    </row>
    <row r="100" spans="2:2">
      <c r="B100" s="725"/>
    </row>
    <row r="101" spans="2:2">
      <c r="B101" s="725"/>
    </row>
    <row r="102" spans="2:2">
      <c r="B102" s="725"/>
    </row>
    <row r="103" spans="2:2">
      <c r="B103" s="725"/>
    </row>
    <row r="104" spans="2:2">
      <c r="B104" s="725"/>
    </row>
    <row r="105" spans="2:2">
      <c r="B105" s="725"/>
    </row>
    <row r="106" spans="2:2">
      <c r="B106" s="725"/>
    </row>
    <row r="107" spans="2:2">
      <c r="B107" s="725"/>
    </row>
    <row r="108" spans="2:2">
      <c r="B108" s="725"/>
    </row>
    <row r="109" spans="2:2">
      <c r="B109" s="725"/>
    </row>
    <row r="110" spans="2:2">
      <c r="B110" s="725"/>
    </row>
    <row r="111" spans="2:2">
      <c r="B111" s="725"/>
    </row>
    <row r="112" spans="2:2">
      <c r="B112" s="725"/>
    </row>
    <row r="113" spans="2:2">
      <c r="B113" s="725"/>
    </row>
    <row r="114" spans="2:2">
      <c r="B114" s="725"/>
    </row>
    <row r="115" spans="2:2">
      <c r="B115" s="725"/>
    </row>
    <row r="116" spans="2:2">
      <c r="B116" s="725"/>
    </row>
    <row r="117" spans="2:2">
      <c r="B117" s="725"/>
    </row>
    <row r="118" spans="2:2">
      <c r="B118" s="725"/>
    </row>
    <row r="119" spans="2:2">
      <c r="B119" s="725"/>
    </row>
    <row r="120" spans="2:2">
      <c r="B120" s="725"/>
    </row>
    <row r="121" spans="2:2">
      <c r="B121" s="725"/>
    </row>
    <row r="122" spans="2:2">
      <c r="B122" s="725"/>
    </row>
    <row r="123" spans="2:2">
      <c r="B123" s="725"/>
    </row>
    <row r="124" spans="2:2">
      <c r="B124" s="725"/>
    </row>
    <row r="125" spans="2:2">
      <c r="B125" s="725"/>
    </row>
    <row r="126" spans="2:2">
      <c r="B126" s="725"/>
    </row>
    <row r="127" spans="2:2">
      <c r="B127" s="725"/>
    </row>
    <row r="128" spans="2:2">
      <c r="B128" s="725"/>
    </row>
    <row r="129" spans="2:2">
      <c r="B129" s="725"/>
    </row>
    <row r="130" spans="2:2">
      <c r="B130" s="725"/>
    </row>
    <row r="131" spans="2:2">
      <c r="B131" s="725"/>
    </row>
    <row r="132" spans="2:2">
      <c r="B132" s="725"/>
    </row>
    <row r="133" spans="2:2">
      <c r="B133" s="725"/>
    </row>
    <row r="134" spans="2:2">
      <c r="B134" s="725"/>
    </row>
    <row r="135" spans="2:2">
      <c r="B135" s="725"/>
    </row>
    <row r="136" spans="2:2">
      <c r="B136" s="725"/>
    </row>
    <row r="137" spans="2:2">
      <c r="B137" s="725"/>
    </row>
    <row r="138" spans="2:2">
      <c r="B138" s="725"/>
    </row>
    <row r="139" spans="2:2">
      <c r="B139" s="725"/>
    </row>
    <row r="140" spans="2:2">
      <c r="B140" s="725"/>
    </row>
    <row r="141" spans="2:2">
      <c r="B141" s="725"/>
    </row>
    <row r="142" spans="2:2">
      <c r="B142" s="725"/>
    </row>
    <row r="143" spans="2:2">
      <c r="B143" s="725"/>
    </row>
    <row r="144" spans="2:2">
      <c r="B144" s="725"/>
    </row>
    <row r="145" spans="2:2">
      <c r="B145" s="725"/>
    </row>
    <row r="146" spans="2:2">
      <c r="B146" s="725"/>
    </row>
    <row r="147" spans="2:2">
      <c r="B147" s="725"/>
    </row>
    <row r="148" spans="2:2">
      <c r="B148" s="725"/>
    </row>
    <row r="149" spans="2:2">
      <c r="B149" s="725"/>
    </row>
    <row r="150" spans="2:2">
      <c r="B150" s="725"/>
    </row>
    <row r="151" spans="2:2">
      <c r="B151" s="725"/>
    </row>
    <row r="152" spans="2:2">
      <c r="B152" s="725"/>
    </row>
    <row r="153" spans="2:2">
      <c r="B153" s="725"/>
    </row>
    <row r="154" spans="2:2">
      <c r="B154" s="725"/>
    </row>
    <row r="155" spans="2:2">
      <c r="B155" s="725"/>
    </row>
    <row r="156" spans="2:2">
      <c r="B156" s="725"/>
    </row>
  </sheetData>
  <mergeCells count="1">
    <mergeCell ref="A1:C2"/>
  </mergeCells>
  <phoneticPr fontId="0" type="noConversion"/>
  <printOptions horizontalCentered="1"/>
  <pageMargins left="0.75" right="0.75" top="0.5" bottom="0.25" header="0.5" footer="0.1"/>
  <pageSetup scale="91"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F46"/>
  <sheetViews>
    <sheetView workbookViewId="0"/>
  </sheetViews>
  <sheetFormatPr defaultRowHeight="12.6"/>
  <cols>
    <col min="1" max="1" width="20" customWidth="1"/>
    <col min="2" max="2" width="16.5703125" bestFit="1" customWidth="1"/>
    <col min="3" max="3" width="17.5703125" customWidth="1"/>
    <col min="4" max="4" width="17.28515625" customWidth="1"/>
    <col min="5" max="5" width="14.7109375" customWidth="1"/>
    <col min="6" max="6" width="17.7109375" bestFit="1" customWidth="1"/>
  </cols>
  <sheetData>
    <row r="1" spans="1:6">
      <c r="A1" s="46">
        <f>Title!B12</f>
        <v>0</v>
      </c>
      <c r="B1" s="692"/>
      <c r="C1" s="692"/>
      <c r="D1" s="692"/>
      <c r="E1" s="692"/>
      <c r="F1" s="499" t="s">
        <v>81</v>
      </c>
    </row>
    <row r="2" spans="1:6" ht="12.95" thickBot="1">
      <c r="A2" s="692" t="s">
        <v>82</v>
      </c>
      <c r="B2" s="692"/>
      <c r="C2" s="692"/>
      <c r="D2" s="692"/>
      <c r="E2" s="692"/>
      <c r="F2" s="116">
        <f>'8'!E2</f>
        <v>0</v>
      </c>
    </row>
    <row r="4" spans="1:6" ht="12.95">
      <c r="A4" s="914" t="s">
        <v>375</v>
      </c>
      <c r="B4" s="914"/>
      <c r="C4" s="914"/>
      <c r="D4" s="914"/>
      <c r="E4" s="914"/>
      <c r="F4" s="914"/>
    </row>
    <row r="5" spans="1:6">
      <c r="A5" s="2"/>
      <c r="B5" s="2"/>
      <c r="C5" s="2"/>
      <c r="D5" s="2"/>
      <c r="E5" s="2"/>
      <c r="F5" s="2"/>
    </row>
    <row r="6" spans="1:6">
      <c r="A6" s="2" t="s">
        <v>376</v>
      </c>
      <c r="B6" s="2"/>
      <c r="C6" s="2"/>
      <c r="D6" s="2"/>
      <c r="E6" s="2"/>
      <c r="F6" s="2"/>
    </row>
    <row r="7" spans="1:6">
      <c r="A7" s="2"/>
      <c r="B7" s="2"/>
      <c r="C7" s="2"/>
      <c r="D7" s="2"/>
      <c r="E7" s="2"/>
      <c r="F7" s="2"/>
    </row>
    <row r="8" spans="1:6">
      <c r="A8" s="2" t="s">
        <v>377</v>
      </c>
      <c r="B8" s="2"/>
      <c r="C8" s="2"/>
      <c r="D8" s="2" t="s">
        <v>378</v>
      </c>
      <c r="E8" s="2"/>
      <c r="F8" s="2"/>
    </row>
    <row r="9" spans="1:6">
      <c r="A9" s="2" t="s">
        <v>379</v>
      </c>
      <c r="B9" s="2"/>
      <c r="C9" s="2"/>
      <c r="D9" s="692"/>
      <c r="E9" s="2"/>
      <c r="F9" s="2"/>
    </row>
    <row r="10" spans="1:6">
      <c r="A10" s="723" t="s">
        <v>380</v>
      </c>
      <c r="B10" s="724"/>
      <c r="C10" s="724"/>
      <c r="D10" s="2" t="s">
        <v>381</v>
      </c>
      <c r="E10" s="368"/>
      <c r="F10" s="724"/>
    </row>
    <row r="11" spans="1:6">
      <c r="A11" s="723" t="s">
        <v>382</v>
      </c>
      <c r="B11" s="724"/>
      <c r="C11" s="724"/>
      <c r="D11" s="723" t="s">
        <v>383</v>
      </c>
      <c r="E11" s="368"/>
      <c r="F11" s="724"/>
    </row>
    <row r="12" spans="1:6">
      <c r="A12" s="723" t="s">
        <v>384</v>
      </c>
      <c r="B12" s="692"/>
      <c r="C12" s="692"/>
      <c r="D12" s="829" t="s">
        <v>385</v>
      </c>
      <c r="E12" s="723"/>
      <c r="F12" s="724"/>
    </row>
    <row r="13" spans="1:6">
      <c r="A13" s="692" t="s">
        <v>386</v>
      </c>
      <c r="B13" s="723"/>
      <c r="C13" s="723"/>
      <c r="D13" s="391" t="s">
        <v>387</v>
      </c>
      <c r="E13" s="723"/>
      <c r="F13" s="724"/>
    </row>
    <row r="14" spans="1:6">
      <c r="A14" s="692" t="s">
        <v>388</v>
      </c>
      <c r="B14" s="692"/>
      <c r="C14" s="692"/>
      <c r="D14" s="723" t="s">
        <v>389</v>
      </c>
      <c r="E14" s="723"/>
      <c r="F14" s="724"/>
    </row>
    <row r="15" spans="1:6">
      <c r="A15" s="723" t="s">
        <v>390</v>
      </c>
      <c r="B15" s="692"/>
      <c r="C15" s="692"/>
      <c r="D15" s="723" t="s">
        <v>391</v>
      </c>
      <c r="E15" s="723"/>
      <c r="F15" s="724"/>
    </row>
    <row r="16" spans="1:6">
      <c r="A16" s="723" t="s">
        <v>392</v>
      </c>
      <c r="B16" s="692"/>
      <c r="C16" s="692"/>
      <c r="D16" s="723" t="s">
        <v>393</v>
      </c>
      <c r="E16" s="723"/>
      <c r="F16" s="724"/>
    </row>
    <row r="17" spans="1:6">
      <c r="A17" s="723" t="s">
        <v>394</v>
      </c>
      <c r="B17" s="723"/>
      <c r="C17" s="723"/>
      <c r="D17" s="723" t="s">
        <v>395</v>
      </c>
      <c r="E17" s="723"/>
      <c r="F17" s="724"/>
    </row>
    <row r="18" spans="1:6">
      <c r="A18" s="723" t="s">
        <v>396</v>
      </c>
      <c r="B18" s="723"/>
      <c r="C18" s="723"/>
      <c r="D18" s="723" t="s">
        <v>397</v>
      </c>
      <c r="E18" s="723"/>
      <c r="F18" s="724"/>
    </row>
    <row r="19" spans="1:6">
      <c r="A19" s="723" t="s">
        <v>398</v>
      </c>
      <c r="B19" s="723"/>
      <c r="C19" s="723"/>
      <c r="D19" s="723" t="s">
        <v>399</v>
      </c>
      <c r="E19" s="723"/>
      <c r="F19" s="724"/>
    </row>
    <row r="20" spans="1:6">
      <c r="A20" s="723"/>
      <c r="B20" s="723"/>
      <c r="C20" s="723"/>
      <c r="D20" s="723" t="s">
        <v>400</v>
      </c>
      <c r="E20" s="723"/>
      <c r="F20" s="724"/>
    </row>
    <row r="21" spans="1:6">
      <c r="A21" s="723"/>
      <c r="B21" s="723"/>
      <c r="C21" s="723"/>
      <c r="D21" s="723" t="s">
        <v>401</v>
      </c>
      <c r="E21" s="723"/>
      <c r="F21" s="724"/>
    </row>
    <row r="22" spans="1:6">
      <c r="A22" s="723"/>
      <c r="B22" s="723"/>
      <c r="C22" s="723"/>
      <c r="D22" s="723" t="s">
        <v>402</v>
      </c>
      <c r="E22" s="723"/>
      <c r="F22" s="724"/>
    </row>
    <row r="23" spans="1:6">
      <c r="A23" s="723"/>
      <c r="B23" s="724"/>
      <c r="C23" s="724"/>
      <c r="D23" s="724"/>
      <c r="E23" s="368"/>
      <c r="F23" s="724"/>
    </row>
    <row r="24" spans="1:6" ht="37.5">
      <c r="A24" s="392" t="s">
        <v>403</v>
      </c>
      <c r="B24" s="393" t="s">
        <v>404</v>
      </c>
      <c r="C24" s="393" t="s">
        <v>405</v>
      </c>
      <c r="D24" s="393" t="s">
        <v>406</v>
      </c>
      <c r="E24" s="394" t="s">
        <v>407</v>
      </c>
      <c r="F24" s="395" t="s">
        <v>408</v>
      </c>
    </row>
    <row r="25" spans="1:6">
      <c r="A25" s="705"/>
      <c r="B25" s="314"/>
      <c r="C25" s="76">
        <v>0</v>
      </c>
      <c r="D25" s="76">
        <v>0</v>
      </c>
      <c r="E25" s="448">
        <f>C25-D25</f>
        <v>0</v>
      </c>
      <c r="F25" s="66" t="s">
        <v>319</v>
      </c>
    </row>
    <row r="26" spans="1:6">
      <c r="A26" s="705"/>
      <c r="B26" s="314"/>
      <c r="C26" s="76"/>
      <c r="D26" s="79"/>
      <c r="E26" s="449">
        <f>C26-D26</f>
        <v>0</v>
      </c>
      <c r="F26" s="450"/>
    </row>
    <row r="27" spans="1:6">
      <c r="A27" s="705"/>
      <c r="B27" s="314"/>
      <c r="C27" s="76"/>
      <c r="D27" s="79"/>
      <c r="E27" s="449">
        <f t="shared" ref="E27:E46" si="0">C27-D27</f>
        <v>0</v>
      </c>
      <c r="F27" s="450"/>
    </row>
    <row r="28" spans="1:6">
      <c r="A28" s="705"/>
      <c r="B28" s="314"/>
      <c r="C28" s="76"/>
      <c r="D28" s="79"/>
      <c r="E28" s="449">
        <f t="shared" si="0"/>
        <v>0</v>
      </c>
      <c r="F28" s="450"/>
    </row>
    <row r="29" spans="1:6">
      <c r="A29" s="705"/>
      <c r="B29" s="314"/>
      <c r="C29" s="76"/>
      <c r="D29" s="79"/>
      <c r="E29" s="449">
        <f t="shared" si="0"/>
        <v>0</v>
      </c>
      <c r="F29" s="450"/>
    </row>
    <row r="30" spans="1:6">
      <c r="A30" s="705"/>
      <c r="B30" s="314"/>
      <c r="C30" s="76"/>
      <c r="D30" s="79"/>
      <c r="E30" s="449">
        <f t="shared" si="0"/>
        <v>0</v>
      </c>
      <c r="F30" s="450"/>
    </row>
    <row r="31" spans="1:6">
      <c r="A31" s="705"/>
      <c r="B31" s="314"/>
      <c r="C31" s="76"/>
      <c r="D31" s="79"/>
      <c r="E31" s="449">
        <f t="shared" si="0"/>
        <v>0</v>
      </c>
      <c r="F31" s="450"/>
    </row>
    <row r="32" spans="1:6">
      <c r="A32" s="705"/>
      <c r="B32" s="314"/>
      <c r="C32" s="76"/>
      <c r="D32" s="79"/>
      <c r="E32" s="449">
        <f t="shared" si="0"/>
        <v>0</v>
      </c>
      <c r="F32" s="450"/>
    </row>
    <row r="33" spans="1:6">
      <c r="A33" s="705"/>
      <c r="B33" s="314"/>
      <c r="C33" s="76"/>
      <c r="D33" s="79"/>
      <c r="E33" s="449">
        <f t="shared" si="0"/>
        <v>0</v>
      </c>
      <c r="F33" s="450"/>
    </row>
    <row r="34" spans="1:6">
      <c r="A34" s="705"/>
      <c r="B34" s="314"/>
      <c r="C34" s="76"/>
      <c r="D34" s="79"/>
      <c r="E34" s="449">
        <f t="shared" si="0"/>
        <v>0</v>
      </c>
      <c r="F34" s="450"/>
    </row>
    <row r="35" spans="1:6">
      <c r="A35" s="705"/>
      <c r="B35" s="314"/>
      <c r="C35" s="76"/>
      <c r="D35" s="79"/>
      <c r="E35" s="449">
        <f t="shared" si="0"/>
        <v>0</v>
      </c>
      <c r="F35" s="450"/>
    </row>
    <row r="36" spans="1:6">
      <c r="A36" s="705"/>
      <c r="B36" s="314"/>
      <c r="C36" s="76"/>
      <c r="D36" s="79"/>
      <c r="E36" s="449">
        <f t="shared" si="0"/>
        <v>0</v>
      </c>
      <c r="F36" s="450"/>
    </row>
    <row r="37" spans="1:6">
      <c r="A37" s="705"/>
      <c r="B37" s="314"/>
      <c r="C37" s="76"/>
      <c r="D37" s="79"/>
      <c r="E37" s="449">
        <f t="shared" si="0"/>
        <v>0</v>
      </c>
      <c r="F37" s="450"/>
    </row>
    <row r="38" spans="1:6">
      <c r="A38" s="705"/>
      <c r="B38" s="314"/>
      <c r="C38" s="76"/>
      <c r="D38" s="79"/>
      <c r="E38" s="449">
        <f t="shared" si="0"/>
        <v>0</v>
      </c>
      <c r="F38" s="450"/>
    </row>
    <row r="39" spans="1:6">
      <c r="A39" s="705"/>
      <c r="B39" s="314"/>
      <c r="C39" s="76"/>
      <c r="D39" s="79"/>
      <c r="E39" s="449">
        <f t="shared" si="0"/>
        <v>0</v>
      </c>
      <c r="F39" s="450"/>
    </row>
    <row r="40" spans="1:6">
      <c r="A40" s="705"/>
      <c r="B40" s="314"/>
      <c r="C40" s="76"/>
      <c r="D40" s="79"/>
      <c r="E40" s="449">
        <f t="shared" si="0"/>
        <v>0</v>
      </c>
      <c r="F40" s="450"/>
    </row>
    <row r="41" spans="1:6">
      <c r="A41" s="705"/>
      <c r="B41" s="314"/>
      <c r="C41" s="76"/>
      <c r="D41" s="79"/>
      <c r="E41" s="449">
        <f t="shared" si="0"/>
        <v>0</v>
      </c>
      <c r="F41" s="450"/>
    </row>
    <row r="42" spans="1:6">
      <c r="A42" s="705"/>
      <c r="B42" s="314"/>
      <c r="C42" s="76"/>
      <c r="D42" s="79"/>
      <c r="E42" s="449">
        <f t="shared" si="0"/>
        <v>0</v>
      </c>
      <c r="F42" s="450"/>
    </row>
    <row r="43" spans="1:6">
      <c r="A43" s="705"/>
      <c r="B43" s="314"/>
      <c r="C43" s="76"/>
      <c r="D43" s="79"/>
      <c r="E43" s="449">
        <f t="shared" si="0"/>
        <v>0</v>
      </c>
      <c r="F43" s="450"/>
    </row>
    <row r="44" spans="1:6">
      <c r="A44" s="705"/>
      <c r="B44" s="314"/>
      <c r="C44" s="76"/>
      <c r="D44" s="79"/>
      <c r="E44" s="449">
        <f t="shared" si="0"/>
        <v>0</v>
      </c>
      <c r="F44" s="450"/>
    </row>
    <row r="45" spans="1:6">
      <c r="A45" s="705"/>
      <c r="B45" s="314"/>
      <c r="C45" s="76"/>
      <c r="D45" s="79"/>
      <c r="E45" s="449">
        <f t="shared" si="0"/>
        <v>0</v>
      </c>
      <c r="F45" s="450"/>
    </row>
    <row r="46" spans="1:6">
      <c r="A46" s="705"/>
      <c r="B46" s="314"/>
      <c r="C46" s="76"/>
      <c r="D46" s="79"/>
      <c r="E46" s="449">
        <f t="shared" si="0"/>
        <v>0</v>
      </c>
      <c r="F46" s="450"/>
    </row>
  </sheetData>
  <mergeCells count="1">
    <mergeCell ref="A4:F4"/>
  </mergeCells>
  <phoneticPr fontId="0" type="noConversion"/>
  <printOptions horizontalCentered="1"/>
  <pageMargins left="0.75" right="0" top="1" bottom="1" header="0.5" footer="0"/>
  <pageSetup scale="95" orientation="portrait" r:id="rId1"/>
  <headerFooter alignWithMargins="0">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6:I17"/>
  <sheetViews>
    <sheetView workbookViewId="0">
      <selection activeCell="A16" sqref="A16:I16"/>
    </sheetView>
  </sheetViews>
  <sheetFormatPr defaultRowHeight="12.6"/>
  <sheetData>
    <row r="16" spans="1:9" ht="45">
      <c r="A16" s="971" t="s">
        <v>409</v>
      </c>
      <c r="B16" s="971"/>
      <c r="C16" s="971"/>
      <c r="D16" s="971"/>
      <c r="E16" s="971"/>
      <c r="F16" s="971"/>
      <c r="G16" s="971"/>
      <c r="H16" s="971"/>
      <c r="I16" s="971"/>
    </row>
    <row r="17" spans="1:9" ht="45">
      <c r="A17" s="971" t="s">
        <v>226</v>
      </c>
      <c r="B17" s="971"/>
      <c r="C17" s="971"/>
      <c r="D17" s="971"/>
      <c r="E17" s="971"/>
      <c r="F17" s="971"/>
      <c r="G17" s="971"/>
      <c r="H17" s="971"/>
      <c r="I17" s="971"/>
    </row>
  </sheetData>
  <sheetProtection sheet="1" objects="1" scenarios="1"/>
  <mergeCells count="2">
    <mergeCell ref="A16:I16"/>
    <mergeCell ref="A17:I17"/>
  </mergeCells>
  <phoneticPr fontId="0"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Q411"/>
  <sheetViews>
    <sheetView workbookViewId="0">
      <selection activeCell="B32" sqref="B32:D32"/>
    </sheetView>
  </sheetViews>
  <sheetFormatPr defaultRowHeight="12.6"/>
  <cols>
    <col min="1" max="1" width="5.5703125" customWidth="1"/>
    <col min="2" max="2" width="9.28515625" customWidth="1"/>
    <col min="3" max="3" width="13" hidden="1" customWidth="1"/>
    <col min="4" max="4" width="26.7109375" customWidth="1"/>
    <col min="5" max="5" width="18.28515625" customWidth="1"/>
    <col min="6" max="6" width="17.42578125" customWidth="1"/>
    <col min="7" max="7" width="16.5703125" customWidth="1"/>
    <col min="8" max="8" width="14.7109375" customWidth="1"/>
    <col min="9" max="9" width="19.28515625" customWidth="1"/>
  </cols>
  <sheetData>
    <row r="1" spans="1:9">
      <c r="A1" s="46">
        <f>Title!B12</f>
        <v>0</v>
      </c>
      <c r="B1" s="2"/>
      <c r="C1" s="2"/>
      <c r="D1" s="2"/>
      <c r="E1" s="2"/>
      <c r="F1" s="2"/>
      <c r="G1" s="2"/>
      <c r="H1" s="2"/>
      <c r="I1" s="501" t="str">
        <f>'38'!H1</f>
        <v>For The Year Ended</v>
      </c>
    </row>
    <row r="2" spans="1:9" ht="12.95" thickBot="1">
      <c r="A2" s="692" t="s">
        <v>82</v>
      </c>
      <c r="B2" s="692"/>
      <c r="C2" s="692"/>
      <c r="D2" s="692"/>
      <c r="E2" s="692"/>
      <c r="F2" s="692"/>
      <c r="G2" s="2"/>
      <c r="H2" s="2"/>
      <c r="I2" s="116">
        <f>'38'!H2</f>
        <v>0</v>
      </c>
    </row>
    <row r="3" spans="1:9" ht="12.95">
      <c r="A3" s="904" t="s">
        <v>410</v>
      </c>
      <c r="B3" s="904"/>
      <c r="C3" s="904"/>
      <c r="D3" s="904"/>
      <c r="E3" s="904"/>
      <c r="F3" s="904"/>
      <c r="G3" s="904"/>
      <c r="H3" s="904"/>
      <c r="I3" s="904"/>
    </row>
    <row r="4" spans="1:9">
      <c r="A4" s="994" t="s">
        <v>411</v>
      </c>
      <c r="B4" s="994"/>
      <c r="C4" s="994"/>
      <c r="D4" s="994"/>
      <c r="E4" s="994"/>
      <c r="F4" s="994"/>
      <c r="G4" s="994"/>
      <c r="H4" s="994"/>
      <c r="I4" s="994"/>
    </row>
    <row r="5" spans="1:9" ht="25.5" customHeight="1" thickBot="1">
      <c r="A5" s="1064" t="s">
        <v>412</v>
      </c>
      <c r="B5" s="1064"/>
      <c r="C5" s="1064"/>
      <c r="D5" s="1064"/>
      <c r="E5" s="1064"/>
      <c r="F5" s="1064"/>
      <c r="G5" s="1064"/>
      <c r="H5" s="1064"/>
      <c r="I5" s="1064"/>
    </row>
    <row r="6" spans="1:9" ht="23.25" customHeight="1">
      <c r="A6" s="1065" t="s">
        <v>413</v>
      </c>
      <c r="B6" s="1076" t="s">
        <v>414</v>
      </c>
      <c r="C6" s="1077"/>
      <c r="D6" s="1078"/>
      <c r="E6" s="1060" t="s">
        <v>415</v>
      </c>
      <c r="F6" s="1060" t="s">
        <v>416</v>
      </c>
      <c r="G6" s="1060" t="s">
        <v>417</v>
      </c>
      <c r="H6" s="1060" t="s">
        <v>418</v>
      </c>
      <c r="I6" s="1062" t="s">
        <v>419</v>
      </c>
    </row>
    <row r="7" spans="1:9" ht="21.75" customHeight="1" thickBot="1">
      <c r="A7" s="1066"/>
      <c r="B7" s="1079"/>
      <c r="C7" s="1080"/>
      <c r="D7" s="1081"/>
      <c r="E7" s="1061"/>
      <c r="F7" s="1061"/>
      <c r="G7" s="1061"/>
      <c r="H7" s="1061"/>
      <c r="I7" s="1063"/>
    </row>
    <row r="8" spans="1:9" ht="16.149999999999999" customHeight="1">
      <c r="A8" s="35"/>
      <c r="B8" s="1067" t="s">
        <v>420</v>
      </c>
      <c r="C8" s="1068"/>
      <c r="D8" s="1069"/>
      <c r="E8" s="174"/>
      <c r="F8" s="179"/>
      <c r="G8" s="179"/>
      <c r="H8" s="179"/>
      <c r="I8" s="759"/>
    </row>
    <row r="9" spans="1:9" ht="16.149999999999999" customHeight="1">
      <c r="A9" s="739">
        <v>301</v>
      </c>
      <c r="B9" s="1070" t="s">
        <v>421</v>
      </c>
      <c r="C9" s="1071"/>
      <c r="D9" s="1072"/>
      <c r="E9" s="166"/>
      <c r="F9" s="201"/>
      <c r="G9" s="201"/>
      <c r="H9" s="201"/>
      <c r="I9" s="759">
        <f>E9+F9-G9+H9</f>
        <v>0</v>
      </c>
    </row>
    <row r="10" spans="1:9" ht="16.149999999999999" customHeight="1">
      <c r="A10" s="61">
        <v>302</v>
      </c>
      <c r="B10" s="1073" t="s">
        <v>422</v>
      </c>
      <c r="C10" s="1074"/>
      <c r="D10" s="1075"/>
      <c r="E10" s="175"/>
      <c r="F10" s="205"/>
      <c r="G10" s="205"/>
      <c r="H10" s="205"/>
      <c r="I10" s="759">
        <f t="shared" ref="I10:I31" si="0">E10+F10-G10+H10</f>
        <v>0</v>
      </c>
    </row>
    <row r="11" spans="1:9" ht="16.149999999999999" customHeight="1" thickBot="1">
      <c r="A11" s="739">
        <v>303</v>
      </c>
      <c r="B11" s="1070" t="s">
        <v>423</v>
      </c>
      <c r="C11" s="1071"/>
      <c r="D11" s="1072"/>
      <c r="E11" s="184"/>
      <c r="F11" s="219"/>
      <c r="G11" s="219"/>
      <c r="H11" s="219"/>
      <c r="I11" s="775">
        <f t="shared" si="0"/>
        <v>0</v>
      </c>
    </row>
    <row r="12" spans="1:9" ht="16.149999999999999" customHeight="1">
      <c r="A12" s="61"/>
      <c r="B12" s="1082" t="s">
        <v>424</v>
      </c>
      <c r="C12" s="1083"/>
      <c r="D12" s="1084"/>
      <c r="E12" s="174">
        <f>SUM(E9:E11)</f>
        <v>0</v>
      </c>
      <c r="F12" s="174">
        <f>SUM(F9:F11)</f>
        <v>0</v>
      </c>
      <c r="G12" s="174">
        <f>SUM(G9:G11)</f>
        <v>0</v>
      </c>
      <c r="H12" s="174">
        <f>SUM(H9:H11)</f>
        <v>0</v>
      </c>
      <c r="I12" s="741">
        <f>SUM(I8:I11)</f>
        <v>0</v>
      </c>
    </row>
    <row r="13" spans="1:9" ht="24.75" customHeight="1">
      <c r="A13" s="61"/>
      <c r="B13" s="1085" t="s">
        <v>425</v>
      </c>
      <c r="C13" s="1086"/>
      <c r="D13" s="1087"/>
      <c r="E13" s="180"/>
      <c r="F13" s="271"/>
      <c r="G13" s="271"/>
      <c r="H13" s="271"/>
      <c r="I13" s="759"/>
    </row>
    <row r="14" spans="1:9" ht="16.149999999999999" customHeight="1">
      <c r="A14" s="739"/>
      <c r="B14" s="1088" t="s">
        <v>426</v>
      </c>
      <c r="C14" s="1089"/>
      <c r="D14" s="1090"/>
      <c r="E14" s="166"/>
      <c r="F14" s="201"/>
      <c r="G14" s="201"/>
      <c r="H14" s="201"/>
      <c r="I14" s="759">
        <f t="shared" si="0"/>
        <v>0</v>
      </c>
    </row>
    <row r="15" spans="1:9" ht="16.149999999999999" customHeight="1">
      <c r="A15" s="61">
        <v>304</v>
      </c>
      <c r="B15" s="1073" t="s">
        <v>427</v>
      </c>
      <c r="C15" s="1074"/>
      <c r="D15" s="1075"/>
      <c r="E15" s="175"/>
      <c r="F15" s="205"/>
      <c r="G15" s="205"/>
      <c r="H15" s="205"/>
      <c r="I15" s="759">
        <f t="shared" si="0"/>
        <v>0</v>
      </c>
    </row>
    <row r="16" spans="1:9" ht="16.149999999999999" customHeight="1">
      <c r="A16" s="739">
        <v>305</v>
      </c>
      <c r="B16" s="1070" t="s">
        <v>428</v>
      </c>
      <c r="C16" s="1071"/>
      <c r="D16" s="1072"/>
      <c r="E16" s="166"/>
      <c r="F16" s="201"/>
      <c r="G16" s="201"/>
      <c r="H16" s="201"/>
      <c r="I16" s="759">
        <f t="shared" si="0"/>
        <v>0</v>
      </c>
    </row>
    <row r="17" spans="1:17" ht="16.149999999999999" customHeight="1">
      <c r="A17" s="61">
        <v>306</v>
      </c>
      <c r="B17" s="1073" t="s">
        <v>429</v>
      </c>
      <c r="C17" s="1074"/>
      <c r="D17" s="1075"/>
      <c r="E17" s="175"/>
      <c r="F17" s="205"/>
      <c r="G17" s="205"/>
      <c r="H17" s="205"/>
      <c r="I17" s="759">
        <f t="shared" si="0"/>
        <v>0</v>
      </c>
      <c r="J17" s="692"/>
      <c r="K17" s="692"/>
      <c r="L17" s="692"/>
      <c r="M17" s="692"/>
      <c r="N17" s="692"/>
      <c r="O17" s="692"/>
      <c r="P17" s="692"/>
      <c r="Q17" s="692"/>
    </row>
    <row r="18" spans="1:17" ht="16.149999999999999" customHeight="1">
      <c r="A18" s="739">
        <v>307</v>
      </c>
      <c r="B18" s="1070" t="s">
        <v>430</v>
      </c>
      <c r="C18" s="1071"/>
      <c r="D18" s="1072"/>
      <c r="E18" s="166"/>
      <c r="F18" s="201"/>
      <c r="G18" s="201"/>
      <c r="H18" s="201"/>
      <c r="I18" s="759">
        <f t="shared" si="0"/>
        <v>0</v>
      </c>
      <c r="J18" s="692"/>
      <c r="K18" s="692"/>
      <c r="L18" s="692"/>
      <c r="M18" s="692"/>
      <c r="N18" s="692"/>
      <c r="O18" s="692"/>
      <c r="P18" s="692"/>
      <c r="Q18" s="692"/>
    </row>
    <row r="19" spans="1:17" ht="16.149999999999999" customHeight="1">
      <c r="A19" s="61">
        <v>308</v>
      </c>
      <c r="B19" s="1073" t="s">
        <v>431</v>
      </c>
      <c r="C19" s="1074"/>
      <c r="D19" s="1075"/>
      <c r="E19" s="175"/>
      <c r="F19" s="205"/>
      <c r="G19" s="205"/>
      <c r="H19" s="205"/>
      <c r="I19" s="759">
        <f t="shared" si="0"/>
        <v>0</v>
      </c>
      <c r="J19" s="692"/>
      <c r="K19" s="692"/>
      <c r="L19" s="692"/>
      <c r="M19" s="692"/>
      <c r="N19" s="692"/>
      <c r="O19" s="692"/>
      <c r="P19" s="692"/>
      <c r="Q19" s="692"/>
    </row>
    <row r="20" spans="1:17" ht="16.149999999999999" customHeight="1">
      <c r="A20" s="739">
        <v>309</v>
      </c>
      <c r="B20" s="1070" t="s">
        <v>432</v>
      </c>
      <c r="C20" s="1071"/>
      <c r="D20" s="1072"/>
      <c r="E20" s="166"/>
      <c r="F20" s="201"/>
      <c r="G20" s="201"/>
      <c r="H20" s="201"/>
      <c r="I20" s="759">
        <f t="shared" si="0"/>
        <v>0</v>
      </c>
      <c r="J20" s="692"/>
      <c r="K20" s="692"/>
      <c r="L20" s="692"/>
      <c r="M20" s="692"/>
      <c r="N20" s="692"/>
      <c r="O20" s="692"/>
      <c r="P20" s="692"/>
      <c r="Q20" s="692"/>
    </row>
    <row r="21" spans="1:17" ht="16.149999999999999" customHeight="1">
      <c r="A21" s="61">
        <v>310</v>
      </c>
      <c r="B21" s="1073" t="s">
        <v>433</v>
      </c>
      <c r="C21" s="1074"/>
      <c r="D21" s="1075"/>
      <c r="E21" s="175"/>
      <c r="F21" s="205"/>
      <c r="G21" s="205"/>
      <c r="H21" s="205"/>
      <c r="I21" s="759">
        <f t="shared" si="0"/>
        <v>0</v>
      </c>
      <c r="J21" s="692"/>
      <c r="K21" s="692"/>
      <c r="L21" s="692"/>
      <c r="M21" s="692"/>
      <c r="N21" s="692"/>
      <c r="O21" s="692"/>
      <c r="P21" s="692"/>
      <c r="Q21" s="692"/>
    </row>
    <row r="22" spans="1:17" ht="16.149999999999999" customHeight="1">
      <c r="A22" s="61">
        <v>311</v>
      </c>
      <c r="B22" s="1073" t="s">
        <v>434</v>
      </c>
      <c r="C22" s="1074"/>
      <c r="D22" s="1075"/>
      <c r="E22" s="175"/>
      <c r="F22" s="205"/>
      <c r="G22" s="205"/>
      <c r="H22" s="205"/>
      <c r="I22" s="759">
        <f t="shared" si="0"/>
        <v>0</v>
      </c>
      <c r="J22" s="692"/>
      <c r="K22" s="692"/>
      <c r="L22" s="692"/>
      <c r="M22" s="692"/>
      <c r="N22" s="692"/>
      <c r="O22" s="692"/>
      <c r="P22" s="692"/>
      <c r="Q22" s="692"/>
    </row>
    <row r="23" spans="1:17" ht="16.149999999999999" customHeight="1">
      <c r="A23" s="739">
        <v>312</v>
      </c>
      <c r="B23" s="1070" t="s">
        <v>435</v>
      </c>
      <c r="C23" s="1071"/>
      <c r="D23" s="1072"/>
      <c r="E23" s="166"/>
      <c r="F23" s="201"/>
      <c r="G23" s="201"/>
      <c r="H23" s="201"/>
      <c r="I23" s="759">
        <f t="shared" si="0"/>
        <v>0</v>
      </c>
      <c r="J23" s="692"/>
      <c r="K23" s="692"/>
      <c r="L23" s="692"/>
      <c r="M23" s="692"/>
      <c r="N23" s="692"/>
      <c r="O23" s="692"/>
      <c r="P23" s="692"/>
      <c r="Q23" s="692"/>
    </row>
    <row r="24" spans="1:17" ht="16.149999999999999" customHeight="1">
      <c r="A24" s="61">
        <v>313</v>
      </c>
      <c r="B24" s="1073" t="s">
        <v>436</v>
      </c>
      <c r="C24" s="1074"/>
      <c r="D24" s="1075"/>
      <c r="E24" s="175"/>
      <c r="F24" s="205"/>
      <c r="G24" s="205"/>
      <c r="H24" s="205"/>
      <c r="I24" s="759">
        <f t="shared" si="0"/>
        <v>0</v>
      </c>
      <c r="J24" s="692"/>
      <c r="K24" s="692"/>
      <c r="L24" s="692"/>
      <c r="M24" s="692"/>
      <c r="N24" s="692"/>
      <c r="O24" s="692"/>
      <c r="P24" s="692"/>
      <c r="Q24" s="692"/>
    </row>
    <row r="25" spans="1:17" ht="16.149999999999999" customHeight="1">
      <c r="A25" s="739">
        <v>314</v>
      </c>
      <c r="B25" s="1070" t="s">
        <v>437</v>
      </c>
      <c r="C25" s="1071"/>
      <c r="D25" s="1072"/>
      <c r="E25" s="166"/>
      <c r="F25" s="201"/>
      <c r="G25" s="201"/>
      <c r="H25" s="201"/>
      <c r="I25" s="759">
        <f t="shared" si="0"/>
        <v>0</v>
      </c>
      <c r="J25" s="692"/>
      <c r="K25" s="692"/>
      <c r="L25" s="692"/>
      <c r="M25" s="692"/>
      <c r="N25" s="692"/>
      <c r="O25" s="692"/>
      <c r="P25" s="692"/>
      <c r="Q25" s="692"/>
    </row>
    <row r="26" spans="1:17" ht="16.149999999999999" customHeight="1">
      <c r="A26" s="61">
        <v>315</v>
      </c>
      <c r="B26" s="1073" t="s">
        <v>438</v>
      </c>
      <c r="C26" s="1074"/>
      <c r="D26" s="1075"/>
      <c r="E26" s="175"/>
      <c r="F26" s="205"/>
      <c r="G26" s="205"/>
      <c r="H26" s="205"/>
      <c r="I26" s="759">
        <f t="shared" si="0"/>
        <v>0</v>
      </c>
      <c r="J26" s="692"/>
      <c r="K26" s="692"/>
      <c r="L26" s="692"/>
      <c r="M26" s="692"/>
      <c r="N26" s="692"/>
      <c r="O26" s="692"/>
      <c r="P26" s="692"/>
      <c r="Q26" s="692"/>
    </row>
    <row r="27" spans="1:17" ht="16.149999999999999" customHeight="1">
      <c r="A27" s="739">
        <v>316</v>
      </c>
      <c r="B27" s="1070" t="s">
        <v>439</v>
      </c>
      <c r="C27" s="1071"/>
      <c r="D27" s="1072"/>
      <c r="E27" s="166"/>
      <c r="F27" s="201"/>
      <c r="G27" s="201"/>
      <c r="H27" s="201"/>
      <c r="I27" s="759">
        <f t="shared" si="0"/>
        <v>0</v>
      </c>
      <c r="J27" s="692"/>
      <c r="K27" s="692"/>
      <c r="L27" s="692"/>
      <c r="M27" s="692"/>
      <c r="N27" s="692"/>
      <c r="O27" s="692"/>
      <c r="P27" s="692"/>
      <c r="Q27" s="692"/>
    </row>
    <row r="28" spans="1:17" ht="16.149999999999999" customHeight="1">
      <c r="A28" s="61">
        <v>317</v>
      </c>
      <c r="B28" s="1073" t="s">
        <v>440</v>
      </c>
      <c r="C28" s="1074"/>
      <c r="D28" s="1075"/>
      <c r="E28" s="175"/>
      <c r="F28" s="205"/>
      <c r="G28" s="205"/>
      <c r="H28" s="205"/>
      <c r="I28" s="759">
        <f t="shared" si="0"/>
        <v>0</v>
      </c>
      <c r="J28" s="692"/>
      <c r="K28" s="692"/>
      <c r="L28" s="692"/>
      <c r="M28" s="692"/>
      <c r="N28" s="692"/>
      <c r="O28" s="692"/>
      <c r="P28" s="692"/>
      <c r="Q28" s="692"/>
    </row>
    <row r="29" spans="1:17" ht="16.149999999999999" customHeight="1">
      <c r="A29" s="739">
        <v>318</v>
      </c>
      <c r="B29" s="1070" t="s">
        <v>441</v>
      </c>
      <c r="C29" s="1071"/>
      <c r="D29" s="1072"/>
      <c r="E29" s="166"/>
      <c r="F29" s="201"/>
      <c r="G29" s="201"/>
      <c r="H29" s="201"/>
      <c r="I29" s="759">
        <f t="shared" si="0"/>
        <v>0</v>
      </c>
      <c r="J29" s="692"/>
      <c r="K29" s="692"/>
      <c r="L29" s="692"/>
      <c r="M29" s="692"/>
      <c r="N29" s="692"/>
      <c r="O29" s="692"/>
      <c r="P29" s="692"/>
      <c r="Q29" s="692"/>
    </row>
    <row r="30" spans="1:17" ht="16.149999999999999" customHeight="1">
      <c r="A30" s="61">
        <v>319</v>
      </c>
      <c r="B30" s="1073" t="s">
        <v>442</v>
      </c>
      <c r="C30" s="1074"/>
      <c r="D30" s="1075"/>
      <c r="E30" s="175"/>
      <c r="F30" s="205"/>
      <c r="G30" s="205"/>
      <c r="H30" s="205"/>
      <c r="I30" s="759">
        <f t="shared" si="0"/>
        <v>0</v>
      </c>
      <c r="J30" s="692"/>
      <c r="K30" s="692"/>
      <c r="L30" s="692"/>
      <c r="M30" s="692"/>
      <c r="N30" s="692"/>
      <c r="O30" s="692"/>
      <c r="P30" s="692"/>
      <c r="Q30" s="692"/>
    </row>
    <row r="31" spans="1:17" ht="16.149999999999999" customHeight="1" thickBot="1">
      <c r="A31" s="61">
        <v>320</v>
      </c>
      <c r="B31" s="1073" t="s">
        <v>443</v>
      </c>
      <c r="C31" s="1074"/>
      <c r="D31" s="1075"/>
      <c r="E31" s="184"/>
      <c r="F31" s="219"/>
      <c r="G31" s="219"/>
      <c r="H31" s="219"/>
      <c r="I31" s="196">
        <f t="shared" si="0"/>
        <v>0</v>
      </c>
      <c r="J31" s="692"/>
      <c r="K31" s="692"/>
      <c r="L31" s="692"/>
      <c r="M31" s="692"/>
      <c r="N31" s="692"/>
      <c r="O31" s="692"/>
      <c r="P31" s="692"/>
      <c r="Q31" s="692"/>
    </row>
    <row r="32" spans="1:17" ht="16.149999999999999" customHeight="1" thickBot="1">
      <c r="A32" s="22"/>
      <c r="B32" s="1092" t="s">
        <v>444</v>
      </c>
      <c r="C32" s="1093"/>
      <c r="D32" s="1094"/>
      <c r="E32" s="778">
        <f>SUM(E14:E31)</f>
        <v>0</v>
      </c>
      <c r="F32" s="778">
        <f>SUM(F14:F31)</f>
        <v>0</v>
      </c>
      <c r="G32" s="778">
        <f>SUM(G14:G31)</f>
        <v>0</v>
      </c>
      <c r="H32" s="778">
        <f>SUM(H14:H31)</f>
        <v>0</v>
      </c>
      <c r="I32" s="751">
        <f>SUM(I14:I31)</f>
        <v>0</v>
      </c>
      <c r="J32" s="726"/>
      <c r="K32" s="726"/>
      <c r="L32" s="726"/>
      <c r="M32" s="726"/>
      <c r="N32" s="726"/>
      <c r="O32" s="726"/>
      <c r="P32" s="726"/>
      <c r="Q32" s="726"/>
    </row>
    <row r="33" spans="2:9" ht="12.95">
      <c r="B33" s="1091" t="s">
        <v>445</v>
      </c>
      <c r="C33" s="1091"/>
      <c r="D33" s="1091"/>
      <c r="E33" s="1091"/>
      <c r="F33" s="1091"/>
      <c r="G33" s="1091"/>
      <c r="H33" s="1091"/>
      <c r="I33" s="1091"/>
    </row>
    <row r="34" spans="2:9">
      <c r="B34" s="173"/>
      <c r="C34" s="173"/>
      <c r="D34" s="173"/>
      <c r="E34" s="173"/>
      <c r="F34" s="173"/>
      <c r="G34" s="173"/>
      <c r="H34" s="173"/>
      <c r="I34" s="173"/>
    </row>
    <row r="35" spans="2:9">
      <c r="B35" s="173"/>
      <c r="C35" s="173"/>
      <c r="D35" s="173"/>
      <c r="E35" s="173"/>
      <c r="F35" s="173"/>
      <c r="G35" s="173"/>
      <c r="H35" s="173"/>
      <c r="I35" s="173"/>
    </row>
    <row r="36" spans="2:9">
      <c r="B36" s="173"/>
      <c r="C36" s="173"/>
      <c r="D36" s="173"/>
      <c r="E36" s="173"/>
      <c r="F36" s="173"/>
      <c r="G36" s="173"/>
      <c r="H36" s="173"/>
      <c r="I36" s="173"/>
    </row>
    <row r="37" spans="2:9">
      <c r="B37" s="173"/>
      <c r="C37" s="173"/>
      <c r="D37" s="173"/>
      <c r="E37" s="173"/>
      <c r="F37" s="173"/>
      <c r="G37" s="173"/>
      <c r="H37" s="173"/>
      <c r="I37" s="173"/>
    </row>
    <row r="38" spans="2:9">
      <c r="B38" s="173"/>
      <c r="C38" s="173"/>
      <c r="D38" s="173"/>
      <c r="E38" s="173"/>
      <c r="F38" s="173"/>
      <c r="G38" s="173"/>
      <c r="H38" s="173"/>
      <c r="I38" s="173"/>
    </row>
    <row r="39" spans="2:9">
      <c r="B39" s="173"/>
      <c r="C39" s="173"/>
      <c r="D39" s="173"/>
      <c r="E39" s="173"/>
      <c r="F39" s="173"/>
      <c r="G39" s="173"/>
      <c r="H39" s="173"/>
      <c r="I39" s="173"/>
    </row>
    <row r="40" spans="2:9">
      <c r="B40" s="173"/>
      <c r="C40" s="173"/>
      <c r="D40" s="173"/>
      <c r="E40" s="173"/>
      <c r="F40" s="173"/>
      <c r="G40" s="173"/>
      <c r="H40" s="173"/>
      <c r="I40" s="173"/>
    </row>
    <row r="41" spans="2:9">
      <c r="B41" s="173"/>
      <c r="C41" s="173"/>
      <c r="D41" s="173"/>
      <c r="E41" s="173"/>
      <c r="F41" s="173"/>
      <c r="G41" s="173"/>
      <c r="H41" s="173"/>
      <c r="I41" s="173"/>
    </row>
    <row r="42" spans="2:9">
      <c r="B42" s="173"/>
      <c r="C42" s="173"/>
      <c r="D42" s="173"/>
      <c r="E42" s="173"/>
      <c r="F42" s="173"/>
      <c r="G42" s="173"/>
      <c r="H42" s="173"/>
      <c r="I42" s="173"/>
    </row>
    <row r="43" spans="2:9">
      <c r="B43" s="173"/>
      <c r="C43" s="173"/>
      <c r="D43" s="173"/>
      <c r="E43" s="173"/>
      <c r="F43" s="173"/>
      <c r="G43" s="173"/>
      <c r="H43" s="173"/>
      <c r="I43" s="173"/>
    </row>
    <row r="44" spans="2:9">
      <c r="B44" s="173"/>
      <c r="C44" s="173"/>
      <c r="D44" s="173"/>
      <c r="E44" s="173"/>
      <c r="F44" s="173"/>
      <c r="G44" s="173"/>
      <c r="H44" s="173"/>
      <c r="I44" s="173"/>
    </row>
    <row r="45" spans="2:9">
      <c r="B45" s="173"/>
      <c r="C45" s="173"/>
      <c r="D45" s="173"/>
      <c r="E45" s="173"/>
      <c r="F45" s="173"/>
      <c r="G45" s="173"/>
      <c r="H45" s="173"/>
      <c r="I45" s="173"/>
    </row>
    <row r="46" spans="2:9">
      <c r="B46" s="173"/>
      <c r="C46" s="173"/>
      <c r="D46" s="173"/>
      <c r="E46" s="173"/>
      <c r="F46" s="173"/>
      <c r="G46" s="173"/>
      <c r="H46" s="173"/>
      <c r="I46" s="173"/>
    </row>
    <row r="47" spans="2:9">
      <c r="B47" s="173"/>
      <c r="C47" s="173"/>
      <c r="D47" s="173"/>
      <c r="E47" s="173"/>
      <c r="F47" s="173"/>
      <c r="G47" s="173"/>
      <c r="H47" s="173"/>
      <c r="I47" s="173"/>
    </row>
    <row r="48" spans="2:9">
      <c r="B48" s="173"/>
      <c r="C48" s="173"/>
      <c r="D48" s="173"/>
      <c r="E48" s="173"/>
      <c r="F48" s="173"/>
      <c r="G48" s="173"/>
      <c r="H48" s="173"/>
      <c r="I48" s="173"/>
    </row>
    <row r="49" spans="2:9">
      <c r="B49" s="173"/>
      <c r="C49" s="173"/>
      <c r="D49" s="173"/>
      <c r="E49" s="173"/>
      <c r="F49" s="173"/>
      <c r="G49" s="173"/>
      <c r="H49" s="173"/>
      <c r="I49" s="173"/>
    </row>
    <row r="50" spans="2:9">
      <c r="B50" s="173"/>
      <c r="C50" s="173"/>
      <c r="D50" s="173"/>
      <c r="E50" s="173"/>
      <c r="F50" s="173"/>
      <c r="G50" s="173"/>
      <c r="H50" s="173"/>
      <c r="I50" s="173"/>
    </row>
    <row r="51" spans="2:9">
      <c r="B51" s="173"/>
      <c r="C51" s="173"/>
      <c r="D51" s="173"/>
      <c r="E51" s="173"/>
      <c r="F51" s="173"/>
      <c r="G51" s="173"/>
      <c r="H51" s="173"/>
      <c r="I51" s="173"/>
    </row>
    <row r="52" spans="2:9">
      <c r="B52" s="173"/>
      <c r="C52" s="173"/>
      <c r="D52" s="173"/>
      <c r="E52" s="173"/>
      <c r="F52" s="173"/>
      <c r="G52" s="173"/>
      <c r="H52" s="173"/>
      <c r="I52" s="173"/>
    </row>
    <row r="53" spans="2:9">
      <c r="B53" s="173"/>
      <c r="C53" s="173"/>
      <c r="D53" s="173"/>
      <c r="E53" s="173"/>
      <c r="F53" s="173"/>
      <c r="G53" s="173"/>
      <c r="H53" s="173"/>
      <c r="I53" s="173"/>
    </row>
    <row r="54" spans="2:9">
      <c r="B54" s="173"/>
      <c r="C54" s="173"/>
      <c r="D54" s="173"/>
      <c r="E54" s="173"/>
      <c r="F54" s="173"/>
      <c r="G54" s="173"/>
      <c r="H54" s="173"/>
      <c r="I54" s="173"/>
    </row>
    <row r="55" spans="2:9">
      <c r="B55" s="173"/>
      <c r="C55" s="173"/>
      <c r="D55" s="173"/>
      <c r="E55" s="173"/>
      <c r="F55" s="173"/>
      <c r="G55" s="173"/>
      <c r="H55" s="173"/>
      <c r="I55" s="173"/>
    </row>
    <row r="56" spans="2:9">
      <c r="B56" s="173"/>
      <c r="C56" s="173"/>
      <c r="D56" s="173"/>
      <c r="E56" s="173"/>
      <c r="F56" s="173"/>
      <c r="G56" s="173"/>
      <c r="H56" s="173"/>
      <c r="I56" s="173"/>
    </row>
    <row r="57" spans="2:9">
      <c r="B57" s="173"/>
      <c r="C57" s="173"/>
      <c r="D57" s="173"/>
      <c r="E57" s="173"/>
      <c r="F57" s="173"/>
      <c r="G57" s="173"/>
      <c r="H57" s="173"/>
      <c r="I57" s="173"/>
    </row>
    <row r="58" spans="2:9">
      <c r="B58" s="173"/>
      <c r="C58" s="173"/>
      <c r="D58" s="173"/>
      <c r="E58" s="173"/>
      <c r="F58" s="173"/>
      <c r="G58" s="173"/>
      <c r="H58" s="173"/>
      <c r="I58" s="173"/>
    </row>
    <row r="59" spans="2:9">
      <c r="B59" s="173"/>
      <c r="C59" s="173"/>
      <c r="D59" s="173"/>
      <c r="E59" s="173"/>
      <c r="F59" s="173"/>
      <c r="G59" s="173"/>
      <c r="H59" s="173"/>
      <c r="I59" s="173"/>
    </row>
    <row r="60" spans="2:9">
      <c r="B60" s="173"/>
      <c r="C60" s="173"/>
      <c r="D60" s="173"/>
      <c r="E60" s="173"/>
      <c r="F60" s="173"/>
      <c r="G60" s="173"/>
      <c r="H60" s="173"/>
      <c r="I60" s="173"/>
    </row>
    <row r="61" spans="2:9">
      <c r="B61" s="173"/>
      <c r="C61" s="173"/>
      <c r="D61" s="173"/>
      <c r="E61" s="173"/>
      <c r="F61" s="173"/>
      <c r="G61" s="173"/>
      <c r="H61" s="173"/>
      <c r="I61" s="173"/>
    </row>
    <row r="62" spans="2:9">
      <c r="B62" s="173"/>
      <c r="C62" s="173"/>
      <c r="D62" s="173"/>
      <c r="E62" s="173"/>
      <c r="F62" s="173"/>
      <c r="G62" s="173"/>
      <c r="H62" s="173"/>
      <c r="I62" s="173"/>
    </row>
    <row r="63" spans="2:9">
      <c r="B63" s="173"/>
      <c r="C63" s="173"/>
      <c r="D63" s="173"/>
      <c r="E63" s="173"/>
      <c r="F63" s="173"/>
      <c r="G63" s="173"/>
      <c r="H63" s="173"/>
      <c r="I63" s="173"/>
    </row>
    <row r="64" spans="2:9">
      <c r="B64" s="173"/>
      <c r="C64" s="173"/>
      <c r="D64" s="173"/>
      <c r="E64" s="173"/>
      <c r="F64" s="173"/>
      <c r="G64" s="173"/>
      <c r="H64" s="173"/>
      <c r="I64" s="173"/>
    </row>
    <row r="65" spans="2:9">
      <c r="B65" s="173"/>
      <c r="C65" s="173"/>
      <c r="D65" s="173"/>
      <c r="E65" s="173"/>
      <c r="F65" s="173"/>
      <c r="G65" s="173"/>
      <c r="H65" s="173"/>
      <c r="I65" s="173"/>
    </row>
    <row r="66" spans="2:9">
      <c r="B66" s="173"/>
      <c r="C66" s="173"/>
      <c r="D66" s="173"/>
      <c r="E66" s="173"/>
      <c r="F66" s="173"/>
      <c r="G66" s="173"/>
      <c r="H66" s="173"/>
      <c r="I66" s="173"/>
    </row>
    <row r="67" spans="2:9">
      <c r="B67" s="173"/>
      <c r="C67" s="173"/>
      <c r="D67" s="173"/>
      <c r="E67" s="173"/>
      <c r="F67" s="173"/>
      <c r="G67" s="173"/>
      <c r="H67" s="173"/>
      <c r="I67" s="173"/>
    </row>
    <row r="68" spans="2:9">
      <c r="B68" s="173"/>
      <c r="C68" s="173"/>
      <c r="D68" s="173"/>
      <c r="E68" s="173"/>
      <c r="F68" s="173"/>
      <c r="G68" s="173"/>
      <c r="H68" s="173"/>
      <c r="I68" s="173"/>
    </row>
    <row r="69" spans="2:9">
      <c r="B69" s="173"/>
      <c r="C69" s="173"/>
      <c r="D69" s="173"/>
      <c r="E69" s="173"/>
      <c r="F69" s="173"/>
      <c r="G69" s="173"/>
      <c r="H69" s="173"/>
      <c r="I69" s="173"/>
    </row>
    <row r="70" spans="2:9">
      <c r="B70" s="173"/>
      <c r="C70" s="173"/>
      <c r="D70" s="173"/>
      <c r="E70" s="173"/>
      <c r="F70" s="173"/>
      <c r="G70" s="173"/>
      <c r="H70" s="173"/>
      <c r="I70" s="173"/>
    </row>
    <row r="71" spans="2:9">
      <c r="B71" s="173"/>
      <c r="C71" s="173"/>
      <c r="D71" s="173"/>
      <c r="E71" s="173"/>
      <c r="F71" s="173"/>
      <c r="G71" s="173"/>
      <c r="H71" s="173"/>
      <c r="I71" s="173"/>
    </row>
    <row r="72" spans="2:9">
      <c r="B72" s="173"/>
      <c r="C72" s="173"/>
      <c r="D72" s="173"/>
      <c r="E72" s="173"/>
      <c r="F72" s="173"/>
      <c r="G72" s="173"/>
      <c r="H72" s="173"/>
      <c r="I72" s="173"/>
    </row>
    <row r="73" spans="2:9">
      <c r="B73" s="173"/>
      <c r="C73" s="173"/>
      <c r="D73" s="173"/>
      <c r="E73" s="173"/>
      <c r="F73" s="173"/>
      <c r="G73" s="173"/>
      <c r="H73" s="173"/>
      <c r="I73" s="173"/>
    </row>
    <row r="74" spans="2:9">
      <c r="B74" s="173"/>
      <c r="C74" s="173"/>
      <c r="D74" s="173"/>
      <c r="E74" s="173"/>
      <c r="F74" s="173"/>
      <c r="G74" s="173"/>
      <c r="H74" s="173"/>
      <c r="I74" s="173"/>
    </row>
    <row r="75" spans="2:9">
      <c r="B75" s="173"/>
      <c r="C75" s="173"/>
      <c r="D75" s="173"/>
      <c r="E75" s="173"/>
      <c r="F75" s="173"/>
      <c r="G75" s="173"/>
      <c r="H75" s="173"/>
      <c r="I75" s="173"/>
    </row>
    <row r="76" spans="2:9">
      <c r="B76" s="173"/>
      <c r="C76" s="173"/>
      <c r="D76" s="173"/>
      <c r="E76" s="173"/>
      <c r="F76" s="173"/>
      <c r="G76" s="173"/>
      <c r="H76" s="173"/>
      <c r="I76" s="173"/>
    </row>
    <row r="77" spans="2:9">
      <c r="B77" s="173"/>
      <c r="C77" s="173"/>
      <c r="D77" s="173"/>
      <c r="E77" s="173"/>
      <c r="F77" s="173"/>
      <c r="G77" s="173"/>
      <c r="H77" s="173"/>
      <c r="I77" s="173"/>
    </row>
    <row r="78" spans="2:9">
      <c r="B78" s="173"/>
      <c r="C78" s="173"/>
      <c r="D78" s="173"/>
      <c r="E78" s="173"/>
      <c r="F78" s="173"/>
      <c r="G78" s="173"/>
      <c r="H78" s="173"/>
      <c r="I78" s="173"/>
    </row>
    <row r="79" spans="2:9">
      <c r="B79" s="173"/>
      <c r="C79" s="173"/>
      <c r="D79" s="173"/>
      <c r="E79" s="173"/>
      <c r="F79" s="173"/>
      <c r="G79" s="173"/>
      <c r="H79" s="173"/>
      <c r="I79" s="173"/>
    </row>
    <row r="80" spans="2:9">
      <c r="B80" s="173"/>
      <c r="C80" s="173"/>
      <c r="D80" s="173"/>
      <c r="E80" s="173"/>
      <c r="F80" s="173"/>
      <c r="G80" s="173"/>
      <c r="H80" s="173"/>
      <c r="I80" s="173"/>
    </row>
    <row r="81" spans="2:9">
      <c r="B81" s="173"/>
      <c r="C81" s="173"/>
      <c r="D81" s="173"/>
      <c r="E81" s="173"/>
      <c r="F81" s="173"/>
      <c r="G81" s="173"/>
      <c r="H81" s="173"/>
      <c r="I81" s="173"/>
    </row>
    <row r="82" spans="2:9">
      <c r="B82" s="173"/>
      <c r="C82" s="173"/>
      <c r="D82" s="173"/>
      <c r="E82" s="173"/>
      <c r="F82" s="173"/>
      <c r="G82" s="173"/>
      <c r="H82" s="173"/>
      <c r="I82" s="173"/>
    </row>
    <row r="83" spans="2:9">
      <c r="B83" s="173"/>
      <c r="C83" s="173"/>
      <c r="D83" s="173"/>
      <c r="E83" s="173"/>
      <c r="F83" s="173"/>
      <c r="G83" s="173"/>
      <c r="H83" s="173"/>
      <c r="I83" s="173"/>
    </row>
    <row r="84" spans="2:9">
      <c r="B84" s="173"/>
      <c r="C84" s="173"/>
      <c r="D84" s="173"/>
      <c r="E84" s="173"/>
      <c r="F84" s="173"/>
      <c r="G84" s="173"/>
      <c r="H84" s="173"/>
      <c r="I84" s="173"/>
    </row>
    <row r="85" spans="2:9">
      <c r="B85" s="173"/>
      <c r="C85" s="173"/>
      <c r="D85" s="173"/>
      <c r="E85" s="173"/>
      <c r="F85" s="173"/>
      <c r="G85" s="173"/>
      <c r="H85" s="173"/>
      <c r="I85" s="173"/>
    </row>
    <row r="86" spans="2:9">
      <c r="B86" s="173"/>
      <c r="C86" s="173"/>
      <c r="D86" s="173"/>
      <c r="E86" s="173"/>
      <c r="F86" s="173"/>
      <c r="G86" s="173"/>
      <c r="H86" s="173"/>
      <c r="I86" s="173"/>
    </row>
    <row r="87" spans="2:9">
      <c r="B87" s="173"/>
      <c r="C87" s="173"/>
      <c r="D87" s="173"/>
      <c r="E87" s="173"/>
      <c r="F87" s="173"/>
      <c r="G87" s="173"/>
      <c r="H87" s="173"/>
      <c r="I87" s="173"/>
    </row>
    <row r="88" spans="2:9">
      <c r="B88" s="173"/>
      <c r="C88" s="173"/>
      <c r="D88" s="173"/>
      <c r="E88" s="173"/>
      <c r="F88" s="173"/>
      <c r="G88" s="173"/>
      <c r="H88" s="173"/>
      <c r="I88" s="173"/>
    </row>
    <row r="89" spans="2:9">
      <c r="B89" s="173"/>
      <c r="C89" s="173"/>
      <c r="D89" s="173"/>
      <c r="E89" s="173"/>
      <c r="F89" s="173"/>
      <c r="G89" s="173"/>
      <c r="H89" s="173"/>
      <c r="I89" s="173"/>
    </row>
    <row r="90" spans="2:9">
      <c r="B90" s="173"/>
      <c r="C90" s="173"/>
      <c r="D90" s="173"/>
      <c r="E90" s="173"/>
      <c r="F90" s="173"/>
      <c r="G90" s="173"/>
      <c r="H90" s="173"/>
      <c r="I90" s="173"/>
    </row>
    <row r="91" spans="2:9">
      <c r="B91" s="173"/>
      <c r="C91" s="173"/>
      <c r="D91" s="173"/>
      <c r="E91" s="173"/>
      <c r="F91" s="173"/>
      <c r="G91" s="173"/>
      <c r="H91" s="173"/>
      <c r="I91" s="173"/>
    </row>
    <row r="92" spans="2:9">
      <c r="B92" s="173"/>
      <c r="C92" s="173"/>
      <c r="D92" s="173"/>
      <c r="E92" s="173"/>
      <c r="F92" s="173"/>
      <c r="G92" s="173"/>
      <c r="H92" s="173"/>
      <c r="I92" s="173"/>
    </row>
    <row r="93" spans="2:9">
      <c r="B93" s="173"/>
      <c r="C93" s="173"/>
      <c r="D93" s="173"/>
      <c r="E93" s="173"/>
      <c r="F93" s="173"/>
      <c r="G93" s="173"/>
      <c r="H93" s="173"/>
      <c r="I93" s="173"/>
    </row>
    <row r="94" spans="2:9">
      <c r="B94" s="173"/>
      <c r="C94" s="173"/>
      <c r="D94" s="173"/>
      <c r="E94" s="173"/>
      <c r="F94" s="173"/>
      <c r="G94" s="173"/>
      <c r="H94" s="173"/>
      <c r="I94" s="173"/>
    </row>
    <row r="95" spans="2:9">
      <c r="B95" s="173"/>
      <c r="C95" s="173"/>
      <c r="D95" s="173"/>
      <c r="E95" s="173"/>
      <c r="F95" s="173"/>
      <c r="G95" s="173"/>
      <c r="H95" s="173"/>
      <c r="I95" s="173"/>
    </row>
    <row r="96" spans="2:9">
      <c r="B96" s="173"/>
      <c r="C96" s="173"/>
      <c r="D96" s="173"/>
      <c r="E96" s="173"/>
      <c r="F96" s="173"/>
      <c r="G96" s="173"/>
      <c r="H96" s="173"/>
      <c r="I96" s="173"/>
    </row>
    <row r="97" spans="2:9">
      <c r="B97" s="173"/>
      <c r="C97" s="173"/>
      <c r="D97" s="173"/>
      <c r="E97" s="173"/>
      <c r="F97" s="173"/>
      <c r="G97" s="173"/>
      <c r="H97" s="173"/>
      <c r="I97" s="173"/>
    </row>
    <row r="98" spans="2:9">
      <c r="B98" s="173"/>
      <c r="C98" s="173"/>
      <c r="D98" s="173"/>
      <c r="E98" s="173"/>
      <c r="F98" s="173"/>
      <c r="G98" s="173"/>
      <c r="H98" s="173"/>
      <c r="I98" s="173"/>
    </row>
    <row r="99" spans="2:9">
      <c r="B99" s="173"/>
      <c r="C99" s="173"/>
      <c r="D99" s="173"/>
      <c r="E99" s="173"/>
      <c r="F99" s="173"/>
      <c r="G99" s="173"/>
      <c r="H99" s="173"/>
      <c r="I99" s="173"/>
    </row>
    <row r="100" spans="2:9">
      <c r="B100" s="173"/>
      <c r="C100" s="173"/>
      <c r="D100" s="173"/>
      <c r="E100" s="173"/>
      <c r="F100" s="173"/>
      <c r="G100" s="173"/>
      <c r="H100" s="173"/>
      <c r="I100" s="173"/>
    </row>
    <row r="101" spans="2:9">
      <c r="B101" s="173"/>
      <c r="C101" s="173"/>
      <c r="D101" s="173"/>
      <c r="E101" s="173"/>
      <c r="F101" s="173"/>
      <c r="G101" s="173"/>
      <c r="H101" s="173"/>
      <c r="I101" s="173"/>
    </row>
    <row r="102" spans="2:9">
      <c r="B102" s="173"/>
      <c r="C102" s="173"/>
      <c r="D102" s="173"/>
      <c r="E102" s="173"/>
      <c r="F102" s="173"/>
      <c r="G102" s="173"/>
      <c r="H102" s="173"/>
      <c r="I102" s="173"/>
    </row>
    <row r="103" spans="2:9">
      <c r="B103" s="173"/>
      <c r="C103" s="173"/>
      <c r="D103" s="173"/>
      <c r="E103" s="173"/>
      <c r="F103" s="173"/>
      <c r="G103" s="173"/>
      <c r="H103" s="173"/>
      <c r="I103" s="173"/>
    </row>
    <row r="104" spans="2:9">
      <c r="B104" s="173"/>
      <c r="C104" s="173"/>
      <c r="D104" s="173"/>
      <c r="E104" s="173"/>
      <c r="F104" s="173"/>
      <c r="G104" s="173"/>
      <c r="H104" s="173"/>
      <c r="I104" s="173"/>
    </row>
    <row r="105" spans="2:9">
      <c r="B105" s="173"/>
      <c r="C105" s="173"/>
      <c r="D105" s="173"/>
      <c r="E105" s="173"/>
      <c r="F105" s="173"/>
      <c r="G105" s="173"/>
      <c r="H105" s="173"/>
      <c r="I105" s="173"/>
    </row>
    <row r="106" spans="2:9">
      <c r="B106" s="173"/>
      <c r="C106" s="173"/>
      <c r="D106" s="173"/>
      <c r="E106" s="173"/>
      <c r="F106" s="173"/>
      <c r="G106" s="173"/>
      <c r="H106" s="173"/>
      <c r="I106" s="173"/>
    </row>
    <row r="107" spans="2:9">
      <c r="B107" s="173"/>
      <c r="C107" s="173"/>
      <c r="D107" s="173"/>
      <c r="E107" s="173"/>
      <c r="F107" s="173"/>
      <c r="G107" s="173"/>
      <c r="H107" s="173"/>
      <c r="I107" s="173"/>
    </row>
    <row r="108" spans="2:9">
      <c r="B108" s="173"/>
      <c r="C108" s="173"/>
      <c r="D108" s="173"/>
      <c r="E108" s="173"/>
      <c r="F108" s="173"/>
      <c r="G108" s="173"/>
      <c r="H108" s="173"/>
      <c r="I108" s="173"/>
    </row>
    <row r="109" spans="2:9">
      <c r="B109" s="173"/>
      <c r="C109" s="173"/>
      <c r="D109" s="173"/>
      <c r="E109" s="173"/>
      <c r="F109" s="173"/>
      <c r="G109" s="173"/>
      <c r="H109" s="173"/>
      <c r="I109" s="173"/>
    </row>
    <row r="110" spans="2:9">
      <c r="B110" s="173"/>
      <c r="C110" s="173"/>
      <c r="D110" s="173"/>
      <c r="E110" s="173"/>
      <c r="F110" s="173"/>
      <c r="G110" s="173"/>
      <c r="H110" s="173"/>
      <c r="I110" s="173"/>
    </row>
    <row r="111" spans="2:9">
      <c r="B111" s="173"/>
      <c r="C111" s="173"/>
      <c r="D111" s="173"/>
      <c r="E111" s="173"/>
      <c r="F111" s="173"/>
      <c r="G111" s="173"/>
      <c r="H111" s="173"/>
      <c r="I111" s="173"/>
    </row>
    <row r="112" spans="2:9">
      <c r="B112" s="173"/>
      <c r="C112" s="173"/>
      <c r="D112" s="173"/>
      <c r="E112" s="173"/>
      <c r="F112" s="173"/>
      <c r="G112" s="173"/>
      <c r="H112" s="173"/>
      <c r="I112" s="173"/>
    </row>
    <row r="113" spans="2:9">
      <c r="B113" s="173"/>
      <c r="C113" s="173"/>
      <c r="D113" s="173"/>
      <c r="E113" s="173"/>
      <c r="F113" s="173"/>
      <c r="G113" s="173"/>
      <c r="H113" s="173"/>
      <c r="I113" s="173"/>
    </row>
    <row r="114" spans="2:9">
      <c r="B114" s="173"/>
      <c r="C114" s="173"/>
      <c r="D114" s="173"/>
      <c r="E114" s="173"/>
      <c r="F114" s="173"/>
      <c r="G114" s="173"/>
      <c r="H114" s="173"/>
      <c r="I114" s="173"/>
    </row>
    <row r="115" spans="2:9">
      <c r="B115" s="173"/>
      <c r="C115" s="173"/>
      <c r="D115" s="173"/>
      <c r="E115" s="173"/>
      <c r="F115" s="173"/>
      <c r="G115" s="173"/>
      <c r="H115" s="173"/>
      <c r="I115" s="173"/>
    </row>
    <row r="116" spans="2:9">
      <c r="B116" s="173"/>
      <c r="C116" s="173"/>
      <c r="D116" s="173"/>
      <c r="E116" s="173"/>
      <c r="F116" s="173"/>
      <c r="G116" s="173"/>
      <c r="H116" s="173"/>
      <c r="I116" s="173"/>
    </row>
    <row r="117" spans="2:9">
      <c r="B117" s="173"/>
      <c r="C117" s="173"/>
      <c r="D117" s="173"/>
      <c r="E117" s="173"/>
      <c r="F117" s="173"/>
      <c r="G117" s="173"/>
      <c r="H117" s="173"/>
      <c r="I117" s="173"/>
    </row>
    <row r="118" spans="2:9">
      <c r="B118" s="173"/>
      <c r="C118" s="173"/>
      <c r="D118" s="173"/>
      <c r="E118" s="173"/>
      <c r="F118" s="173"/>
      <c r="G118" s="173"/>
      <c r="H118" s="173"/>
      <c r="I118" s="173"/>
    </row>
    <row r="119" spans="2:9">
      <c r="B119" s="173"/>
      <c r="C119" s="173"/>
      <c r="D119" s="173"/>
      <c r="E119" s="173"/>
      <c r="F119" s="173"/>
      <c r="G119" s="173"/>
      <c r="H119" s="173"/>
      <c r="I119" s="173"/>
    </row>
    <row r="120" spans="2:9">
      <c r="B120" s="173"/>
      <c r="C120" s="173"/>
      <c r="D120" s="173"/>
      <c r="E120" s="173"/>
      <c r="F120" s="173"/>
      <c r="G120" s="173"/>
      <c r="H120" s="173"/>
      <c r="I120" s="173"/>
    </row>
    <row r="121" spans="2:9">
      <c r="B121" s="173"/>
      <c r="C121" s="173"/>
      <c r="D121" s="173"/>
      <c r="E121" s="173"/>
      <c r="F121" s="173"/>
      <c r="G121" s="173"/>
      <c r="H121" s="173"/>
      <c r="I121" s="173"/>
    </row>
    <row r="122" spans="2:9">
      <c r="B122" s="173"/>
      <c r="C122" s="173"/>
      <c r="D122" s="173"/>
      <c r="E122" s="173"/>
      <c r="F122" s="173"/>
      <c r="G122" s="173"/>
      <c r="H122" s="173"/>
      <c r="I122" s="173"/>
    </row>
    <row r="123" spans="2:9">
      <c r="B123" s="173"/>
      <c r="C123" s="173"/>
      <c r="D123" s="173"/>
      <c r="E123" s="173"/>
      <c r="F123" s="173"/>
      <c r="G123" s="173"/>
      <c r="H123" s="173"/>
      <c r="I123" s="173"/>
    </row>
    <row r="124" spans="2:9">
      <c r="B124" s="173"/>
      <c r="C124" s="173"/>
      <c r="D124" s="173"/>
      <c r="E124" s="173"/>
      <c r="F124" s="173"/>
      <c r="G124" s="173"/>
      <c r="H124" s="173"/>
      <c r="I124" s="173"/>
    </row>
    <row r="125" spans="2:9">
      <c r="B125" s="173"/>
      <c r="C125" s="173"/>
      <c r="D125" s="173"/>
      <c r="E125" s="173"/>
      <c r="F125" s="173"/>
      <c r="G125" s="173"/>
      <c r="H125" s="173"/>
      <c r="I125" s="173"/>
    </row>
    <row r="126" spans="2:9">
      <c r="B126" s="173"/>
      <c r="C126" s="173"/>
      <c r="D126" s="173"/>
      <c r="E126" s="173"/>
      <c r="F126" s="173"/>
      <c r="G126" s="173"/>
      <c r="H126" s="173"/>
      <c r="I126" s="173"/>
    </row>
    <row r="127" spans="2:9">
      <c r="B127" s="173"/>
      <c r="C127" s="173"/>
      <c r="D127" s="173"/>
      <c r="E127" s="173"/>
      <c r="F127" s="173"/>
      <c r="G127" s="173"/>
      <c r="H127" s="173"/>
      <c r="I127" s="173"/>
    </row>
    <row r="128" spans="2:9">
      <c r="B128" s="173"/>
      <c r="C128" s="173"/>
      <c r="D128" s="173"/>
      <c r="E128" s="173"/>
      <c r="F128" s="173"/>
      <c r="G128" s="173"/>
      <c r="H128" s="173"/>
      <c r="I128" s="173"/>
    </row>
    <row r="129" spans="2:9">
      <c r="B129" s="173"/>
      <c r="C129" s="173"/>
      <c r="D129" s="173"/>
      <c r="E129" s="173"/>
      <c r="F129" s="173"/>
      <c r="G129" s="173"/>
      <c r="H129" s="173"/>
      <c r="I129" s="173"/>
    </row>
    <row r="130" spans="2:9">
      <c r="B130" s="173"/>
      <c r="C130" s="173"/>
      <c r="D130" s="173"/>
      <c r="E130" s="173"/>
      <c r="F130" s="173"/>
      <c r="G130" s="173"/>
      <c r="H130" s="173"/>
      <c r="I130" s="173"/>
    </row>
    <row r="131" spans="2:9">
      <c r="B131" s="173"/>
      <c r="C131" s="173"/>
      <c r="D131" s="173"/>
      <c r="E131" s="173"/>
      <c r="F131" s="173"/>
      <c r="G131" s="173"/>
      <c r="H131" s="173"/>
      <c r="I131" s="173"/>
    </row>
    <row r="132" spans="2:9">
      <c r="B132" s="173"/>
      <c r="C132" s="173"/>
      <c r="D132" s="173"/>
      <c r="E132" s="173"/>
      <c r="F132" s="173"/>
      <c r="G132" s="173"/>
      <c r="H132" s="173"/>
      <c r="I132" s="173"/>
    </row>
    <row r="133" spans="2:9">
      <c r="B133" s="173"/>
      <c r="C133" s="173"/>
      <c r="D133" s="173"/>
      <c r="E133" s="173"/>
      <c r="F133" s="173"/>
      <c r="G133" s="173"/>
      <c r="H133" s="173"/>
      <c r="I133" s="173"/>
    </row>
    <row r="134" spans="2:9">
      <c r="B134" s="173"/>
      <c r="C134" s="173"/>
      <c r="D134" s="173"/>
      <c r="E134" s="173"/>
      <c r="F134" s="173"/>
      <c r="G134" s="173"/>
      <c r="H134" s="173"/>
      <c r="I134" s="173"/>
    </row>
    <row r="135" spans="2:9">
      <c r="B135" s="173"/>
      <c r="C135" s="173"/>
      <c r="D135" s="173"/>
      <c r="E135" s="173"/>
      <c r="F135" s="173"/>
      <c r="G135" s="173"/>
      <c r="H135" s="173"/>
      <c r="I135" s="173"/>
    </row>
    <row r="136" spans="2:9">
      <c r="B136" s="173"/>
      <c r="C136" s="173"/>
      <c r="D136" s="173"/>
      <c r="E136" s="173"/>
      <c r="F136" s="173"/>
      <c r="G136" s="173"/>
      <c r="H136" s="173"/>
      <c r="I136" s="173"/>
    </row>
    <row r="137" spans="2:9">
      <c r="B137" s="173"/>
      <c r="C137" s="173"/>
      <c r="D137" s="173"/>
      <c r="E137" s="173"/>
      <c r="F137" s="173"/>
      <c r="G137" s="173"/>
      <c r="H137" s="173"/>
      <c r="I137" s="173"/>
    </row>
    <row r="138" spans="2:9">
      <c r="B138" s="173"/>
      <c r="C138" s="173"/>
      <c r="D138" s="173"/>
      <c r="E138" s="173"/>
      <c r="F138" s="173"/>
      <c r="G138" s="173"/>
      <c r="H138" s="173"/>
      <c r="I138" s="173"/>
    </row>
    <row r="139" spans="2:9">
      <c r="B139" s="173"/>
      <c r="C139" s="173"/>
      <c r="D139" s="173"/>
      <c r="E139" s="173"/>
      <c r="F139" s="173"/>
      <c r="G139" s="173"/>
      <c r="H139" s="173"/>
      <c r="I139" s="173"/>
    </row>
    <row r="140" spans="2:9">
      <c r="B140" s="173"/>
      <c r="C140" s="173"/>
      <c r="D140" s="173"/>
      <c r="E140" s="173"/>
      <c r="F140" s="173"/>
      <c r="G140" s="173"/>
      <c r="H140" s="173"/>
      <c r="I140" s="173"/>
    </row>
    <row r="141" spans="2:9">
      <c r="B141" s="173"/>
      <c r="C141" s="173"/>
      <c r="D141" s="173"/>
      <c r="E141" s="173"/>
      <c r="F141" s="173"/>
      <c r="G141" s="173"/>
      <c r="H141" s="173"/>
      <c r="I141" s="173"/>
    </row>
    <row r="142" spans="2:9">
      <c r="B142" s="173"/>
      <c r="C142" s="173"/>
      <c r="D142" s="173"/>
      <c r="E142" s="173"/>
      <c r="F142" s="173"/>
      <c r="G142" s="173"/>
      <c r="H142" s="173"/>
      <c r="I142" s="173"/>
    </row>
    <row r="143" spans="2:9">
      <c r="B143" s="173"/>
      <c r="C143" s="173"/>
      <c r="D143" s="173"/>
      <c r="E143" s="173"/>
      <c r="F143" s="173"/>
      <c r="G143" s="173"/>
      <c r="H143" s="173"/>
      <c r="I143" s="173"/>
    </row>
    <row r="144" spans="2:9">
      <c r="B144" s="173"/>
      <c r="C144" s="173"/>
      <c r="D144" s="173"/>
      <c r="E144" s="173"/>
      <c r="F144" s="173"/>
      <c r="G144" s="173"/>
      <c r="H144" s="173"/>
      <c r="I144" s="173"/>
    </row>
    <row r="145" spans="2:9">
      <c r="B145" s="173"/>
      <c r="C145" s="173"/>
      <c r="D145" s="173"/>
      <c r="E145" s="173"/>
      <c r="F145" s="173"/>
      <c r="G145" s="173"/>
      <c r="H145" s="173"/>
      <c r="I145" s="173"/>
    </row>
    <row r="146" spans="2:9">
      <c r="B146" s="173"/>
      <c r="C146" s="173"/>
      <c r="D146" s="173"/>
      <c r="E146" s="173"/>
      <c r="F146" s="173"/>
      <c r="G146" s="173"/>
      <c r="H146" s="173"/>
      <c r="I146" s="173"/>
    </row>
    <row r="147" spans="2:9">
      <c r="B147" s="173"/>
      <c r="C147" s="173"/>
      <c r="D147" s="173"/>
      <c r="E147" s="173"/>
      <c r="F147" s="173"/>
      <c r="G147" s="173"/>
      <c r="H147" s="173"/>
      <c r="I147" s="173"/>
    </row>
    <row r="148" spans="2:9">
      <c r="B148" s="173"/>
      <c r="C148" s="173"/>
      <c r="D148" s="173"/>
      <c r="E148" s="173"/>
      <c r="F148" s="173"/>
      <c r="G148" s="173"/>
      <c r="H148" s="173"/>
      <c r="I148" s="173"/>
    </row>
    <row r="149" spans="2:9">
      <c r="B149" s="173"/>
      <c r="C149" s="173"/>
      <c r="D149" s="173"/>
      <c r="E149" s="173"/>
      <c r="F149" s="173"/>
      <c r="G149" s="173"/>
      <c r="H149" s="173"/>
      <c r="I149" s="173"/>
    </row>
    <row r="150" spans="2:9">
      <c r="B150" s="173"/>
      <c r="C150" s="173"/>
      <c r="D150" s="173"/>
      <c r="E150" s="173"/>
      <c r="F150" s="173"/>
      <c r="G150" s="173"/>
      <c r="H150" s="173"/>
      <c r="I150" s="173"/>
    </row>
    <row r="151" spans="2:9">
      <c r="B151" s="173"/>
      <c r="C151" s="173"/>
      <c r="D151" s="173"/>
      <c r="E151" s="173"/>
      <c r="F151" s="173"/>
      <c r="G151" s="173"/>
      <c r="H151" s="173"/>
      <c r="I151" s="173"/>
    </row>
    <row r="152" spans="2:9">
      <c r="B152" s="173"/>
      <c r="C152" s="173"/>
      <c r="D152" s="173"/>
      <c r="E152" s="173"/>
      <c r="F152" s="173"/>
      <c r="G152" s="173"/>
      <c r="H152" s="173"/>
      <c r="I152" s="173"/>
    </row>
    <row r="153" spans="2:9">
      <c r="B153" s="173"/>
      <c r="C153" s="173"/>
      <c r="D153" s="173"/>
      <c r="E153" s="173"/>
      <c r="F153" s="173"/>
      <c r="G153" s="173"/>
      <c r="H153" s="173"/>
      <c r="I153" s="173"/>
    </row>
    <row r="154" spans="2:9">
      <c r="B154" s="173"/>
      <c r="C154" s="173"/>
      <c r="D154" s="173"/>
      <c r="E154" s="173"/>
      <c r="F154" s="173"/>
      <c r="G154" s="173"/>
      <c r="H154" s="173"/>
      <c r="I154" s="173"/>
    </row>
    <row r="155" spans="2:9">
      <c r="B155" s="173"/>
      <c r="C155" s="173"/>
      <c r="D155" s="173"/>
      <c r="E155" s="173"/>
      <c r="F155" s="173"/>
      <c r="G155" s="173"/>
      <c r="H155" s="173"/>
      <c r="I155" s="173"/>
    </row>
    <row r="156" spans="2:9">
      <c r="B156" s="173"/>
      <c r="C156" s="173"/>
      <c r="D156" s="173"/>
      <c r="E156" s="173"/>
      <c r="F156" s="173"/>
      <c r="G156" s="173"/>
      <c r="H156" s="173"/>
      <c r="I156" s="173"/>
    </row>
    <row r="157" spans="2:9">
      <c r="B157" s="173"/>
      <c r="C157" s="173"/>
      <c r="D157" s="173"/>
      <c r="E157" s="173"/>
      <c r="F157" s="173"/>
      <c r="G157" s="173"/>
      <c r="H157" s="173"/>
      <c r="I157" s="173"/>
    </row>
    <row r="158" spans="2:9">
      <c r="B158" s="173"/>
      <c r="C158" s="173"/>
      <c r="D158" s="173"/>
      <c r="E158" s="173"/>
      <c r="F158" s="173"/>
      <c r="G158" s="173"/>
      <c r="H158" s="173"/>
      <c r="I158" s="173"/>
    </row>
    <row r="159" spans="2:9">
      <c r="B159" s="173"/>
      <c r="C159" s="173"/>
      <c r="D159" s="173"/>
      <c r="E159" s="173"/>
      <c r="F159" s="173"/>
      <c r="G159" s="173"/>
      <c r="H159" s="173"/>
      <c r="I159" s="173"/>
    </row>
    <row r="160" spans="2:9">
      <c r="B160" s="173"/>
      <c r="C160" s="173"/>
      <c r="D160" s="173"/>
      <c r="E160" s="173"/>
      <c r="F160" s="173"/>
      <c r="G160" s="173"/>
      <c r="H160" s="173"/>
      <c r="I160" s="173"/>
    </row>
    <row r="161" spans="2:9">
      <c r="B161" s="173"/>
      <c r="C161" s="173"/>
      <c r="D161" s="173"/>
      <c r="E161" s="173"/>
      <c r="F161" s="173"/>
      <c r="G161" s="173"/>
      <c r="H161" s="173"/>
      <c r="I161" s="173"/>
    </row>
    <row r="162" spans="2:9">
      <c r="B162" s="173"/>
      <c r="C162" s="173"/>
      <c r="D162" s="173"/>
      <c r="E162" s="173"/>
      <c r="F162" s="173"/>
      <c r="G162" s="173"/>
      <c r="H162" s="173"/>
      <c r="I162" s="173"/>
    </row>
    <row r="163" spans="2:9">
      <c r="B163" s="173"/>
      <c r="C163" s="173"/>
      <c r="D163" s="173"/>
      <c r="E163" s="173"/>
      <c r="F163" s="173"/>
      <c r="G163" s="173"/>
      <c r="H163" s="173"/>
      <c r="I163" s="173"/>
    </row>
    <row r="164" spans="2:9">
      <c r="B164" s="173"/>
      <c r="C164" s="173"/>
      <c r="D164" s="173"/>
      <c r="E164" s="173"/>
      <c r="F164" s="173"/>
      <c r="G164" s="173"/>
      <c r="H164" s="173"/>
      <c r="I164" s="173"/>
    </row>
    <row r="165" spans="2:9">
      <c r="B165" s="173"/>
      <c r="C165" s="173"/>
      <c r="D165" s="173"/>
      <c r="E165" s="173"/>
      <c r="F165" s="173"/>
      <c r="G165" s="173"/>
      <c r="H165" s="173"/>
      <c r="I165" s="173"/>
    </row>
    <row r="166" spans="2:9">
      <c r="B166" s="173"/>
      <c r="C166" s="173"/>
      <c r="D166" s="173"/>
      <c r="E166" s="173"/>
      <c r="F166" s="173"/>
      <c r="G166" s="173"/>
      <c r="H166" s="173"/>
      <c r="I166" s="173"/>
    </row>
    <row r="167" spans="2:9">
      <c r="B167" s="173"/>
      <c r="C167" s="173"/>
      <c r="D167" s="173"/>
      <c r="E167" s="173"/>
      <c r="F167" s="173"/>
      <c r="G167" s="173"/>
      <c r="H167" s="173"/>
      <c r="I167" s="173"/>
    </row>
    <row r="168" spans="2:9">
      <c r="B168" s="173"/>
      <c r="C168" s="173"/>
      <c r="D168" s="173"/>
      <c r="E168" s="173"/>
      <c r="F168" s="173"/>
      <c r="G168" s="173"/>
      <c r="H168" s="173"/>
      <c r="I168" s="173"/>
    </row>
    <row r="169" spans="2:9">
      <c r="B169" s="173"/>
      <c r="C169" s="173"/>
      <c r="D169" s="173"/>
      <c r="E169" s="173"/>
      <c r="F169" s="173"/>
      <c r="G169" s="173"/>
      <c r="H169" s="173"/>
      <c r="I169" s="173"/>
    </row>
    <row r="170" spans="2:9">
      <c r="B170" s="173"/>
      <c r="C170" s="173"/>
      <c r="D170" s="173"/>
      <c r="E170" s="173"/>
      <c r="F170" s="173"/>
      <c r="G170" s="173"/>
      <c r="H170" s="173"/>
      <c r="I170" s="173"/>
    </row>
    <row r="171" spans="2:9">
      <c r="B171" s="173"/>
      <c r="C171" s="173"/>
      <c r="D171" s="173"/>
      <c r="E171" s="173"/>
      <c r="F171" s="173"/>
      <c r="G171" s="173"/>
      <c r="H171" s="173"/>
      <c r="I171" s="173"/>
    </row>
    <row r="172" spans="2:9">
      <c r="B172" s="173"/>
      <c r="C172" s="173"/>
      <c r="D172" s="173"/>
      <c r="E172" s="173"/>
      <c r="F172" s="173"/>
      <c r="G172" s="173"/>
      <c r="H172" s="173"/>
      <c r="I172" s="173"/>
    </row>
    <row r="173" spans="2:9">
      <c r="B173" s="173"/>
      <c r="C173" s="173"/>
      <c r="D173" s="173"/>
      <c r="E173" s="173"/>
      <c r="F173" s="173"/>
      <c r="G173" s="173"/>
      <c r="H173" s="173"/>
      <c r="I173" s="173"/>
    </row>
    <row r="174" spans="2:9">
      <c r="B174" s="173"/>
      <c r="C174" s="173"/>
      <c r="D174" s="173"/>
      <c r="E174" s="173"/>
      <c r="F174" s="173"/>
      <c r="G174" s="173"/>
      <c r="H174" s="173"/>
      <c r="I174" s="173"/>
    </row>
    <row r="175" spans="2:9">
      <c r="B175" s="173"/>
      <c r="C175" s="173"/>
      <c r="D175" s="173"/>
      <c r="E175" s="173"/>
      <c r="F175" s="173"/>
      <c r="G175" s="173"/>
      <c r="H175" s="173"/>
      <c r="I175" s="173"/>
    </row>
    <row r="176" spans="2:9">
      <c r="B176" s="173"/>
      <c r="C176" s="173"/>
      <c r="D176" s="173"/>
      <c r="E176" s="173"/>
      <c r="F176" s="173"/>
      <c r="G176" s="173"/>
      <c r="H176" s="173"/>
      <c r="I176" s="173"/>
    </row>
    <row r="177" spans="2:9">
      <c r="B177" s="173"/>
      <c r="C177" s="173"/>
      <c r="D177" s="173"/>
      <c r="E177" s="173"/>
      <c r="F177" s="173"/>
      <c r="G177" s="173"/>
      <c r="H177" s="173"/>
      <c r="I177" s="173"/>
    </row>
    <row r="178" spans="2:9">
      <c r="B178" s="173"/>
      <c r="C178" s="173"/>
      <c r="D178" s="173"/>
      <c r="E178" s="173"/>
      <c r="F178" s="173"/>
      <c r="G178" s="173"/>
      <c r="H178" s="173"/>
      <c r="I178" s="173"/>
    </row>
    <row r="179" spans="2:9">
      <c r="B179" s="173"/>
      <c r="C179" s="173"/>
      <c r="D179" s="173"/>
      <c r="E179" s="173"/>
      <c r="F179" s="173"/>
      <c r="G179" s="173"/>
      <c r="H179" s="173"/>
      <c r="I179" s="173"/>
    </row>
    <row r="180" spans="2:9">
      <c r="B180" s="173"/>
      <c r="C180" s="173"/>
      <c r="D180" s="173"/>
      <c r="E180" s="173"/>
      <c r="F180" s="173"/>
      <c r="G180" s="173"/>
      <c r="H180" s="173"/>
      <c r="I180" s="173"/>
    </row>
    <row r="181" spans="2:9">
      <c r="B181" s="173"/>
      <c r="C181" s="173"/>
      <c r="D181" s="173"/>
      <c r="E181" s="173"/>
      <c r="F181" s="173"/>
      <c r="G181" s="173"/>
      <c r="H181" s="173"/>
      <c r="I181" s="173"/>
    </row>
    <row r="182" spans="2:9">
      <c r="B182" s="173"/>
      <c r="C182" s="173"/>
      <c r="D182" s="173"/>
      <c r="E182" s="173"/>
      <c r="F182" s="173"/>
      <c r="G182" s="173"/>
      <c r="H182" s="173"/>
      <c r="I182" s="173"/>
    </row>
    <row r="183" spans="2:9">
      <c r="B183" s="173"/>
      <c r="C183" s="173"/>
      <c r="D183" s="173"/>
      <c r="E183" s="173"/>
      <c r="F183" s="173"/>
      <c r="G183" s="173"/>
      <c r="H183" s="173"/>
      <c r="I183" s="173"/>
    </row>
    <row r="184" spans="2:9">
      <c r="B184" s="173"/>
      <c r="C184" s="173"/>
      <c r="D184" s="173"/>
      <c r="E184" s="173"/>
      <c r="F184" s="173"/>
      <c r="G184" s="173"/>
      <c r="H184" s="173"/>
      <c r="I184" s="173"/>
    </row>
    <row r="185" spans="2:9">
      <c r="B185" s="173"/>
      <c r="C185" s="173"/>
      <c r="D185" s="173"/>
      <c r="E185" s="173"/>
      <c r="F185" s="173"/>
      <c r="G185" s="173"/>
      <c r="H185" s="173"/>
      <c r="I185" s="173"/>
    </row>
    <row r="186" spans="2:9">
      <c r="B186" s="173"/>
      <c r="C186" s="173"/>
      <c r="D186" s="173"/>
      <c r="E186" s="173"/>
      <c r="F186" s="173"/>
      <c r="G186" s="173"/>
      <c r="H186" s="173"/>
      <c r="I186" s="173"/>
    </row>
    <row r="187" spans="2:9">
      <c r="B187" s="173"/>
      <c r="C187" s="173"/>
      <c r="D187" s="173"/>
      <c r="E187" s="173"/>
      <c r="F187" s="173"/>
      <c r="G187" s="173"/>
      <c r="H187" s="173"/>
      <c r="I187" s="173"/>
    </row>
    <row r="188" spans="2:9">
      <c r="B188" s="173"/>
      <c r="C188" s="173"/>
      <c r="D188" s="173"/>
      <c r="E188" s="173"/>
      <c r="F188" s="173"/>
      <c r="G188" s="173"/>
      <c r="H188" s="173"/>
      <c r="I188" s="173"/>
    </row>
    <row r="189" spans="2:9">
      <c r="B189" s="173"/>
      <c r="C189" s="173"/>
      <c r="D189" s="173"/>
      <c r="E189" s="173"/>
      <c r="F189" s="173"/>
      <c r="G189" s="173"/>
      <c r="H189" s="173"/>
      <c r="I189" s="173"/>
    </row>
    <row r="190" spans="2:9">
      <c r="B190" s="173"/>
      <c r="C190" s="173"/>
      <c r="D190" s="173"/>
      <c r="E190" s="173"/>
      <c r="F190" s="173"/>
      <c r="G190" s="173"/>
      <c r="H190" s="173"/>
      <c r="I190" s="173"/>
    </row>
    <row r="191" spans="2:9">
      <c r="B191" s="173"/>
      <c r="C191" s="173"/>
      <c r="D191" s="173"/>
      <c r="E191" s="173"/>
      <c r="F191" s="173"/>
      <c r="G191" s="173"/>
      <c r="H191" s="173"/>
      <c r="I191" s="173"/>
    </row>
    <row r="192" spans="2:9">
      <c r="B192" s="173"/>
      <c r="C192" s="173"/>
      <c r="D192" s="173"/>
      <c r="E192" s="173"/>
      <c r="F192" s="173"/>
      <c r="G192" s="173"/>
      <c r="H192" s="173"/>
      <c r="I192" s="173"/>
    </row>
    <row r="193" spans="2:9">
      <c r="B193" s="173"/>
      <c r="C193" s="173"/>
      <c r="D193" s="173"/>
      <c r="E193" s="173"/>
      <c r="F193" s="173"/>
      <c r="G193" s="173"/>
      <c r="H193" s="173"/>
      <c r="I193" s="173"/>
    </row>
    <row r="194" spans="2:9">
      <c r="B194" s="173"/>
      <c r="C194" s="173"/>
      <c r="D194" s="173"/>
      <c r="E194" s="173"/>
      <c r="F194" s="173"/>
      <c r="G194" s="173"/>
      <c r="H194" s="173"/>
      <c r="I194" s="173"/>
    </row>
    <row r="195" spans="2:9">
      <c r="B195" s="173"/>
      <c r="C195" s="173"/>
      <c r="D195" s="173"/>
      <c r="E195" s="173"/>
      <c r="F195" s="173"/>
      <c r="G195" s="173"/>
      <c r="H195" s="173"/>
      <c r="I195" s="173"/>
    </row>
    <row r="196" spans="2:9">
      <c r="B196" s="173"/>
      <c r="C196" s="173"/>
      <c r="D196" s="173"/>
      <c r="E196" s="173"/>
      <c r="F196" s="173"/>
      <c r="G196" s="173"/>
      <c r="H196" s="173"/>
      <c r="I196" s="173"/>
    </row>
    <row r="197" spans="2:9">
      <c r="B197" s="173"/>
      <c r="C197" s="173"/>
      <c r="D197" s="173"/>
      <c r="E197" s="173"/>
      <c r="F197" s="173"/>
      <c r="G197" s="173"/>
      <c r="H197" s="173"/>
      <c r="I197" s="173"/>
    </row>
    <row r="198" spans="2:9">
      <c r="B198" s="173"/>
      <c r="C198" s="173"/>
      <c r="D198" s="173"/>
      <c r="E198" s="173"/>
      <c r="F198" s="173"/>
      <c r="G198" s="173"/>
      <c r="H198" s="173"/>
      <c r="I198" s="173"/>
    </row>
    <row r="199" spans="2:9">
      <c r="B199" s="173"/>
      <c r="C199" s="173"/>
      <c r="D199" s="173"/>
      <c r="E199" s="173"/>
      <c r="F199" s="173"/>
      <c r="G199" s="173"/>
      <c r="H199" s="173"/>
      <c r="I199" s="173"/>
    </row>
    <row r="200" spans="2:9">
      <c r="B200" s="173"/>
      <c r="C200" s="173"/>
      <c r="D200" s="173"/>
      <c r="E200" s="173"/>
      <c r="F200" s="173"/>
      <c r="G200" s="173"/>
      <c r="H200" s="173"/>
      <c r="I200" s="173"/>
    </row>
    <row r="201" spans="2:9">
      <c r="B201" s="173"/>
      <c r="C201" s="173"/>
      <c r="D201" s="173"/>
      <c r="E201" s="173"/>
      <c r="F201" s="173"/>
      <c r="G201" s="173"/>
      <c r="H201" s="173"/>
      <c r="I201" s="173"/>
    </row>
    <row r="202" spans="2:9">
      <c r="B202" s="173"/>
      <c r="C202" s="173"/>
      <c r="D202" s="173"/>
      <c r="E202" s="173"/>
      <c r="F202" s="173"/>
      <c r="G202" s="173"/>
      <c r="H202" s="173"/>
      <c r="I202" s="173"/>
    </row>
    <row r="203" spans="2:9">
      <c r="B203" s="173"/>
      <c r="C203" s="173"/>
      <c r="D203" s="173"/>
      <c r="E203" s="173"/>
      <c r="F203" s="173"/>
      <c r="G203" s="173"/>
      <c r="H203" s="173"/>
      <c r="I203" s="173"/>
    </row>
    <row r="204" spans="2:9">
      <c r="B204" s="173"/>
      <c r="C204" s="173"/>
      <c r="D204" s="173"/>
      <c r="E204" s="173"/>
      <c r="F204" s="173"/>
      <c r="G204" s="173"/>
      <c r="H204" s="173"/>
      <c r="I204" s="173"/>
    </row>
    <row r="205" spans="2:9">
      <c r="B205" s="173"/>
      <c r="C205" s="173"/>
      <c r="D205" s="173"/>
      <c r="E205" s="173"/>
      <c r="F205" s="173"/>
      <c r="G205" s="173"/>
      <c r="H205" s="173"/>
      <c r="I205" s="173"/>
    </row>
    <row r="206" spans="2:9">
      <c r="B206" s="173"/>
      <c r="C206" s="173"/>
      <c r="D206" s="173"/>
      <c r="E206" s="173"/>
      <c r="F206" s="173"/>
      <c r="G206" s="173"/>
      <c r="H206" s="173"/>
      <c r="I206" s="173"/>
    </row>
    <row r="207" spans="2:9">
      <c r="B207" s="173"/>
      <c r="C207" s="173"/>
      <c r="D207" s="173"/>
      <c r="E207" s="173"/>
      <c r="F207" s="173"/>
      <c r="G207" s="173"/>
      <c r="H207" s="173"/>
      <c r="I207" s="173"/>
    </row>
    <row r="208" spans="2:9">
      <c r="B208" s="173"/>
      <c r="C208" s="173"/>
      <c r="D208" s="173"/>
      <c r="E208" s="173"/>
      <c r="F208" s="173"/>
      <c r="G208" s="173"/>
      <c r="H208" s="173"/>
      <c r="I208" s="173"/>
    </row>
    <row r="209" spans="2:9">
      <c r="B209" s="173"/>
      <c r="C209" s="173"/>
      <c r="D209" s="173"/>
      <c r="E209" s="173"/>
      <c r="F209" s="173"/>
      <c r="G209" s="173"/>
      <c r="H209" s="173"/>
      <c r="I209" s="173"/>
    </row>
    <row r="210" spans="2:9">
      <c r="B210" s="173"/>
      <c r="C210" s="173"/>
      <c r="D210" s="173"/>
      <c r="E210" s="173"/>
      <c r="F210" s="173"/>
      <c r="G210" s="173"/>
      <c r="H210" s="173"/>
      <c r="I210" s="173"/>
    </row>
    <row r="211" spans="2:9">
      <c r="B211" s="173"/>
      <c r="C211" s="173"/>
      <c r="D211" s="173"/>
      <c r="E211" s="173"/>
      <c r="F211" s="173"/>
      <c r="G211" s="173"/>
      <c r="H211" s="173"/>
      <c r="I211" s="173"/>
    </row>
    <row r="212" spans="2:9">
      <c r="B212" s="173"/>
      <c r="C212" s="173"/>
      <c r="D212" s="173"/>
      <c r="E212" s="173"/>
      <c r="F212" s="173"/>
      <c r="G212" s="173"/>
      <c r="H212" s="173"/>
      <c r="I212" s="173"/>
    </row>
    <row r="213" spans="2:9">
      <c r="B213" s="173"/>
      <c r="C213" s="173"/>
      <c r="D213" s="173"/>
      <c r="E213" s="173"/>
      <c r="F213" s="173"/>
      <c r="G213" s="173"/>
      <c r="H213" s="173"/>
      <c r="I213" s="173"/>
    </row>
    <row r="214" spans="2:9">
      <c r="B214" s="173"/>
      <c r="C214" s="173"/>
      <c r="D214" s="173"/>
      <c r="E214" s="173"/>
      <c r="F214" s="173"/>
      <c r="G214" s="173"/>
      <c r="H214" s="173"/>
      <c r="I214" s="173"/>
    </row>
    <row r="215" spans="2:9">
      <c r="B215" s="173"/>
      <c r="C215" s="173"/>
      <c r="D215" s="173"/>
      <c r="E215" s="173"/>
      <c r="F215" s="173"/>
      <c r="G215" s="173"/>
      <c r="H215" s="173"/>
      <c r="I215" s="173"/>
    </row>
    <row r="216" spans="2:9">
      <c r="B216" s="173"/>
      <c r="C216" s="173"/>
      <c r="D216" s="173"/>
      <c r="E216" s="173"/>
      <c r="F216" s="173"/>
      <c r="G216" s="173"/>
      <c r="H216" s="173"/>
      <c r="I216" s="173"/>
    </row>
    <row r="217" spans="2:9">
      <c r="B217" s="173"/>
      <c r="C217" s="173"/>
      <c r="D217" s="173"/>
      <c r="E217" s="173"/>
      <c r="F217" s="173"/>
      <c r="G217" s="173"/>
      <c r="H217" s="173"/>
      <c r="I217" s="173"/>
    </row>
    <row r="218" spans="2:9">
      <c r="B218" s="173"/>
      <c r="C218" s="173"/>
      <c r="D218" s="173"/>
      <c r="E218" s="173"/>
      <c r="F218" s="173"/>
      <c r="G218" s="173"/>
      <c r="H218" s="173"/>
      <c r="I218" s="173"/>
    </row>
    <row r="219" spans="2:9">
      <c r="B219" s="173"/>
      <c r="C219" s="173"/>
      <c r="D219" s="173"/>
      <c r="E219" s="173"/>
      <c r="F219" s="173"/>
      <c r="G219" s="173"/>
      <c r="H219" s="173"/>
      <c r="I219" s="173"/>
    </row>
    <row r="220" spans="2:9">
      <c r="B220" s="173"/>
      <c r="C220" s="173"/>
      <c r="D220" s="173"/>
      <c r="E220" s="173"/>
      <c r="F220" s="173"/>
      <c r="G220" s="173"/>
      <c r="H220" s="173"/>
      <c r="I220" s="173"/>
    </row>
    <row r="221" spans="2:9">
      <c r="B221" s="173"/>
      <c r="C221" s="173"/>
      <c r="D221" s="173"/>
      <c r="E221" s="173"/>
      <c r="F221" s="173"/>
      <c r="G221" s="173"/>
      <c r="H221" s="173"/>
      <c r="I221" s="173"/>
    </row>
    <row r="222" spans="2:9">
      <c r="B222" s="173"/>
      <c r="C222" s="173"/>
      <c r="D222" s="173"/>
      <c r="E222" s="173"/>
      <c r="F222" s="173"/>
      <c r="G222" s="173"/>
      <c r="H222" s="173"/>
      <c r="I222" s="173"/>
    </row>
    <row r="223" spans="2:9">
      <c r="B223" s="173"/>
      <c r="C223" s="173"/>
      <c r="D223" s="173"/>
      <c r="E223" s="173"/>
      <c r="F223" s="173"/>
      <c r="G223" s="173"/>
      <c r="H223" s="173"/>
      <c r="I223" s="173"/>
    </row>
    <row r="224" spans="2:9">
      <c r="B224" s="173"/>
      <c r="C224" s="173"/>
      <c r="D224" s="173"/>
      <c r="E224" s="173"/>
      <c r="F224" s="173"/>
      <c r="G224" s="173"/>
      <c r="H224" s="173"/>
      <c r="I224" s="173"/>
    </row>
    <row r="225" spans="2:9">
      <c r="B225" s="173"/>
      <c r="C225" s="173"/>
      <c r="D225" s="173"/>
      <c r="E225" s="173"/>
      <c r="F225" s="173"/>
      <c r="G225" s="173"/>
      <c r="H225" s="173"/>
      <c r="I225" s="173"/>
    </row>
    <row r="226" spans="2:9">
      <c r="B226" s="173"/>
      <c r="C226" s="173"/>
      <c r="D226" s="173"/>
      <c r="E226" s="173"/>
      <c r="F226" s="173"/>
      <c r="G226" s="173"/>
      <c r="H226" s="173"/>
      <c r="I226" s="173"/>
    </row>
    <row r="227" spans="2:9">
      <c r="B227" s="173"/>
      <c r="C227" s="173"/>
      <c r="D227" s="173"/>
      <c r="E227" s="173"/>
      <c r="F227" s="173"/>
      <c r="G227" s="173"/>
      <c r="H227" s="173"/>
      <c r="I227" s="173"/>
    </row>
    <row r="228" spans="2:9">
      <c r="B228" s="173"/>
      <c r="C228" s="173"/>
      <c r="D228" s="173"/>
      <c r="E228" s="173"/>
      <c r="F228" s="173"/>
      <c r="G228" s="173"/>
      <c r="H228" s="173"/>
      <c r="I228" s="173"/>
    </row>
    <row r="229" spans="2:9">
      <c r="B229" s="173"/>
      <c r="C229" s="173"/>
      <c r="D229" s="173"/>
      <c r="E229" s="173"/>
      <c r="F229" s="173"/>
      <c r="G229" s="173"/>
      <c r="H229" s="173"/>
      <c r="I229" s="173"/>
    </row>
    <row r="230" spans="2:9">
      <c r="B230" s="173"/>
      <c r="C230" s="173"/>
      <c r="D230" s="173"/>
      <c r="E230" s="173"/>
      <c r="F230" s="173"/>
      <c r="G230" s="173"/>
      <c r="H230" s="173"/>
      <c r="I230" s="173"/>
    </row>
    <row r="231" spans="2:9">
      <c r="B231" s="173"/>
      <c r="C231" s="173"/>
      <c r="D231" s="173"/>
      <c r="E231" s="173"/>
      <c r="F231" s="173"/>
      <c r="G231" s="173"/>
      <c r="H231" s="173"/>
      <c r="I231" s="173"/>
    </row>
    <row r="232" spans="2:9">
      <c r="B232" s="173"/>
      <c r="C232" s="173"/>
      <c r="D232" s="173"/>
      <c r="E232" s="173"/>
      <c r="F232" s="173"/>
      <c r="G232" s="173"/>
      <c r="H232" s="173"/>
      <c r="I232" s="173"/>
    </row>
    <row r="233" spans="2:9">
      <c r="B233" s="173"/>
      <c r="C233" s="173"/>
      <c r="D233" s="173"/>
      <c r="E233" s="173"/>
      <c r="F233" s="173"/>
      <c r="G233" s="173"/>
      <c r="H233" s="173"/>
      <c r="I233" s="173"/>
    </row>
    <row r="234" spans="2:9">
      <c r="B234" s="173"/>
      <c r="C234" s="173"/>
      <c r="D234" s="173"/>
      <c r="E234" s="173"/>
      <c r="F234" s="173"/>
      <c r="G234" s="173"/>
      <c r="H234" s="173"/>
      <c r="I234" s="173"/>
    </row>
    <row r="235" spans="2:9">
      <c r="B235" s="173"/>
      <c r="C235" s="173"/>
      <c r="D235" s="173"/>
      <c r="E235" s="173"/>
      <c r="F235" s="173"/>
      <c r="G235" s="173"/>
      <c r="H235" s="173"/>
      <c r="I235" s="173"/>
    </row>
    <row r="236" spans="2:9">
      <c r="B236" s="173"/>
      <c r="C236" s="173"/>
      <c r="D236" s="173"/>
      <c r="E236" s="173"/>
      <c r="F236" s="173"/>
      <c r="G236" s="173"/>
      <c r="H236" s="173"/>
      <c r="I236" s="173"/>
    </row>
    <row r="237" spans="2:9">
      <c r="B237" s="173"/>
      <c r="C237" s="173"/>
      <c r="D237" s="173"/>
      <c r="E237" s="173"/>
      <c r="F237" s="173"/>
      <c r="G237" s="173"/>
      <c r="H237" s="173"/>
      <c r="I237" s="173"/>
    </row>
    <row r="238" spans="2:9">
      <c r="B238" s="173"/>
      <c r="C238" s="173"/>
      <c r="D238" s="173"/>
      <c r="E238" s="173"/>
      <c r="F238" s="173"/>
      <c r="G238" s="173"/>
      <c r="H238" s="173"/>
      <c r="I238" s="173"/>
    </row>
    <row r="239" spans="2:9">
      <c r="B239" s="173"/>
      <c r="C239" s="173"/>
      <c r="D239" s="173"/>
      <c r="E239" s="173"/>
      <c r="F239" s="173"/>
      <c r="G239" s="173"/>
      <c r="H239" s="173"/>
      <c r="I239" s="173"/>
    </row>
    <row r="240" spans="2:9">
      <c r="B240" s="173"/>
      <c r="C240" s="173"/>
      <c r="D240" s="173"/>
      <c r="E240" s="173"/>
      <c r="F240" s="173"/>
      <c r="G240" s="173"/>
      <c r="H240" s="173"/>
      <c r="I240" s="173"/>
    </row>
    <row r="241" spans="2:9">
      <c r="B241" s="173"/>
      <c r="C241" s="173"/>
      <c r="D241" s="173"/>
      <c r="E241" s="173"/>
      <c r="F241" s="173"/>
      <c r="G241" s="173"/>
      <c r="H241" s="173"/>
      <c r="I241" s="173"/>
    </row>
    <row r="242" spans="2:9">
      <c r="B242" s="173"/>
      <c r="C242" s="173"/>
      <c r="D242" s="173"/>
      <c r="E242" s="173"/>
      <c r="F242" s="173"/>
      <c r="G242" s="173"/>
      <c r="H242" s="173"/>
      <c r="I242" s="173"/>
    </row>
    <row r="243" spans="2:9">
      <c r="B243" s="173"/>
      <c r="C243" s="173"/>
      <c r="D243" s="173"/>
      <c r="E243" s="173"/>
      <c r="F243" s="173"/>
      <c r="G243" s="173"/>
      <c r="H243" s="173"/>
      <c r="I243" s="173"/>
    </row>
    <row r="244" spans="2:9">
      <c r="B244" s="173"/>
      <c r="C244" s="173"/>
      <c r="D244" s="173"/>
      <c r="E244" s="173"/>
      <c r="F244" s="173"/>
      <c r="G244" s="173"/>
      <c r="H244" s="173"/>
      <c r="I244" s="173"/>
    </row>
    <row r="245" spans="2:9">
      <c r="B245" s="173"/>
      <c r="C245" s="173"/>
      <c r="D245" s="173"/>
      <c r="E245" s="173"/>
      <c r="F245" s="173"/>
      <c r="G245" s="173"/>
      <c r="H245" s="173"/>
      <c r="I245" s="173"/>
    </row>
    <row r="246" spans="2:9">
      <c r="B246" s="173"/>
      <c r="C246" s="173"/>
      <c r="D246" s="173"/>
      <c r="E246" s="173"/>
      <c r="F246" s="173"/>
      <c r="G246" s="173"/>
      <c r="H246" s="173"/>
      <c r="I246" s="173"/>
    </row>
    <row r="247" spans="2:9">
      <c r="B247" s="173"/>
      <c r="C247" s="173"/>
      <c r="D247" s="173"/>
      <c r="E247" s="173"/>
      <c r="F247" s="173"/>
      <c r="G247" s="173"/>
      <c r="H247" s="173"/>
      <c r="I247" s="173"/>
    </row>
    <row r="248" spans="2:9">
      <c r="B248" s="173"/>
      <c r="C248" s="173"/>
      <c r="D248" s="173"/>
      <c r="E248" s="173"/>
      <c r="F248" s="173"/>
      <c r="G248" s="173"/>
      <c r="H248" s="173"/>
      <c r="I248" s="173"/>
    </row>
    <row r="249" spans="2:9">
      <c r="B249" s="173"/>
      <c r="C249" s="173"/>
      <c r="D249" s="173"/>
      <c r="E249" s="173"/>
      <c r="F249" s="173"/>
      <c r="G249" s="173"/>
      <c r="H249" s="173"/>
      <c r="I249" s="173"/>
    </row>
    <row r="250" spans="2:9">
      <c r="B250" s="173"/>
      <c r="C250" s="173"/>
      <c r="D250" s="173"/>
      <c r="E250" s="173"/>
      <c r="F250" s="173"/>
      <c r="G250" s="173"/>
      <c r="H250" s="173"/>
      <c r="I250" s="173"/>
    </row>
    <row r="251" spans="2:9">
      <c r="B251" s="173"/>
      <c r="C251" s="173"/>
      <c r="D251" s="173"/>
      <c r="E251" s="173"/>
      <c r="F251" s="173"/>
      <c r="G251" s="173"/>
      <c r="H251" s="173"/>
      <c r="I251" s="173"/>
    </row>
    <row r="252" spans="2:9">
      <c r="B252" s="173"/>
      <c r="C252" s="173"/>
      <c r="D252" s="173"/>
      <c r="E252" s="173"/>
      <c r="F252" s="173"/>
      <c r="G252" s="173"/>
      <c r="H252" s="173"/>
      <c r="I252" s="173"/>
    </row>
    <row r="253" spans="2:9">
      <c r="B253" s="173"/>
      <c r="C253" s="173"/>
      <c r="D253" s="173"/>
      <c r="E253" s="173"/>
      <c r="F253" s="173"/>
      <c r="G253" s="173"/>
      <c r="H253" s="173"/>
      <c r="I253" s="173"/>
    </row>
    <row r="254" spans="2:9">
      <c r="B254" s="173"/>
      <c r="C254" s="173"/>
      <c r="D254" s="173"/>
      <c r="E254" s="173"/>
      <c r="F254" s="173"/>
      <c r="G254" s="173"/>
      <c r="H254" s="173"/>
      <c r="I254" s="173"/>
    </row>
    <row r="255" spans="2:9">
      <c r="B255" s="173"/>
      <c r="C255" s="173"/>
      <c r="D255" s="173"/>
      <c r="E255" s="173"/>
      <c r="F255" s="173"/>
      <c r="G255" s="173"/>
      <c r="H255" s="173"/>
      <c r="I255" s="173"/>
    </row>
    <row r="256" spans="2:9">
      <c r="B256" s="173"/>
      <c r="C256" s="173"/>
      <c r="D256" s="173"/>
      <c r="E256" s="173"/>
      <c r="F256" s="173"/>
      <c r="G256" s="173"/>
      <c r="H256" s="173"/>
      <c r="I256" s="173"/>
    </row>
    <row r="257" spans="2:9">
      <c r="B257" s="173"/>
      <c r="C257" s="173"/>
      <c r="D257" s="173"/>
      <c r="E257" s="173"/>
      <c r="F257" s="173"/>
      <c r="G257" s="173"/>
      <c r="H257" s="173"/>
      <c r="I257" s="173"/>
    </row>
    <row r="258" spans="2:9">
      <c r="B258" s="173"/>
      <c r="C258" s="173"/>
      <c r="D258" s="173"/>
      <c r="E258" s="173"/>
      <c r="F258" s="173"/>
      <c r="G258" s="173"/>
      <c r="H258" s="173"/>
      <c r="I258" s="173"/>
    </row>
    <row r="259" spans="2:9">
      <c r="B259" s="173"/>
      <c r="C259" s="173"/>
      <c r="D259" s="173"/>
      <c r="E259" s="173"/>
      <c r="F259" s="173"/>
      <c r="G259" s="173"/>
      <c r="H259" s="173"/>
      <c r="I259" s="173"/>
    </row>
    <row r="260" spans="2:9">
      <c r="B260" s="173"/>
      <c r="C260" s="173"/>
      <c r="D260" s="173"/>
      <c r="E260" s="173"/>
      <c r="F260" s="173"/>
      <c r="G260" s="173"/>
      <c r="H260" s="173"/>
      <c r="I260" s="173"/>
    </row>
    <row r="261" spans="2:9">
      <c r="B261" s="173"/>
      <c r="C261" s="173"/>
      <c r="D261" s="173"/>
      <c r="E261" s="173"/>
      <c r="F261" s="173"/>
      <c r="G261" s="173"/>
      <c r="H261" s="173"/>
      <c r="I261" s="173"/>
    </row>
    <row r="262" spans="2:9">
      <c r="B262" s="173"/>
      <c r="C262" s="173"/>
      <c r="D262" s="173"/>
      <c r="E262" s="173"/>
      <c r="F262" s="173"/>
      <c r="G262" s="173"/>
      <c r="H262" s="173"/>
      <c r="I262" s="173"/>
    </row>
    <row r="263" spans="2:9">
      <c r="B263" s="173"/>
      <c r="C263" s="173"/>
      <c r="D263" s="173"/>
      <c r="E263" s="173"/>
      <c r="F263" s="173"/>
      <c r="G263" s="173"/>
      <c r="H263" s="173"/>
      <c r="I263" s="173"/>
    </row>
    <row r="264" spans="2:9">
      <c r="B264" s="173"/>
      <c r="C264" s="173"/>
      <c r="D264" s="173"/>
      <c r="E264" s="173"/>
      <c r="F264" s="173"/>
      <c r="G264" s="173"/>
      <c r="H264" s="173"/>
      <c r="I264" s="173"/>
    </row>
    <row r="265" spans="2:9">
      <c r="B265" s="173"/>
      <c r="C265" s="173"/>
      <c r="D265" s="173"/>
      <c r="E265" s="173"/>
      <c r="F265" s="173"/>
      <c r="G265" s="173"/>
      <c r="H265" s="173"/>
      <c r="I265" s="173"/>
    </row>
    <row r="266" spans="2:9">
      <c r="B266" s="173"/>
      <c r="C266" s="173"/>
      <c r="D266" s="173"/>
      <c r="E266" s="173"/>
      <c r="F266" s="173"/>
      <c r="G266" s="173"/>
      <c r="H266" s="173"/>
      <c r="I266" s="173"/>
    </row>
    <row r="267" spans="2:9">
      <c r="B267" s="173"/>
      <c r="C267" s="173"/>
      <c r="D267" s="173"/>
      <c r="E267" s="173"/>
      <c r="F267" s="173"/>
      <c r="G267" s="173"/>
      <c r="H267" s="173"/>
      <c r="I267" s="173"/>
    </row>
    <row r="268" spans="2:9">
      <c r="B268" s="173"/>
      <c r="C268" s="173"/>
      <c r="D268" s="173"/>
      <c r="E268" s="173"/>
      <c r="F268" s="173"/>
      <c r="G268" s="173"/>
      <c r="H268" s="173"/>
      <c r="I268" s="173"/>
    </row>
    <row r="269" spans="2:9">
      <c r="B269" s="173"/>
      <c r="C269" s="173"/>
      <c r="D269" s="173"/>
      <c r="E269" s="173"/>
      <c r="F269" s="173"/>
      <c r="G269" s="173"/>
      <c r="H269" s="173"/>
      <c r="I269" s="173"/>
    </row>
    <row r="270" spans="2:9">
      <c r="B270" s="173"/>
      <c r="C270" s="173"/>
      <c r="D270" s="173"/>
      <c r="E270" s="173"/>
      <c r="F270" s="173"/>
      <c r="G270" s="173"/>
      <c r="H270" s="173"/>
      <c r="I270" s="173"/>
    </row>
    <row r="271" spans="2:9">
      <c r="B271" s="173"/>
      <c r="C271" s="173"/>
      <c r="D271" s="173"/>
      <c r="E271" s="173"/>
      <c r="F271" s="173"/>
      <c r="G271" s="173"/>
      <c r="H271" s="173"/>
      <c r="I271" s="173"/>
    </row>
    <row r="272" spans="2:9">
      <c r="B272" s="173"/>
      <c r="C272" s="173"/>
      <c r="D272" s="173"/>
      <c r="E272" s="173"/>
      <c r="F272" s="173"/>
      <c r="G272" s="173"/>
      <c r="H272" s="173"/>
      <c r="I272" s="173"/>
    </row>
    <row r="273" spans="2:9">
      <c r="B273" s="173"/>
      <c r="C273" s="173"/>
      <c r="D273" s="173"/>
      <c r="E273" s="173"/>
      <c r="F273" s="173"/>
      <c r="G273" s="173"/>
      <c r="H273" s="173"/>
      <c r="I273" s="173"/>
    </row>
    <row r="274" spans="2:9">
      <c r="B274" s="173"/>
      <c r="C274" s="173"/>
      <c r="D274" s="173"/>
      <c r="E274" s="173"/>
      <c r="F274" s="173"/>
      <c r="G274" s="173"/>
      <c r="H274" s="173"/>
      <c r="I274" s="173"/>
    </row>
    <row r="275" spans="2:9">
      <c r="B275" s="173"/>
      <c r="C275" s="173"/>
      <c r="D275" s="173"/>
      <c r="E275" s="173"/>
      <c r="F275" s="173"/>
      <c r="G275" s="173"/>
      <c r="H275" s="173"/>
      <c r="I275" s="173"/>
    </row>
    <row r="276" spans="2:9">
      <c r="B276" s="173"/>
      <c r="C276" s="173"/>
      <c r="D276" s="173"/>
      <c r="E276" s="173"/>
      <c r="F276" s="173"/>
      <c r="G276" s="173"/>
      <c r="H276" s="173"/>
      <c r="I276" s="173"/>
    </row>
    <row r="277" spans="2:9">
      <c r="B277" s="173"/>
      <c r="C277" s="173"/>
      <c r="D277" s="173"/>
      <c r="E277" s="173"/>
      <c r="F277" s="173"/>
      <c r="G277" s="173"/>
      <c r="H277" s="173"/>
      <c r="I277" s="173"/>
    </row>
    <row r="278" spans="2:9">
      <c r="B278" s="173"/>
      <c r="C278" s="173"/>
      <c r="D278" s="173"/>
      <c r="E278" s="173"/>
      <c r="F278" s="173"/>
      <c r="G278" s="173"/>
      <c r="H278" s="173"/>
      <c r="I278" s="173"/>
    </row>
    <row r="279" spans="2:9">
      <c r="B279" s="173"/>
      <c r="C279" s="173"/>
      <c r="D279" s="173"/>
      <c r="E279" s="173"/>
      <c r="F279" s="173"/>
      <c r="G279" s="173"/>
      <c r="H279" s="173"/>
      <c r="I279" s="173"/>
    </row>
    <row r="280" spans="2:9">
      <c r="B280" s="173"/>
      <c r="C280" s="173"/>
      <c r="D280" s="173"/>
      <c r="E280" s="173"/>
      <c r="F280" s="173"/>
      <c r="G280" s="173"/>
      <c r="H280" s="173"/>
      <c r="I280" s="173"/>
    </row>
    <row r="281" spans="2:9">
      <c r="B281" s="173"/>
      <c r="C281" s="173"/>
      <c r="D281" s="173"/>
      <c r="E281" s="173"/>
      <c r="F281" s="173"/>
      <c r="G281" s="173"/>
      <c r="H281" s="173"/>
      <c r="I281" s="173"/>
    </row>
    <row r="282" spans="2:9">
      <c r="B282" s="173"/>
      <c r="C282" s="173"/>
      <c r="D282" s="173"/>
      <c r="E282" s="173"/>
      <c r="F282" s="173"/>
      <c r="G282" s="173"/>
      <c r="H282" s="173"/>
      <c r="I282" s="173"/>
    </row>
    <row r="283" spans="2:9">
      <c r="B283" s="173"/>
      <c r="C283" s="173"/>
      <c r="D283" s="173"/>
      <c r="E283" s="173"/>
      <c r="F283" s="173"/>
      <c r="G283" s="173"/>
      <c r="H283" s="173"/>
      <c r="I283" s="173"/>
    </row>
    <row r="284" spans="2:9">
      <c r="B284" s="173"/>
      <c r="C284" s="173"/>
      <c r="D284" s="173"/>
      <c r="E284" s="173"/>
      <c r="F284" s="173"/>
      <c r="G284" s="173"/>
      <c r="H284" s="173"/>
      <c r="I284" s="173"/>
    </row>
    <row r="285" spans="2:9">
      <c r="B285" s="173"/>
      <c r="C285" s="173"/>
      <c r="D285" s="173"/>
      <c r="E285" s="173"/>
      <c r="F285" s="173"/>
      <c r="G285" s="173"/>
      <c r="H285" s="173"/>
      <c r="I285" s="173"/>
    </row>
    <row r="286" spans="2:9">
      <c r="B286" s="173"/>
      <c r="C286" s="173"/>
      <c r="D286" s="173"/>
      <c r="E286" s="173"/>
      <c r="F286" s="173"/>
      <c r="G286" s="173"/>
      <c r="H286" s="173"/>
      <c r="I286" s="173"/>
    </row>
    <row r="287" spans="2:9">
      <c r="B287" s="173"/>
      <c r="C287" s="173"/>
      <c r="D287" s="173"/>
      <c r="E287" s="173"/>
      <c r="F287" s="173"/>
      <c r="G287" s="173"/>
      <c r="H287" s="173"/>
      <c r="I287" s="173"/>
    </row>
    <row r="288" spans="2:9">
      <c r="B288" s="173"/>
      <c r="C288" s="173"/>
      <c r="D288" s="173"/>
      <c r="E288" s="173"/>
      <c r="F288" s="173"/>
      <c r="G288" s="173"/>
      <c r="H288" s="173"/>
      <c r="I288" s="173"/>
    </row>
    <row r="289" spans="2:9">
      <c r="B289" s="173"/>
      <c r="C289" s="173"/>
      <c r="D289" s="173"/>
      <c r="E289" s="173"/>
      <c r="F289" s="173"/>
      <c r="G289" s="173"/>
      <c r="H289" s="173"/>
      <c r="I289" s="173"/>
    </row>
    <row r="290" spans="2:9">
      <c r="B290" s="173"/>
      <c r="C290" s="173"/>
      <c r="D290" s="173"/>
      <c r="E290" s="173"/>
      <c r="F290" s="173"/>
      <c r="G290" s="173"/>
      <c r="H290" s="173"/>
      <c r="I290" s="173"/>
    </row>
    <row r="291" spans="2:9">
      <c r="B291" s="173"/>
      <c r="C291" s="173"/>
      <c r="D291" s="173"/>
      <c r="E291" s="173"/>
      <c r="F291" s="173"/>
      <c r="G291" s="173"/>
      <c r="H291" s="173"/>
      <c r="I291" s="173"/>
    </row>
    <row r="292" spans="2:9">
      <c r="B292" s="173"/>
      <c r="C292" s="173"/>
      <c r="D292" s="173"/>
      <c r="E292" s="173"/>
      <c r="F292" s="173"/>
      <c r="G292" s="173"/>
      <c r="H292" s="173"/>
      <c r="I292" s="173"/>
    </row>
    <row r="293" spans="2:9">
      <c r="B293" s="173"/>
      <c r="C293" s="173"/>
      <c r="D293" s="173"/>
      <c r="E293" s="173"/>
      <c r="F293" s="173"/>
      <c r="G293" s="173"/>
      <c r="H293" s="173"/>
      <c r="I293" s="173"/>
    </row>
    <row r="294" spans="2:9">
      <c r="B294" s="173"/>
      <c r="C294" s="173"/>
      <c r="D294" s="173"/>
      <c r="E294" s="173"/>
      <c r="F294" s="173"/>
      <c r="G294" s="173"/>
      <c r="H294" s="173"/>
      <c r="I294" s="173"/>
    </row>
    <row r="295" spans="2:9">
      <c r="B295" s="173"/>
      <c r="C295" s="173"/>
      <c r="D295" s="173"/>
      <c r="E295" s="173"/>
      <c r="F295" s="173"/>
      <c r="G295" s="173"/>
      <c r="H295" s="173"/>
      <c r="I295" s="173"/>
    </row>
    <row r="296" spans="2:9">
      <c r="B296" s="173"/>
      <c r="C296" s="173"/>
      <c r="D296" s="173"/>
      <c r="E296" s="173"/>
      <c r="F296" s="173"/>
      <c r="G296" s="173"/>
      <c r="H296" s="173"/>
      <c r="I296" s="173"/>
    </row>
    <row r="297" spans="2:9">
      <c r="B297" s="173"/>
      <c r="C297" s="173"/>
      <c r="D297" s="173"/>
      <c r="E297" s="173"/>
      <c r="F297" s="173"/>
      <c r="G297" s="173"/>
      <c r="H297" s="173"/>
      <c r="I297" s="173"/>
    </row>
    <row r="298" spans="2:9">
      <c r="B298" s="173"/>
      <c r="C298" s="173"/>
      <c r="D298" s="173"/>
      <c r="E298" s="173"/>
      <c r="F298" s="173"/>
      <c r="G298" s="173"/>
      <c r="H298" s="173"/>
      <c r="I298" s="173"/>
    </row>
    <row r="299" spans="2:9">
      <c r="B299" s="173"/>
      <c r="C299" s="173"/>
      <c r="D299" s="173"/>
      <c r="E299" s="173"/>
      <c r="F299" s="173"/>
      <c r="G299" s="173"/>
      <c r="H299" s="173"/>
      <c r="I299" s="173"/>
    </row>
    <row r="300" spans="2:9">
      <c r="B300" s="173"/>
      <c r="C300" s="173"/>
      <c r="D300" s="173"/>
      <c r="E300" s="173"/>
      <c r="F300" s="173"/>
      <c r="G300" s="173"/>
      <c r="H300" s="173"/>
      <c r="I300" s="173"/>
    </row>
    <row r="301" spans="2:9">
      <c r="B301" s="173"/>
      <c r="C301" s="173"/>
      <c r="D301" s="173"/>
      <c r="E301" s="173"/>
      <c r="F301" s="173"/>
      <c r="G301" s="173"/>
      <c r="H301" s="173"/>
      <c r="I301" s="173"/>
    </row>
    <row r="302" spans="2:9">
      <c r="B302" s="173"/>
      <c r="C302" s="173"/>
      <c r="D302" s="173"/>
      <c r="E302" s="173"/>
      <c r="F302" s="173"/>
      <c r="G302" s="173"/>
      <c r="H302" s="173"/>
      <c r="I302" s="173"/>
    </row>
    <row r="303" spans="2:9">
      <c r="B303" s="173"/>
      <c r="C303" s="173"/>
      <c r="D303" s="173"/>
      <c r="E303" s="173"/>
      <c r="F303" s="173"/>
      <c r="G303" s="173"/>
      <c r="H303" s="173"/>
      <c r="I303" s="173"/>
    </row>
    <row r="304" spans="2:9">
      <c r="B304" s="173"/>
      <c r="C304" s="173"/>
      <c r="D304" s="173"/>
      <c r="E304" s="173"/>
      <c r="F304" s="173"/>
      <c r="G304" s="173"/>
      <c r="H304" s="173"/>
      <c r="I304" s="173"/>
    </row>
    <row r="305" spans="2:9">
      <c r="B305" s="173"/>
      <c r="C305" s="173"/>
      <c r="D305" s="173"/>
      <c r="E305" s="173"/>
      <c r="F305" s="173"/>
      <c r="G305" s="173"/>
      <c r="H305" s="173"/>
      <c r="I305" s="173"/>
    </row>
    <row r="306" spans="2:9">
      <c r="B306" s="173"/>
      <c r="C306" s="173"/>
      <c r="D306" s="173"/>
      <c r="E306" s="173"/>
      <c r="F306" s="173"/>
      <c r="G306" s="173"/>
      <c r="H306" s="173"/>
      <c r="I306" s="173"/>
    </row>
    <row r="307" spans="2:9">
      <c r="B307" s="173"/>
      <c r="C307" s="173"/>
      <c r="D307" s="173"/>
      <c r="E307" s="173"/>
      <c r="F307" s="173"/>
      <c r="G307" s="173"/>
      <c r="H307" s="173"/>
      <c r="I307" s="173"/>
    </row>
    <row r="308" spans="2:9">
      <c r="B308" s="173"/>
      <c r="C308" s="173"/>
      <c r="D308" s="173"/>
      <c r="E308" s="173"/>
      <c r="F308" s="173"/>
      <c r="G308" s="173"/>
      <c r="H308" s="173"/>
      <c r="I308" s="173"/>
    </row>
    <row r="309" spans="2:9">
      <c r="B309" s="173"/>
      <c r="C309" s="173"/>
      <c r="D309" s="173"/>
      <c r="E309" s="173"/>
      <c r="F309" s="173"/>
      <c r="G309" s="173"/>
      <c r="H309" s="173"/>
      <c r="I309" s="173"/>
    </row>
    <row r="310" spans="2:9">
      <c r="B310" s="173"/>
      <c r="C310" s="173"/>
      <c r="D310" s="173"/>
      <c r="E310" s="173"/>
      <c r="F310" s="173"/>
      <c r="G310" s="173"/>
      <c r="H310" s="173"/>
      <c r="I310" s="173"/>
    </row>
    <row r="311" spans="2:9">
      <c r="B311" s="173"/>
      <c r="C311" s="173"/>
      <c r="D311" s="173"/>
      <c r="E311" s="173"/>
      <c r="F311" s="173"/>
      <c r="G311" s="173"/>
      <c r="H311" s="173"/>
      <c r="I311" s="173"/>
    </row>
    <row r="312" spans="2:9">
      <c r="B312" s="173"/>
      <c r="C312" s="173"/>
      <c r="D312" s="173"/>
      <c r="E312" s="173"/>
      <c r="F312" s="173"/>
      <c r="G312" s="173"/>
      <c r="H312" s="173"/>
      <c r="I312" s="173"/>
    </row>
    <row r="313" spans="2:9">
      <c r="B313" s="173"/>
      <c r="C313" s="173"/>
      <c r="D313" s="173"/>
      <c r="E313" s="173"/>
      <c r="F313" s="173"/>
      <c r="G313" s="173"/>
      <c r="H313" s="173"/>
      <c r="I313" s="173"/>
    </row>
    <row r="314" spans="2:9">
      <c r="B314" s="173"/>
      <c r="C314" s="173"/>
      <c r="D314" s="173"/>
      <c r="E314" s="173"/>
      <c r="F314" s="173"/>
      <c r="G314" s="173"/>
      <c r="H314" s="173"/>
      <c r="I314" s="173"/>
    </row>
    <row r="315" spans="2:9">
      <c r="B315" s="173"/>
      <c r="C315" s="173"/>
      <c r="D315" s="173"/>
      <c r="E315" s="173"/>
      <c r="F315" s="173"/>
      <c r="G315" s="173"/>
      <c r="H315" s="173"/>
      <c r="I315" s="173"/>
    </row>
    <row r="316" spans="2:9">
      <c r="B316" s="173"/>
      <c r="C316" s="173"/>
      <c r="D316" s="173"/>
      <c r="E316" s="173"/>
      <c r="F316" s="173"/>
      <c r="G316" s="173"/>
      <c r="H316" s="173"/>
      <c r="I316" s="173"/>
    </row>
    <row r="317" spans="2:9">
      <c r="B317" s="173"/>
      <c r="C317" s="173"/>
      <c r="D317" s="173"/>
      <c r="E317" s="173"/>
      <c r="F317" s="173"/>
      <c r="G317" s="173"/>
      <c r="H317" s="173"/>
      <c r="I317" s="173"/>
    </row>
    <row r="318" spans="2:9">
      <c r="B318" s="173"/>
      <c r="C318" s="173"/>
      <c r="D318" s="173"/>
      <c r="E318" s="173"/>
      <c r="F318" s="173"/>
      <c r="G318" s="173"/>
      <c r="H318" s="173"/>
      <c r="I318" s="173"/>
    </row>
    <row r="319" spans="2:9">
      <c r="B319" s="173"/>
      <c r="C319" s="173"/>
      <c r="D319" s="173"/>
      <c r="E319" s="173"/>
      <c r="F319" s="173"/>
      <c r="G319" s="173"/>
      <c r="H319" s="173"/>
      <c r="I319" s="173"/>
    </row>
    <row r="320" spans="2:9">
      <c r="B320" s="173"/>
      <c r="C320" s="173"/>
      <c r="D320" s="173"/>
      <c r="E320" s="173"/>
      <c r="F320" s="173"/>
      <c r="G320" s="173"/>
      <c r="H320" s="173"/>
      <c r="I320" s="173"/>
    </row>
    <row r="321" spans="2:9">
      <c r="B321" s="173"/>
      <c r="C321" s="173"/>
      <c r="D321" s="173"/>
      <c r="E321" s="173"/>
      <c r="F321" s="173"/>
      <c r="G321" s="173"/>
      <c r="H321" s="173"/>
      <c r="I321" s="173"/>
    </row>
    <row r="322" spans="2:9">
      <c r="B322" s="173"/>
      <c r="C322" s="173"/>
      <c r="D322" s="173"/>
      <c r="E322" s="173"/>
      <c r="F322" s="173"/>
      <c r="G322" s="173"/>
      <c r="H322" s="173"/>
      <c r="I322" s="173"/>
    </row>
    <row r="323" spans="2:9">
      <c r="B323" s="173"/>
      <c r="C323" s="173"/>
      <c r="D323" s="173"/>
      <c r="E323" s="173"/>
      <c r="F323" s="173"/>
      <c r="G323" s="173"/>
      <c r="H323" s="173"/>
      <c r="I323" s="173"/>
    </row>
    <row r="324" spans="2:9">
      <c r="B324" s="173"/>
      <c r="C324" s="173"/>
      <c r="D324" s="173"/>
      <c r="E324" s="173"/>
      <c r="F324" s="173"/>
      <c r="G324" s="173"/>
      <c r="H324" s="173"/>
      <c r="I324" s="173"/>
    </row>
    <row r="325" spans="2:9">
      <c r="B325" s="173"/>
      <c r="C325" s="173"/>
      <c r="D325" s="173"/>
      <c r="E325" s="173"/>
      <c r="F325" s="173"/>
      <c r="G325" s="173"/>
      <c r="H325" s="173"/>
      <c r="I325" s="173"/>
    </row>
    <row r="326" spans="2:9">
      <c r="B326" s="173"/>
      <c r="C326" s="173"/>
      <c r="D326" s="173"/>
      <c r="E326" s="173"/>
      <c r="F326" s="173"/>
      <c r="G326" s="173"/>
      <c r="H326" s="173"/>
      <c r="I326" s="173"/>
    </row>
    <row r="327" spans="2:9">
      <c r="B327" s="173"/>
      <c r="C327" s="173"/>
      <c r="D327" s="173"/>
      <c r="E327" s="173"/>
      <c r="F327" s="173"/>
      <c r="G327" s="173"/>
      <c r="H327" s="173"/>
      <c r="I327" s="173"/>
    </row>
    <row r="328" spans="2:9">
      <c r="B328" s="173"/>
      <c r="C328" s="173"/>
      <c r="D328" s="173"/>
      <c r="E328" s="173"/>
      <c r="F328" s="173"/>
      <c r="G328" s="173"/>
      <c r="H328" s="173"/>
      <c r="I328" s="173"/>
    </row>
    <row r="329" spans="2:9">
      <c r="B329" s="173"/>
      <c r="C329" s="173"/>
      <c r="D329" s="173"/>
      <c r="E329" s="173"/>
      <c r="F329" s="173"/>
      <c r="G329" s="173"/>
      <c r="H329" s="173"/>
      <c r="I329" s="173"/>
    </row>
    <row r="330" spans="2:9">
      <c r="B330" s="173"/>
      <c r="C330" s="173"/>
      <c r="D330" s="173"/>
      <c r="E330" s="173"/>
      <c r="F330" s="173"/>
      <c r="G330" s="173"/>
      <c r="H330" s="173"/>
      <c r="I330" s="173"/>
    </row>
    <row r="331" spans="2:9">
      <c r="B331" s="173"/>
      <c r="C331" s="173"/>
      <c r="D331" s="173"/>
      <c r="E331" s="173"/>
      <c r="F331" s="173"/>
      <c r="G331" s="173"/>
      <c r="H331" s="173"/>
      <c r="I331" s="173"/>
    </row>
    <row r="332" spans="2:9">
      <c r="B332" s="173"/>
      <c r="C332" s="173"/>
      <c r="D332" s="173"/>
      <c r="E332" s="173"/>
      <c r="F332" s="173"/>
      <c r="G332" s="173"/>
      <c r="H332" s="173"/>
      <c r="I332" s="173"/>
    </row>
    <row r="333" spans="2:9">
      <c r="B333" s="173"/>
      <c r="C333" s="173"/>
      <c r="D333" s="173"/>
      <c r="E333" s="173"/>
      <c r="F333" s="173"/>
      <c r="G333" s="173"/>
      <c r="H333" s="173"/>
      <c r="I333" s="173"/>
    </row>
    <row r="334" spans="2:9">
      <c r="B334" s="173"/>
      <c r="C334" s="173"/>
      <c r="D334" s="173"/>
      <c r="E334" s="173"/>
      <c r="F334" s="173"/>
      <c r="G334" s="173"/>
      <c r="H334" s="173"/>
      <c r="I334" s="173"/>
    </row>
    <row r="335" spans="2:9">
      <c r="B335" s="173"/>
      <c r="C335" s="173"/>
      <c r="D335" s="173"/>
      <c r="E335" s="173"/>
      <c r="F335" s="173"/>
      <c r="G335" s="173"/>
      <c r="H335" s="173"/>
      <c r="I335" s="173"/>
    </row>
    <row r="336" spans="2:9">
      <c r="B336" s="173"/>
      <c r="C336" s="173"/>
      <c r="D336" s="173"/>
      <c r="E336" s="173"/>
      <c r="F336" s="173"/>
      <c r="G336" s="173"/>
      <c r="H336" s="173"/>
      <c r="I336" s="173"/>
    </row>
    <row r="337" spans="2:9">
      <c r="B337" s="173"/>
      <c r="C337" s="173"/>
      <c r="D337" s="173"/>
      <c r="E337" s="173"/>
      <c r="F337" s="173"/>
      <c r="G337" s="173"/>
      <c r="H337" s="173"/>
      <c r="I337" s="173"/>
    </row>
    <row r="338" spans="2:9">
      <c r="B338" s="173"/>
      <c r="C338" s="173"/>
      <c r="D338" s="173"/>
      <c r="E338" s="173"/>
      <c r="F338" s="173"/>
      <c r="G338" s="173"/>
      <c r="H338" s="173"/>
      <c r="I338" s="173"/>
    </row>
    <row r="339" spans="2:9">
      <c r="B339" s="173"/>
      <c r="C339" s="173"/>
      <c r="D339" s="173"/>
      <c r="E339" s="173"/>
      <c r="F339" s="173"/>
      <c r="G339" s="173"/>
      <c r="H339" s="173"/>
      <c r="I339" s="173"/>
    </row>
    <row r="340" spans="2:9">
      <c r="B340" s="173"/>
      <c r="C340" s="173"/>
      <c r="D340" s="173"/>
      <c r="E340" s="173"/>
      <c r="F340" s="173"/>
      <c r="G340" s="173"/>
      <c r="H340" s="173"/>
      <c r="I340" s="173"/>
    </row>
    <row r="341" spans="2:9">
      <c r="B341" s="173"/>
      <c r="C341" s="173"/>
      <c r="D341" s="173"/>
      <c r="E341" s="173"/>
      <c r="F341" s="173"/>
      <c r="G341" s="173"/>
      <c r="H341" s="173"/>
      <c r="I341" s="173"/>
    </row>
    <row r="342" spans="2:9">
      <c r="B342" s="173"/>
      <c r="C342" s="173"/>
      <c r="D342" s="173"/>
      <c r="E342" s="173"/>
      <c r="F342" s="173"/>
      <c r="G342" s="173"/>
      <c r="H342" s="173"/>
      <c r="I342" s="173"/>
    </row>
    <row r="343" spans="2:9">
      <c r="B343" s="173"/>
      <c r="C343" s="173"/>
      <c r="D343" s="173"/>
      <c r="E343" s="173"/>
      <c r="F343" s="173"/>
      <c r="G343" s="173"/>
      <c r="H343" s="173"/>
      <c r="I343" s="173"/>
    </row>
    <row r="344" spans="2:9">
      <c r="B344" s="173"/>
      <c r="C344" s="173"/>
      <c r="D344" s="173"/>
      <c r="E344" s="173"/>
      <c r="F344" s="173"/>
      <c r="G344" s="173"/>
      <c r="H344" s="173"/>
      <c r="I344" s="173"/>
    </row>
    <row r="345" spans="2:9">
      <c r="B345" s="173"/>
      <c r="C345" s="173"/>
      <c r="D345" s="173"/>
      <c r="E345" s="173"/>
      <c r="F345" s="173"/>
      <c r="G345" s="173"/>
      <c r="H345" s="173"/>
      <c r="I345" s="173"/>
    </row>
    <row r="346" spans="2:9">
      <c r="B346" s="173"/>
      <c r="C346" s="173"/>
      <c r="D346" s="173"/>
      <c r="E346" s="173"/>
      <c r="F346" s="173"/>
      <c r="G346" s="173"/>
      <c r="H346" s="173"/>
      <c r="I346" s="173"/>
    </row>
    <row r="347" spans="2:9">
      <c r="B347" s="173"/>
      <c r="C347" s="173"/>
      <c r="D347" s="173"/>
      <c r="E347" s="173"/>
      <c r="F347" s="173"/>
      <c r="G347" s="173"/>
      <c r="H347" s="173"/>
      <c r="I347" s="173"/>
    </row>
    <row r="348" spans="2:9">
      <c r="B348" s="173"/>
      <c r="C348" s="173"/>
      <c r="D348" s="173"/>
      <c r="E348" s="173"/>
      <c r="F348" s="173"/>
      <c r="G348" s="173"/>
      <c r="H348" s="173"/>
      <c r="I348" s="173"/>
    </row>
    <row r="349" spans="2:9">
      <c r="B349" s="173"/>
      <c r="C349" s="173"/>
      <c r="D349" s="173"/>
      <c r="E349" s="173"/>
      <c r="F349" s="173"/>
      <c r="G349" s="173"/>
      <c r="H349" s="173"/>
      <c r="I349" s="173"/>
    </row>
    <row r="350" spans="2:9">
      <c r="B350" s="173"/>
      <c r="C350" s="173"/>
      <c r="D350" s="173"/>
      <c r="E350" s="173"/>
      <c r="F350" s="173"/>
      <c r="G350" s="173"/>
      <c r="H350" s="173"/>
      <c r="I350" s="173"/>
    </row>
    <row r="351" spans="2:9">
      <c r="B351" s="173"/>
      <c r="C351" s="173"/>
      <c r="D351" s="173"/>
      <c r="E351" s="173"/>
      <c r="F351" s="173"/>
      <c r="G351" s="173"/>
      <c r="H351" s="173"/>
      <c r="I351" s="173"/>
    </row>
    <row r="352" spans="2:9">
      <c r="B352" s="173"/>
      <c r="C352" s="173"/>
      <c r="D352" s="173"/>
      <c r="E352" s="173"/>
      <c r="F352" s="173"/>
      <c r="G352" s="173"/>
      <c r="H352" s="173"/>
      <c r="I352" s="173"/>
    </row>
    <row r="353" spans="2:9">
      <c r="B353" s="173"/>
      <c r="C353" s="173"/>
      <c r="D353" s="173"/>
      <c r="E353" s="173"/>
      <c r="F353" s="173"/>
      <c r="G353" s="173"/>
      <c r="H353" s="173"/>
      <c r="I353" s="173"/>
    </row>
    <row r="354" spans="2:9">
      <c r="B354" s="173"/>
      <c r="C354" s="173"/>
      <c r="D354" s="173"/>
      <c r="E354" s="173"/>
      <c r="F354" s="173"/>
      <c r="G354" s="173"/>
      <c r="H354" s="173"/>
      <c r="I354" s="173"/>
    </row>
    <row r="355" spans="2:9">
      <c r="B355" s="173"/>
      <c r="C355" s="173"/>
      <c r="D355" s="173"/>
      <c r="E355" s="173"/>
      <c r="F355" s="173"/>
      <c r="G355" s="173"/>
      <c r="H355" s="173"/>
      <c r="I355" s="173"/>
    </row>
    <row r="356" spans="2:9">
      <c r="B356" s="173"/>
      <c r="C356" s="173"/>
      <c r="D356" s="173"/>
      <c r="E356" s="173"/>
      <c r="F356" s="173"/>
      <c r="G356" s="173"/>
      <c r="H356" s="173"/>
      <c r="I356" s="173"/>
    </row>
    <row r="357" spans="2:9">
      <c r="B357" s="173"/>
      <c r="C357" s="173"/>
      <c r="D357" s="173"/>
      <c r="E357" s="173"/>
      <c r="F357" s="173"/>
      <c r="G357" s="173"/>
      <c r="H357" s="173"/>
      <c r="I357" s="173"/>
    </row>
    <row r="358" spans="2:9">
      <c r="B358" s="173"/>
      <c r="C358" s="173"/>
      <c r="D358" s="173"/>
      <c r="E358" s="173"/>
      <c r="F358" s="173"/>
      <c r="G358" s="173"/>
      <c r="H358" s="173"/>
      <c r="I358" s="173"/>
    </row>
    <row r="359" spans="2:9">
      <c r="B359" s="173"/>
      <c r="C359" s="173"/>
      <c r="D359" s="173"/>
      <c r="E359" s="173"/>
      <c r="F359" s="173"/>
      <c r="G359" s="173"/>
      <c r="H359" s="173"/>
      <c r="I359" s="173"/>
    </row>
    <row r="360" spans="2:9">
      <c r="B360" s="173"/>
      <c r="C360" s="173"/>
      <c r="D360" s="173"/>
      <c r="E360" s="173"/>
      <c r="F360" s="173"/>
      <c r="G360" s="173"/>
      <c r="H360" s="173"/>
      <c r="I360" s="173"/>
    </row>
    <row r="361" spans="2:9">
      <c r="B361" s="173"/>
      <c r="C361" s="173"/>
      <c r="D361" s="173"/>
      <c r="E361" s="173"/>
      <c r="F361" s="173"/>
      <c r="G361" s="173"/>
      <c r="H361" s="173"/>
      <c r="I361" s="173"/>
    </row>
    <row r="362" spans="2:9">
      <c r="B362" s="173"/>
      <c r="C362" s="173"/>
      <c r="D362" s="173"/>
      <c r="E362" s="173"/>
      <c r="F362" s="173"/>
      <c r="G362" s="173"/>
      <c r="H362" s="173"/>
      <c r="I362" s="173"/>
    </row>
    <row r="363" spans="2:9">
      <c r="B363" s="173"/>
      <c r="C363" s="173"/>
      <c r="D363" s="173"/>
      <c r="E363" s="173"/>
      <c r="F363" s="173"/>
      <c r="G363" s="173"/>
      <c r="H363" s="173"/>
      <c r="I363" s="173"/>
    </row>
    <row r="364" spans="2:9">
      <c r="B364" s="173"/>
      <c r="C364" s="173"/>
      <c r="D364" s="173"/>
      <c r="E364" s="173"/>
      <c r="F364" s="173"/>
      <c r="G364" s="173"/>
      <c r="H364" s="173"/>
      <c r="I364" s="173"/>
    </row>
    <row r="365" spans="2:9">
      <c r="B365" s="173"/>
      <c r="C365" s="173"/>
      <c r="D365" s="173"/>
      <c r="E365" s="173"/>
      <c r="F365" s="173"/>
      <c r="G365" s="173"/>
      <c r="H365" s="173"/>
      <c r="I365" s="173"/>
    </row>
    <row r="366" spans="2:9">
      <c r="B366" s="173"/>
      <c r="C366" s="173"/>
      <c r="D366" s="173"/>
      <c r="E366" s="173"/>
      <c r="F366" s="173"/>
      <c r="G366" s="173"/>
      <c r="H366" s="173"/>
      <c r="I366" s="173"/>
    </row>
    <row r="367" spans="2:9">
      <c r="B367" s="173"/>
      <c r="C367" s="173"/>
      <c r="D367" s="173"/>
      <c r="E367" s="173"/>
      <c r="F367" s="173"/>
      <c r="G367" s="173"/>
      <c r="H367" s="173"/>
      <c r="I367" s="173"/>
    </row>
    <row r="368" spans="2:9">
      <c r="B368" s="173"/>
      <c r="C368" s="173"/>
      <c r="D368" s="173"/>
      <c r="E368" s="173"/>
      <c r="F368" s="173"/>
      <c r="G368" s="173"/>
      <c r="H368" s="173"/>
      <c r="I368" s="173"/>
    </row>
    <row r="369" spans="2:9">
      <c r="B369" s="173"/>
      <c r="C369" s="173"/>
      <c r="D369" s="173"/>
      <c r="E369" s="173"/>
      <c r="F369" s="173"/>
      <c r="G369" s="173"/>
      <c r="H369" s="173"/>
      <c r="I369" s="173"/>
    </row>
    <row r="370" spans="2:9">
      <c r="B370" s="173"/>
      <c r="C370" s="173"/>
      <c r="D370" s="173"/>
      <c r="E370" s="173"/>
      <c r="F370" s="173"/>
      <c r="G370" s="173"/>
      <c r="H370" s="173"/>
      <c r="I370" s="173"/>
    </row>
    <row r="371" spans="2:9">
      <c r="B371" s="173"/>
      <c r="C371" s="173"/>
      <c r="D371" s="173"/>
      <c r="E371" s="173"/>
      <c r="F371" s="173"/>
      <c r="G371" s="173"/>
      <c r="H371" s="173"/>
      <c r="I371" s="173"/>
    </row>
    <row r="372" spans="2:9">
      <c r="B372" s="173"/>
      <c r="C372" s="173"/>
      <c r="D372" s="173"/>
      <c r="E372" s="173"/>
      <c r="F372" s="173"/>
      <c r="G372" s="173"/>
      <c r="H372" s="173"/>
      <c r="I372" s="173"/>
    </row>
    <row r="373" spans="2:9">
      <c r="B373" s="173"/>
      <c r="C373" s="173"/>
      <c r="D373" s="173"/>
      <c r="E373" s="173"/>
      <c r="F373" s="173"/>
      <c r="G373" s="173"/>
      <c r="H373" s="173"/>
      <c r="I373" s="173"/>
    </row>
    <row r="374" spans="2:9">
      <c r="B374" s="173"/>
      <c r="C374" s="173"/>
      <c r="D374" s="173"/>
      <c r="E374" s="173"/>
      <c r="F374" s="173"/>
      <c r="G374" s="173"/>
      <c r="H374" s="173"/>
      <c r="I374" s="173"/>
    </row>
    <row r="375" spans="2:9">
      <c r="B375" s="173"/>
      <c r="C375" s="173"/>
      <c r="D375" s="173"/>
      <c r="E375" s="173"/>
      <c r="F375" s="173"/>
      <c r="G375" s="173"/>
      <c r="H375" s="173"/>
      <c r="I375" s="173"/>
    </row>
    <row r="376" spans="2:9">
      <c r="B376" s="173"/>
      <c r="C376" s="173"/>
      <c r="D376" s="173"/>
      <c r="E376" s="173"/>
      <c r="F376" s="173"/>
      <c r="G376" s="173"/>
      <c r="H376" s="173"/>
      <c r="I376" s="173"/>
    </row>
    <row r="377" spans="2:9">
      <c r="B377" s="173"/>
      <c r="C377" s="173"/>
      <c r="D377" s="173"/>
      <c r="E377" s="173"/>
      <c r="F377" s="173"/>
      <c r="G377" s="173"/>
      <c r="H377" s="173"/>
      <c r="I377" s="173"/>
    </row>
    <row r="378" spans="2:9">
      <c r="B378" s="173"/>
      <c r="C378" s="173"/>
      <c r="D378" s="173"/>
      <c r="E378" s="173"/>
      <c r="F378" s="173"/>
      <c r="G378" s="173"/>
      <c r="H378" s="173"/>
      <c r="I378" s="173"/>
    </row>
    <row r="379" spans="2:9">
      <c r="B379" s="173"/>
      <c r="C379" s="173"/>
      <c r="D379" s="173"/>
      <c r="E379" s="173"/>
      <c r="F379" s="173"/>
      <c r="G379" s="173"/>
      <c r="H379" s="173"/>
      <c r="I379" s="173"/>
    </row>
    <row r="380" spans="2:9">
      <c r="B380" s="173"/>
      <c r="C380" s="173"/>
      <c r="D380" s="173"/>
      <c r="E380" s="173"/>
      <c r="F380" s="173"/>
      <c r="G380" s="173"/>
      <c r="H380" s="173"/>
      <c r="I380" s="173"/>
    </row>
    <row r="381" spans="2:9">
      <c r="B381" s="173"/>
      <c r="C381" s="173"/>
      <c r="D381" s="173"/>
      <c r="E381" s="173"/>
      <c r="F381" s="173"/>
      <c r="G381" s="173"/>
      <c r="H381" s="173"/>
      <c r="I381" s="173"/>
    </row>
    <row r="382" spans="2:9">
      <c r="B382" s="173"/>
      <c r="C382" s="173"/>
      <c r="D382" s="173"/>
      <c r="E382" s="173"/>
      <c r="F382" s="173"/>
      <c r="G382" s="173"/>
      <c r="H382" s="173"/>
      <c r="I382" s="173"/>
    </row>
    <row r="383" spans="2:9">
      <c r="B383" s="173"/>
      <c r="C383" s="173"/>
      <c r="D383" s="173"/>
      <c r="E383" s="173"/>
      <c r="F383" s="173"/>
      <c r="G383" s="173"/>
      <c r="H383" s="173"/>
      <c r="I383" s="173"/>
    </row>
    <row r="384" spans="2:9">
      <c r="B384" s="173"/>
      <c r="C384" s="173"/>
      <c r="D384" s="173"/>
      <c r="E384" s="173"/>
      <c r="F384" s="173"/>
      <c r="G384" s="173"/>
      <c r="H384" s="173"/>
      <c r="I384" s="173"/>
    </row>
    <row r="385" spans="2:9">
      <c r="B385" s="173"/>
      <c r="C385" s="173"/>
      <c r="D385" s="173"/>
      <c r="E385" s="173"/>
      <c r="F385" s="173"/>
      <c r="G385" s="173"/>
      <c r="H385" s="173"/>
      <c r="I385" s="173"/>
    </row>
    <row r="386" spans="2:9">
      <c r="B386" s="173"/>
      <c r="C386" s="173"/>
      <c r="D386" s="173"/>
      <c r="E386" s="173"/>
      <c r="F386" s="173"/>
      <c r="G386" s="173"/>
      <c r="H386" s="173"/>
      <c r="I386" s="173"/>
    </row>
    <row r="387" spans="2:9">
      <c r="B387" s="173"/>
      <c r="C387" s="173"/>
      <c r="D387" s="173"/>
      <c r="E387" s="173"/>
      <c r="F387" s="173"/>
      <c r="G387" s="173"/>
      <c r="H387" s="173"/>
      <c r="I387" s="173"/>
    </row>
    <row r="388" spans="2:9">
      <c r="B388" s="173"/>
      <c r="C388" s="173"/>
      <c r="D388" s="173"/>
      <c r="E388" s="173"/>
      <c r="F388" s="173"/>
      <c r="G388" s="173"/>
      <c r="H388" s="173"/>
      <c r="I388" s="173"/>
    </row>
    <row r="389" spans="2:9">
      <c r="B389" s="173"/>
      <c r="C389" s="173"/>
      <c r="D389" s="173"/>
      <c r="E389" s="173"/>
      <c r="F389" s="173"/>
      <c r="G389" s="173"/>
      <c r="H389" s="173"/>
      <c r="I389" s="173"/>
    </row>
    <row r="390" spans="2:9">
      <c r="B390" s="173"/>
      <c r="C390" s="173"/>
      <c r="D390" s="173"/>
      <c r="E390" s="173"/>
      <c r="F390" s="173"/>
      <c r="G390" s="173"/>
      <c r="H390" s="173"/>
      <c r="I390" s="173"/>
    </row>
    <row r="391" spans="2:9">
      <c r="B391" s="173"/>
      <c r="C391" s="173"/>
      <c r="D391" s="173"/>
      <c r="E391" s="173"/>
      <c r="F391" s="173"/>
      <c r="G391" s="173"/>
      <c r="H391" s="173"/>
      <c r="I391" s="173"/>
    </row>
    <row r="392" spans="2:9">
      <c r="B392" s="173"/>
      <c r="C392" s="173"/>
      <c r="D392" s="173"/>
      <c r="E392" s="173"/>
      <c r="F392" s="173"/>
      <c r="G392" s="173"/>
      <c r="H392" s="173"/>
      <c r="I392" s="173"/>
    </row>
    <row r="393" spans="2:9">
      <c r="B393" s="173"/>
      <c r="C393" s="173"/>
      <c r="D393" s="173"/>
      <c r="E393" s="173"/>
      <c r="F393" s="173"/>
      <c r="G393" s="173"/>
      <c r="H393" s="173"/>
      <c r="I393" s="173"/>
    </row>
    <row r="394" spans="2:9">
      <c r="B394" s="173"/>
      <c r="C394" s="173"/>
      <c r="D394" s="173"/>
      <c r="E394" s="173"/>
      <c r="F394" s="173"/>
      <c r="G394" s="173"/>
      <c r="H394" s="173"/>
      <c r="I394" s="173"/>
    </row>
    <row r="395" spans="2:9">
      <c r="B395" s="173"/>
      <c r="C395" s="173"/>
      <c r="D395" s="173"/>
      <c r="E395" s="173"/>
      <c r="F395" s="173"/>
      <c r="G395" s="173"/>
      <c r="H395" s="173"/>
      <c r="I395" s="173"/>
    </row>
    <row r="396" spans="2:9">
      <c r="B396" s="173"/>
      <c r="C396" s="173"/>
      <c r="D396" s="173"/>
      <c r="E396" s="173"/>
      <c r="F396" s="173"/>
      <c r="G396" s="173"/>
      <c r="H396" s="173"/>
      <c r="I396" s="173"/>
    </row>
    <row r="397" spans="2:9">
      <c r="B397" s="173"/>
      <c r="C397" s="173"/>
      <c r="D397" s="173"/>
      <c r="E397" s="173"/>
      <c r="F397" s="173"/>
      <c r="G397" s="173"/>
      <c r="H397" s="173"/>
      <c r="I397" s="173"/>
    </row>
    <row r="398" spans="2:9">
      <c r="B398" s="173"/>
      <c r="C398" s="173"/>
      <c r="D398" s="173"/>
      <c r="E398" s="173"/>
      <c r="F398" s="173"/>
      <c r="G398" s="173"/>
      <c r="H398" s="173"/>
      <c r="I398" s="173"/>
    </row>
    <row r="399" spans="2:9">
      <c r="B399" s="173"/>
      <c r="C399" s="173"/>
      <c r="D399" s="173"/>
      <c r="E399" s="173"/>
      <c r="F399" s="173"/>
      <c r="G399" s="173"/>
      <c r="H399" s="173"/>
      <c r="I399" s="173"/>
    </row>
    <row r="400" spans="2:9">
      <c r="B400" s="173"/>
      <c r="C400" s="173"/>
      <c r="D400" s="173"/>
      <c r="E400" s="173"/>
      <c r="F400" s="173"/>
      <c r="G400" s="173"/>
      <c r="H400" s="173"/>
      <c r="I400" s="173"/>
    </row>
    <row r="401" spans="2:9">
      <c r="B401" s="173"/>
      <c r="C401" s="173"/>
      <c r="D401" s="173"/>
      <c r="E401" s="173"/>
      <c r="F401" s="173"/>
      <c r="G401" s="173"/>
      <c r="H401" s="173"/>
      <c r="I401" s="173"/>
    </row>
    <row r="402" spans="2:9">
      <c r="B402" s="173"/>
      <c r="C402" s="173"/>
      <c r="D402" s="173"/>
      <c r="E402" s="173"/>
      <c r="F402" s="173"/>
      <c r="G402" s="173"/>
      <c r="H402" s="173"/>
      <c r="I402" s="173"/>
    </row>
    <row r="403" spans="2:9">
      <c r="B403" s="173"/>
      <c r="C403" s="173"/>
      <c r="D403" s="173"/>
      <c r="E403" s="173"/>
      <c r="F403" s="173"/>
      <c r="G403" s="173"/>
      <c r="H403" s="173"/>
      <c r="I403" s="173"/>
    </row>
    <row r="404" spans="2:9">
      <c r="B404" s="173"/>
      <c r="C404" s="173"/>
      <c r="D404" s="173"/>
      <c r="E404" s="173"/>
      <c r="F404" s="173"/>
      <c r="G404" s="173"/>
      <c r="H404" s="173"/>
      <c r="I404" s="173"/>
    </row>
    <row r="405" spans="2:9">
      <c r="B405" s="173"/>
      <c r="C405" s="173"/>
      <c r="D405" s="173"/>
      <c r="E405" s="173"/>
      <c r="F405" s="173"/>
      <c r="G405" s="173"/>
      <c r="H405" s="173"/>
      <c r="I405" s="173"/>
    </row>
    <row r="406" spans="2:9">
      <c r="B406" s="173"/>
      <c r="C406" s="173"/>
      <c r="D406" s="173"/>
      <c r="E406" s="173"/>
      <c r="F406" s="173"/>
      <c r="G406" s="173"/>
      <c r="H406" s="173"/>
      <c r="I406" s="173"/>
    </row>
    <row r="407" spans="2:9">
      <c r="B407" s="173"/>
      <c r="C407" s="173"/>
      <c r="D407" s="173"/>
      <c r="E407" s="173"/>
      <c r="F407" s="173"/>
      <c r="G407" s="173"/>
      <c r="H407" s="173"/>
      <c r="I407" s="173"/>
    </row>
    <row r="408" spans="2:9">
      <c r="B408" s="173"/>
      <c r="C408" s="173"/>
      <c r="D408" s="173"/>
      <c r="E408" s="173"/>
      <c r="F408" s="173"/>
      <c r="G408" s="173"/>
      <c r="H408" s="173"/>
      <c r="I408" s="173"/>
    </row>
    <row r="409" spans="2:9">
      <c r="B409" s="173"/>
      <c r="C409" s="173"/>
      <c r="D409" s="173"/>
      <c r="E409" s="173"/>
      <c r="F409" s="173"/>
      <c r="G409" s="173"/>
      <c r="H409" s="173"/>
      <c r="I409" s="173"/>
    </row>
    <row r="410" spans="2:9">
      <c r="B410" s="173"/>
      <c r="C410" s="173"/>
      <c r="D410" s="173"/>
      <c r="E410" s="173"/>
      <c r="F410" s="173"/>
      <c r="G410" s="173"/>
      <c r="H410" s="173"/>
      <c r="I410" s="173"/>
    </row>
    <row r="411" spans="2:9">
      <c r="B411" s="173"/>
      <c r="C411" s="173"/>
      <c r="D411" s="173"/>
      <c r="E411" s="173"/>
      <c r="F411" s="173"/>
      <c r="G411" s="173"/>
      <c r="H411" s="173"/>
      <c r="I411" s="173"/>
    </row>
  </sheetData>
  <mergeCells count="36">
    <mergeCell ref="B33:I33"/>
    <mergeCell ref="B31:D31"/>
    <mergeCell ref="B32:D32"/>
    <mergeCell ref="B27:D27"/>
    <mergeCell ref="B28:D28"/>
    <mergeCell ref="B30:D30"/>
    <mergeCell ref="B29:D29"/>
    <mergeCell ref="B24:D24"/>
    <mergeCell ref="B25:D25"/>
    <mergeCell ref="B26:D26"/>
    <mergeCell ref="B23:D23"/>
    <mergeCell ref="B16:D16"/>
    <mergeCell ref="B17:D17"/>
    <mergeCell ref="B18:D18"/>
    <mergeCell ref="B19:D19"/>
    <mergeCell ref="B20:D20"/>
    <mergeCell ref="B21:D21"/>
    <mergeCell ref="B22:D22"/>
    <mergeCell ref="B11:D11"/>
    <mergeCell ref="B12:D12"/>
    <mergeCell ref="B13:D13"/>
    <mergeCell ref="B14:D14"/>
    <mergeCell ref="B15:D15"/>
    <mergeCell ref="B8:D8"/>
    <mergeCell ref="B9:D9"/>
    <mergeCell ref="B10:D10"/>
    <mergeCell ref="G6:G7"/>
    <mergeCell ref="B6:D7"/>
    <mergeCell ref="E6:E7"/>
    <mergeCell ref="F6:F7"/>
    <mergeCell ref="A3:I3"/>
    <mergeCell ref="H6:H7"/>
    <mergeCell ref="I6:I7"/>
    <mergeCell ref="A5:I5"/>
    <mergeCell ref="A4:I4"/>
    <mergeCell ref="A6:A7"/>
  </mergeCells>
  <phoneticPr fontId="0" type="noConversion"/>
  <printOptions horizontalCentered="1"/>
  <pageMargins left="0.25" right="0.25" top="0.25" bottom="0.75" header="0" footer="0.65"/>
  <pageSetup orientation="landscape" r:id="rId1"/>
  <headerFooter alignWithMargins="0">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I34"/>
  <sheetViews>
    <sheetView workbookViewId="0"/>
  </sheetViews>
  <sheetFormatPr defaultRowHeight="12.6"/>
  <cols>
    <col min="1" max="1" width="5.5703125" customWidth="1"/>
    <col min="2" max="2" width="9.28515625" customWidth="1"/>
    <col min="3" max="3" width="0" hidden="1" customWidth="1"/>
    <col min="4" max="4" width="39.28515625" customWidth="1"/>
    <col min="5" max="5" width="19.5703125" customWidth="1"/>
    <col min="6" max="6" width="17.28515625" customWidth="1"/>
    <col min="7" max="8" width="14" customWidth="1"/>
    <col min="9" max="9" width="17.7109375" customWidth="1"/>
  </cols>
  <sheetData>
    <row r="1" spans="1:9">
      <c r="A1" s="46">
        <f>Title!B12</f>
        <v>0</v>
      </c>
      <c r="B1" s="2"/>
      <c r="C1" s="2"/>
      <c r="D1" s="2"/>
      <c r="E1" s="2"/>
      <c r="F1" s="2"/>
      <c r="G1" s="2"/>
      <c r="H1" s="692"/>
      <c r="I1" s="501" t="str">
        <f>'39'!I1:I2</f>
        <v>For The Year Ended</v>
      </c>
    </row>
    <row r="2" spans="1:9" ht="12.95" thickBot="1">
      <c r="A2" s="692" t="s">
        <v>82</v>
      </c>
      <c r="B2" s="692"/>
      <c r="C2" s="692"/>
      <c r="D2" s="692"/>
      <c r="E2" s="692"/>
      <c r="F2" s="692"/>
      <c r="G2" s="692"/>
      <c r="H2" s="692"/>
      <c r="I2" s="116">
        <f>'38'!H2</f>
        <v>0</v>
      </c>
    </row>
    <row r="3" spans="1:9">
      <c r="A3" s="994"/>
      <c r="B3" s="994"/>
      <c r="C3" s="994"/>
      <c r="D3" s="994"/>
      <c r="E3" s="994"/>
      <c r="F3" s="994"/>
      <c r="G3" s="994"/>
      <c r="H3" s="994"/>
      <c r="I3" s="994"/>
    </row>
    <row r="4" spans="1:9" ht="12.95">
      <c r="A4" s="904" t="s">
        <v>446</v>
      </c>
      <c r="B4" s="904"/>
      <c r="C4" s="904"/>
      <c r="D4" s="904"/>
      <c r="E4" s="904"/>
      <c r="F4" s="904"/>
      <c r="G4" s="904"/>
      <c r="H4" s="904"/>
      <c r="I4" s="904"/>
    </row>
    <row r="5" spans="1:9">
      <c r="A5" s="994" t="s">
        <v>411</v>
      </c>
      <c r="B5" s="994"/>
      <c r="C5" s="994"/>
      <c r="D5" s="994"/>
      <c r="E5" s="994"/>
      <c r="F5" s="994"/>
      <c r="G5" s="994"/>
      <c r="H5" s="994"/>
      <c r="I5" s="994"/>
    </row>
    <row r="6" spans="1:9" ht="13.5" thickBot="1">
      <c r="A6" s="1064" t="s">
        <v>412</v>
      </c>
      <c r="B6" s="1064"/>
      <c r="C6" s="1064"/>
      <c r="D6" s="1064"/>
      <c r="E6" s="1064"/>
      <c r="F6" s="1064"/>
      <c r="G6" s="1064"/>
      <c r="H6" s="1064"/>
      <c r="I6" s="1064"/>
    </row>
    <row r="7" spans="1:9">
      <c r="A7" s="1065" t="s">
        <v>413</v>
      </c>
      <c r="B7" s="1076" t="s">
        <v>447</v>
      </c>
      <c r="C7" s="1077"/>
      <c r="D7" s="1078"/>
      <c r="E7" s="1060" t="s">
        <v>448</v>
      </c>
      <c r="F7" s="1060" t="s">
        <v>449</v>
      </c>
      <c r="G7" s="1060" t="s">
        <v>450</v>
      </c>
      <c r="H7" s="1060" t="s">
        <v>418</v>
      </c>
      <c r="I7" s="1062" t="s">
        <v>451</v>
      </c>
    </row>
    <row r="8" spans="1:9" ht="12.95" thickBot="1">
      <c r="A8" s="1066"/>
      <c r="B8" s="1079"/>
      <c r="C8" s="1080"/>
      <c r="D8" s="1081"/>
      <c r="E8" s="1061"/>
      <c r="F8" s="1061"/>
      <c r="G8" s="1061"/>
      <c r="H8" s="1061"/>
      <c r="I8" s="1063"/>
    </row>
    <row r="9" spans="1:9" ht="38.25" customHeight="1">
      <c r="A9" s="38"/>
      <c r="B9" s="1111" t="s">
        <v>452</v>
      </c>
      <c r="C9" s="1112"/>
      <c r="D9" s="1113"/>
      <c r="E9" s="272"/>
      <c r="F9" s="273"/>
      <c r="G9" s="273"/>
      <c r="H9" s="273"/>
      <c r="I9" s="272"/>
    </row>
    <row r="10" spans="1:9" ht="15.75" customHeight="1">
      <c r="A10" s="25"/>
      <c r="B10" s="1114" t="s">
        <v>453</v>
      </c>
      <c r="C10" s="1115"/>
      <c r="D10" s="1116"/>
      <c r="E10" s="178"/>
      <c r="F10" s="187"/>
      <c r="G10" s="187"/>
      <c r="H10" s="187"/>
      <c r="I10" s="245">
        <f>E10+F10-G10+H10</f>
        <v>0</v>
      </c>
    </row>
    <row r="11" spans="1:9" ht="15.75" customHeight="1">
      <c r="A11" s="161">
        <v>325.10000000000002</v>
      </c>
      <c r="B11" s="910" t="s">
        <v>454</v>
      </c>
      <c r="C11" s="1095"/>
      <c r="D11" s="911"/>
      <c r="E11" s="175"/>
      <c r="F11" s="205"/>
      <c r="G11" s="205"/>
      <c r="H11" s="205"/>
      <c r="I11" s="245">
        <f>E11+F11-G11+H11</f>
        <v>0</v>
      </c>
    </row>
    <row r="12" spans="1:9" ht="15.75" customHeight="1">
      <c r="A12" s="162">
        <v>325.2</v>
      </c>
      <c r="B12" s="912" t="s">
        <v>455</v>
      </c>
      <c r="C12" s="997"/>
      <c r="D12" s="913"/>
      <c r="E12" s="175"/>
      <c r="F12" s="205"/>
      <c r="G12" s="205"/>
      <c r="H12" s="205"/>
      <c r="I12" s="245">
        <f t="shared" ref="I12:I28" si="0">E12+F12-G12+H12</f>
        <v>0</v>
      </c>
    </row>
    <row r="13" spans="1:9" ht="15.75" customHeight="1">
      <c r="A13" s="161">
        <v>325.3</v>
      </c>
      <c r="B13" s="910" t="s">
        <v>456</v>
      </c>
      <c r="C13" s="1095"/>
      <c r="D13" s="911"/>
      <c r="E13" s="175"/>
      <c r="F13" s="205"/>
      <c r="G13" s="205"/>
      <c r="H13" s="205"/>
      <c r="I13" s="245">
        <f t="shared" si="0"/>
        <v>0</v>
      </c>
    </row>
    <row r="14" spans="1:9" ht="15.75" customHeight="1">
      <c r="A14" s="162">
        <v>325.39999999999998</v>
      </c>
      <c r="B14" s="912" t="s">
        <v>457</v>
      </c>
      <c r="C14" s="997"/>
      <c r="D14" s="913"/>
      <c r="E14" s="175"/>
      <c r="F14" s="205"/>
      <c r="G14" s="205"/>
      <c r="H14" s="205"/>
      <c r="I14" s="245">
        <f t="shared" si="0"/>
        <v>0</v>
      </c>
    </row>
    <row r="15" spans="1:9" ht="15.75" customHeight="1">
      <c r="A15" s="161">
        <v>325.5</v>
      </c>
      <c r="B15" s="910" t="s">
        <v>458</v>
      </c>
      <c r="C15" s="1095"/>
      <c r="D15" s="911"/>
      <c r="E15" s="175"/>
      <c r="F15" s="205"/>
      <c r="G15" s="205"/>
      <c r="H15" s="205"/>
      <c r="I15" s="245">
        <f t="shared" si="0"/>
        <v>0</v>
      </c>
    </row>
    <row r="16" spans="1:9" ht="15.75" customHeight="1">
      <c r="A16" s="61">
        <v>326</v>
      </c>
      <c r="B16" s="939" t="s">
        <v>459</v>
      </c>
      <c r="C16" s="1106"/>
      <c r="D16" s="940"/>
      <c r="E16" s="175"/>
      <c r="F16" s="205"/>
      <c r="G16" s="205"/>
      <c r="H16" s="205"/>
      <c r="I16" s="245">
        <f t="shared" si="0"/>
        <v>0</v>
      </c>
    </row>
    <row r="17" spans="1:9" ht="15.75" customHeight="1">
      <c r="A17" s="61">
        <v>327</v>
      </c>
      <c r="B17" s="910" t="s">
        <v>460</v>
      </c>
      <c r="C17" s="1095"/>
      <c r="D17" s="911"/>
      <c r="E17" s="175"/>
      <c r="F17" s="205"/>
      <c r="G17" s="205"/>
      <c r="H17" s="205"/>
      <c r="I17" s="245">
        <f t="shared" si="0"/>
        <v>0</v>
      </c>
    </row>
    <row r="18" spans="1:9" ht="15.75" customHeight="1">
      <c r="A18" s="739">
        <v>328</v>
      </c>
      <c r="B18" s="1103" t="s">
        <v>461</v>
      </c>
      <c r="C18" s="1104"/>
      <c r="D18" s="1105"/>
      <c r="E18" s="175"/>
      <c r="F18" s="205"/>
      <c r="G18" s="205"/>
      <c r="H18" s="205"/>
      <c r="I18" s="245">
        <f t="shared" si="0"/>
        <v>0</v>
      </c>
    </row>
    <row r="19" spans="1:9" ht="15.75" customHeight="1">
      <c r="A19" s="61">
        <v>329</v>
      </c>
      <c r="B19" s="910" t="s">
        <v>462</v>
      </c>
      <c r="C19" s="1095"/>
      <c r="D19" s="911"/>
      <c r="E19" s="175"/>
      <c r="F19" s="205"/>
      <c r="G19" s="205"/>
      <c r="H19" s="205"/>
      <c r="I19" s="245">
        <f t="shared" si="0"/>
        <v>0</v>
      </c>
    </row>
    <row r="20" spans="1:9" ht="15.75" customHeight="1">
      <c r="A20" s="61">
        <v>330</v>
      </c>
      <c r="B20" s="1099" t="s">
        <v>463</v>
      </c>
      <c r="C20" s="1099"/>
      <c r="D20" s="1100"/>
      <c r="E20" s="175"/>
      <c r="F20" s="205"/>
      <c r="G20" s="205"/>
      <c r="H20" s="205"/>
      <c r="I20" s="245">
        <f t="shared" si="0"/>
        <v>0</v>
      </c>
    </row>
    <row r="21" spans="1:9" ht="15.75" customHeight="1">
      <c r="A21" s="739">
        <v>331</v>
      </c>
      <c r="B21" s="1096" t="s">
        <v>464</v>
      </c>
      <c r="C21" s="1097"/>
      <c r="D21" s="1098"/>
      <c r="E21" s="175"/>
      <c r="F21" s="205"/>
      <c r="G21" s="205"/>
      <c r="H21" s="205"/>
      <c r="I21" s="245">
        <f t="shared" si="0"/>
        <v>0</v>
      </c>
    </row>
    <row r="22" spans="1:9" ht="15.75" customHeight="1">
      <c r="A22" s="61">
        <v>332</v>
      </c>
      <c r="B22" s="1101" t="s">
        <v>465</v>
      </c>
      <c r="C22" s="999"/>
      <c r="D22" s="1102"/>
      <c r="E22" s="175"/>
      <c r="F22" s="205"/>
      <c r="G22" s="205"/>
      <c r="H22" s="205"/>
      <c r="I22" s="245">
        <f t="shared" si="0"/>
        <v>0</v>
      </c>
    </row>
    <row r="23" spans="1:9" ht="15.75" customHeight="1">
      <c r="A23" s="781">
        <v>333</v>
      </c>
      <c r="B23" s="1096" t="s">
        <v>466</v>
      </c>
      <c r="C23" s="1097"/>
      <c r="D23" s="1098"/>
      <c r="E23" s="175"/>
      <c r="F23" s="205"/>
      <c r="G23" s="205"/>
      <c r="H23" s="205"/>
      <c r="I23" s="245">
        <f t="shared" si="0"/>
        <v>0</v>
      </c>
    </row>
    <row r="24" spans="1:9" ht="15.75" customHeight="1">
      <c r="A24" s="61">
        <v>334</v>
      </c>
      <c r="B24" s="1103" t="s">
        <v>467</v>
      </c>
      <c r="C24" s="1104"/>
      <c r="D24" s="1105"/>
      <c r="E24" s="175"/>
      <c r="F24" s="205"/>
      <c r="G24" s="205"/>
      <c r="H24" s="205"/>
      <c r="I24" s="245">
        <f t="shared" si="0"/>
        <v>0</v>
      </c>
    </row>
    <row r="25" spans="1:9" s="52" customFormat="1" ht="15.75" customHeight="1">
      <c r="A25" s="739">
        <v>335</v>
      </c>
      <c r="B25" s="1096" t="s">
        <v>468</v>
      </c>
      <c r="C25" s="1097"/>
      <c r="D25" s="1098"/>
      <c r="E25" s="175"/>
      <c r="F25" s="205"/>
      <c r="G25" s="205"/>
      <c r="H25" s="205"/>
      <c r="I25" s="245">
        <f t="shared" si="0"/>
        <v>0</v>
      </c>
    </row>
    <row r="26" spans="1:9" ht="15.4" customHeight="1">
      <c r="A26" s="61">
        <v>336</v>
      </c>
      <c r="B26" s="1101" t="s">
        <v>440</v>
      </c>
      <c r="C26" s="999"/>
      <c r="D26" s="1102"/>
      <c r="E26" s="175"/>
      <c r="F26" s="205"/>
      <c r="G26" s="205"/>
      <c r="H26" s="205"/>
      <c r="I26" s="245">
        <f t="shared" si="0"/>
        <v>0</v>
      </c>
    </row>
    <row r="27" spans="1:9" ht="15.75" customHeight="1">
      <c r="A27" s="61">
        <v>337</v>
      </c>
      <c r="B27" s="1096" t="s">
        <v>443</v>
      </c>
      <c r="C27" s="1097"/>
      <c r="D27" s="1098"/>
      <c r="E27" s="175"/>
      <c r="F27" s="205"/>
      <c r="G27" s="205"/>
      <c r="H27" s="205"/>
      <c r="I27" s="245">
        <f t="shared" si="0"/>
        <v>0</v>
      </c>
    </row>
    <row r="28" spans="1:9" ht="15.75" customHeight="1" thickBot="1">
      <c r="A28" s="61">
        <v>338</v>
      </c>
      <c r="B28" s="1101" t="s">
        <v>469</v>
      </c>
      <c r="C28" s="999"/>
      <c r="D28" s="1102"/>
      <c r="E28" s="184"/>
      <c r="F28" s="219"/>
      <c r="G28" s="219"/>
      <c r="H28" s="219"/>
      <c r="I28" s="196">
        <f t="shared" si="0"/>
        <v>0</v>
      </c>
    </row>
    <row r="29" spans="1:9" ht="15.75" customHeight="1" thickBot="1">
      <c r="A29" s="28"/>
      <c r="B29" s="1108" t="s">
        <v>470</v>
      </c>
      <c r="C29" s="1109"/>
      <c r="D29" s="1110"/>
      <c r="E29" s="778">
        <f>SUM(E11:E28)</f>
        <v>0</v>
      </c>
      <c r="F29" s="778">
        <f>SUM(F11:F28)</f>
        <v>0</v>
      </c>
      <c r="G29" s="778">
        <f>SUM(G11:G28)</f>
        <v>0</v>
      </c>
      <c r="H29" s="778">
        <f>SUM(H11:H28)</f>
        <v>0</v>
      </c>
      <c r="I29" s="778">
        <f>SUM(I11:I28)</f>
        <v>0</v>
      </c>
    </row>
    <row r="30" spans="1:9" ht="24.75" customHeight="1">
      <c r="A30" s="692"/>
      <c r="B30" s="999"/>
      <c r="C30" s="999"/>
      <c r="D30" s="999"/>
      <c r="E30" s="692"/>
      <c r="F30" s="692"/>
      <c r="G30" s="692"/>
      <c r="H30" s="692"/>
      <c r="I30" s="692"/>
    </row>
    <row r="31" spans="1:9">
      <c r="A31" s="692"/>
      <c r="B31" s="890"/>
      <c r="C31" s="890"/>
      <c r="D31" s="890"/>
      <c r="E31" s="692"/>
      <c r="F31" s="692"/>
      <c r="G31" s="692"/>
      <c r="H31" s="692"/>
      <c r="I31" s="692"/>
    </row>
    <row r="32" spans="1:9">
      <c r="A32" s="692"/>
      <c r="B32" s="997"/>
      <c r="C32" s="997"/>
      <c r="D32" s="997"/>
      <c r="E32" s="692"/>
      <c r="F32" s="692"/>
      <c r="G32" s="692"/>
      <c r="H32" s="692"/>
      <c r="I32" s="692"/>
    </row>
    <row r="33" spans="1:9">
      <c r="A33" s="692"/>
      <c r="B33" s="997"/>
      <c r="C33" s="997"/>
      <c r="D33" s="997"/>
      <c r="E33" s="692"/>
      <c r="F33" s="692"/>
      <c r="G33" s="692"/>
      <c r="H33" s="692"/>
      <c r="I33" s="692"/>
    </row>
    <row r="34" spans="1:9" ht="12.95">
      <c r="A34" s="1107" t="s">
        <v>445</v>
      </c>
      <c r="B34" s="1107"/>
      <c r="C34" s="1107"/>
      <c r="D34" s="1107"/>
      <c r="E34" s="1107"/>
      <c r="F34" s="1107"/>
      <c r="G34" s="1107"/>
      <c r="H34" s="1107"/>
      <c r="I34" s="1107"/>
    </row>
  </sheetData>
  <mergeCells count="37">
    <mergeCell ref="A3:I3"/>
    <mergeCell ref="B9:D9"/>
    <mergeCell ref="B10:D10"/>
    <mergeCell ref="A4:I4"/>
    <mergeCell ref="A5:I5"/>
    <mergeCell ref="A6:I6"/>
    <mergeCell ref="A7:A8"/>
    <mergeCell ref="B7:D8"/>
    <mergeCell ref="E7:E8"/>
    <mergeCell ref="H7:H8"/>
    <mergeCell ref="I7:I8"/>
    <mergeCell ref="A34:I34"/>
    <mergeCell ref="B32:D32"/>
    <mergeCell ref="B33:D33"/>
    <mergeCell ref="B28:D28"/>
    <mergeCell ref="B29:D29"/>
    <mergeCell ref="B30:D30"/>
    <mergeCell ref="B31:D31"/>
    <mergeCell ref="B25:D25"/>
    <mergeCell ref="B26:D26"/>
    <mergeCell ref="B27:D27"/>
    <mergeCell ref="B14:D14"/>
    <mergeCell ref="B15:D15"/>
    <mergeCell ref="B16:D16"/>
    <mergeCell ref="B17:D17"/>
    <mergeCell ref="B24:D24"/>
    <mergeCell ref="B11:D11"/>
    <mergeCell ref="G7:G8"/>
    <mergeCell ref="B23:D23"/>
    <mergeCell ref="B19:D19"/>
    <mergeCell ref="B20:D20"/>
    <mergeCell ref="B21:D21"/>
    <mergeCell ref="B22:D22"/>
    <mergeCell ref="B12:D12"/>
    <mergeCell ref="B13:D13"/>
    <mergeCell ref="B18:D18"/>
    <mergeCell ref="F7:F8"/>
  </mergeCells>
  <phoneticPr fontId="0" type="noConversion"/>
  <printOptions horizontalCentered="1" verticalCentered="1"/>
  <pageMargins left="0.25" right="0.25" top="0.5" bottom="0.25" header="0" footer="0"/>
  <pageSetup orientation="landscape" r:id="rId1"/>
  <headerFooter alignWithMargins="0">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I36"/>
  <sheetViews>
    <sheetView zoomScale="85" zoomScaleNormal="85" workbookViewId="0">
      <selection activeCell="B29" sqref="B29:D29"/>
    </sheetView>
  </sheetViews>
  <sheetFormatPr defaultRowHeight="12.6"/>
  <cols>
    <col min="1" max="1" width="6.28515625" customWidth="1"/>
    <col min="4" max="4" width="26.7109375" customWidth="1"/>
    <col min="5" max="5" width="16.5703125" customWidth="1"/>
    <col min="6" max="6" width="14.5703125" customWidth="1"/>
    <col min="7" max="7" width="15.42578125" customWidth="1"/>
    <col min="8" max="8" width="16.28515625" customWidth="1"/>
    <col min="9" max="9" width="17.28515625" customWidth="1"/>
  </cols>
  <sheetData>
    <row r="1" spans="1:9">
      <c r="A1" s="46">
        <f>Title!B12</f>
        <v>0</v>
      </c>
      <c r="B1" s="2"/>
      <c r="C1" s="2"/>
      <c r="D1" s="2"/>
      <c r="E1" s="2"/>
      <c r="F1" s="2"/>
      <c r="G1" s="2"/>
      <c r="H1" s="692"/>
      <c r="I1" s="501" t="str">
        <f>'38'!H1</f>
        <v>For The Year Ended</v>
      </c>
    </row>
    <row r="2" spans="1:9" ht="12.95" thickBot="1">
      <c r="A2" s="692" t="s">
        <v>82</v>
      </c>
      <c r="B2" s="692"/>
      <c r="C2" s="692"/>
      <c r="D2" s="692"/>
      <c r="E2" s="692"/>
      <c r="F2" s="692"/>
      <c r="G2" s="692"/>
      <c r="H2" s="692"/>
      <c r="I2" s="116">
        <f>'38'!H2</f>
        <v>0</v>
      </c>
    </row>
    <row r="3" spans="1:9" ht="12.95">
      <c r="A3" s="904" t="s">
        <v>446</v>
      </c>
      <c r="B3" s="904"/>
      <c r="C3" s="904"/>
      <c r="D3" s="904"/>
      <c r="E3" s="904"/>
      <c r="F3" s="904"/>
      <c r="G3" s="904"/>
      <c r="H3" s="904"/>
      <c r="I3" s="904"/>
    </row>
    <row r="4" spans="1:9">
      <c r="A4" s="994" t="s">
        <v>411</v>
      </c>
      <c r="B4" s="994"/>
      <c r="C4" s="994"/>
      <c r="D4" s="994"/>
      <c r="E4" s="994"/>
      <c r="F4" s="994"/>
      <c r="G4" s="994"/>
      <c r="H4" s="994"/>
      <c r="I4" s="994"/>
    </row>
    <row r="5" spans="1:9" ht="27.75" customHeight="1" thickBot="1">
      <c r="A5" s="1064" t="s">
        <v>471</v>
      </c>
      <c r="B5" s="1064"/>
      <c r="C5" s="1064"/>
      <c r="D5" s="1064"/>
      <c r="E5" s="1064"/>
      <c r="F5" s="1064"/>
      <c r="G5" s="1064"/>
      <c r="H5" s="1064"/>
      <c r="I5" s="1064"/>
    </row>
    <row r="6" spans="1:9" ht="11.25" customHeight="1">
      <c r="A6" s="1065" t="s">
        <v>413</v>
      </c>
      <c r="B6" s="1076" t="s">
        <v>472</v>
      </c>
      <c r="C6" s="1077"/>
      <c r="D6" s="1078"/>
      <c r="E6" s="1060" t="s">
        <v>473</v>
      </c>
      <c r="F6" s="1060" t="s">
        <v>474</v>
      </c>
      <c r="G6" s="1060" t="s">
        <v>475</v>
      </c>
      <c r="H6" s="1060" t="s">
        <v>476</v>
      </c>
      <c r="I6" s="1062" t="s">
        <v>477</v>
      </c>
    </row>
    <row r="7" spans="1:9" ht="30" customHeight="1" thickBot="1">
      <c r="A7" s="1066"/>
      <c r="B7" s="1079"/>
      <c r="C7" s="1080"/>
      <c r="D7" s="1081"/>
      <c r="E7" s="1061"/>
      <c r="F7" s="1061"/>
      <c r="G7" s="1061"/>
      <c r="H7" s="1061"/>
      <c r="I7" s="1063"/>
    </row>
    <row r="8" spans="1:9" ht="28.5" customHeight="1">
      <c r="A8" s="25"/>
      <c r="B8" s="921" t="s">
        <v>478</v>
      </c>
      <c r="C8" s="904"/>
      <c r="D8" s="922"/>
      <c r="E8" s="178"/>
      <c r="F8" s="187"/>
      <c r="G8" s="187"/>
      <c r="H8" s="187"/>
      <c r="I8" s="178"/>
    </row>
    <row r="9" spans="1:9" ht="15.75" customHeight="1">
      <c r="A9" s="61">
        <v>340</v>
      </c>
      <c r="B9" s="910" t="s">
        <v>427</v>
      </c>
      <c r="C9" s="1095"/>
      <c r="D9" s="911"/>
      <c r="E9" s="175"/>
      <c r="F9" s="205"/>
      <c r="G9" s="205"/>
      <c r="H9" s="205"/>
      <c r="I9" s="245">
        <f>E9+F9-G9+H9</f>
        <v>0</v>
      </c>
    </row>
    <row r="10" spans="1:9" ht="15.75" customHeight="1">
      <c r="A10" s="739">
        <v>341</v>
      </c>
      <c r="B10" s="912" t="s">
        <v>428</v>
      </c>
      <c r="C10" s="997"/>
      <c r="D10" s="913"/>
      <c r="E10" s="166"/>
      <c r="F10" s="201"/>
      <c r="G10" s="201"/>
      <c r="H10" s="201"/>
      <c r="I10" s="245">
        <f t="shared" ref="I10:I16" si="0">E10+F10-G10+H10</f>
        <v>0</v>
      </c>
    </row>
    <row r="11" spans="1:9" ht="15.75" customHeight="1">
      <c r="A11" s="61">
        <v>342</v>
      </c>
      <c r="B11" s="910" t="s">
        <v>479</v>
      </c>
      <c r="C11" s="1095"/>
      <c r="D11" s="911"/>
      <c r="E11" s="175"/>
      <c r="F11" s="205"/>
      <c r="G11" s="205"/>
      <c r="H11" s="205"/>
      <c r="I11" s="245">
        <f t="shared" si="0"/>
        <v>0</v>
      </c>
    </row>
    <row r="12" spans="1:9" ht="15.75" customHeight="1">
      <c r="A12" s="739">
        <v>343</v>
      </c>
      <c r="B12" s="912" t="s">
        <v>480</v>
      </c>
      <c r="C12" s="997"/>
      <c r="D12" s="913"/>
      <c r="E12" s="175"/>
      <c r="F12" s="205"/>
      <c r="G12" s="205"/>
      <c r="H12" s="205"/>
      <c r="I12" s="245">
        <f t="shared" si="0"/>
        <v>0</v>
      </c>
    </row>
    <row r="13" spans="1:9" ht="15.75" customHeight="1">
      <c r="A13" s="61">
        <v>344</v>
      </c>
      <c r="B13" s="910" t="s">
        <v>481</v>
      </c>
      <c r="C13" s="1095"/>
      <c r="D13" s="911"/>
      <c r="E13" s="175"/>
      <c r="F13" s="205"/>
      <c r="G13" s="205"/>
      <c r="H13" s="205"/>
      <c r="I13" s="245">
        <f t="shared" si="0"/>
        <v>0</v>
      </c>
    </row>
    <row r="14" spans="1:9" ht="15.75" customHeight="1">
      <c r="A14" s="739">
        <v>345</v>
      </c>
      <c r="B14" s="912" t="s">
        <v>482</v>
      </c>
      <c r="C14" s="997"/>
      <c r="D14" s="913"/>
      <c r="E14" s="175"/>
      <c r="F14" s="205"/>
      <c r="G14" s="205"/>
      <c r="H14" s="205"/>
      <c r="I14" s="245">
        <f t="shared" si="0"/>
        <v>0</v>
      </c>
    </row>
    <row r="15" spans="1:9" ht="15.75" customHeight="1">
      <c r="A15" s="61">
        <v>346</v>
      </c>
      <c r="B15" s="910" t="s">
        <v>483</v>
      </c>
      <c r="C15" s="1095"/>
      <c r="D15" s="911"/>
      <c r="E15" s="175"/>
      <c r="F15" s="205"/>
      <c r="G15" s="205"/>
      <c r="H15" s="205"/>
      <c r="I15" s="245">
        <f t="shared" si="0"/>
        <v>0</v>
      </c>
    </row>
    <row r="16" spans="1:9" ht="15.75" customHeight="1" thickBot="1">
      <c r="A16" s="739">
        <v>347</v>
      </c>
      <c r="B16" s="912" t="s">
        <v>443</v>
      </c>
      <c r="C16" s="997"/>
      <c r="D16" s="913"/>
      <c r="E16" s="184"/>
      <c r="F16" s="219"/>
      <c r="G16" s="219"/>
      <c r="H16" s="219"/>
      <c r="I16" s="196">
        <f t="shared" si="0"/>
        <v>0</v>
      </c>
    </row>
    <row r="17" spans="1:9" ht="15.75" customHeight="1" thickBot="1">
      <c r="A17" s="61"/>
      <c r="B17" s="927" t="s">
        <v>484</v>
      </c>
      <c r="C17" s="1131"/>
      <c r="D17" s="928"/>
      <c r="E17" s="778">
        <f>SUM(E9:E16)</f>
        <v>0</v>
      </c>
      <c r="F17" s="778">
        <f>SUM(F9:F16)</f>
        <v>0</v>
      </c>
      <c r="G17" s="778">
        <f>SUM(G9:G16)</f>
        <v>0</v>
      </c>
      <c r="H17" s="778">
        <f>SUM(H9:H16)</f>
        <v>0</v>
      </c>
      <c r="I17" s="778">
        <f>SUM(I9:I16)</f>
        <v>0</v>
      </c>
    </row>
    <row r="18" spans="1:9" ht="15.75" customHeight="1" thickBot="1">
      <c r="A18" s="739"/>
      <c r="B18" s="933" t="s">
        <v>485</v>
      </c>
      <c r="C18" s="1132"/>
      <c r="D18" s="934"/>
      <c r="E18" s="196">
        <f>'19'!E29</f>
        <v>0</v>
      </c>
      <c r="F18" s="196">
        <f>'19'!F29</f>
        <v>0</v>
      </c>
      <c r="G18" s="196">
        <f>'19'!G29</f>
        <v>0</v>
      </c>
      <c r="H18" s="196">
        <f>'19'!H29</f>
        <v>0</v>
      </c>
      <c r="I18" s="196">
        <f>'19'!I29</f>
        <v>0</v>
      </c>
    </row>
    <row r="19" spans="1:9" ht="15.75" customHeight="1" thickBot="1">
      <c r="A19" s="61"/>
      <c r="B19" s="927" t="s">
        <v>486</v>
      </c>
      <c r="C19" s="1131"/>
      <c r="D19" s="928"/>
      <c r="E19" s="274">
        <f>E17+E18+'18'!E32</f>
        <v>0</v>
      </c>
      <c r="F19" s="274">
        <f>F17+F18+'18'!F32</f>
        <v>0</v>
      </c>
      <c r="G19" s="274">
        <f>G17+G18+'18'!G32</f>
        <v>0</v>
      </c>
      <c r="H19" s="274">
        <f>H17+H18+'18'!H32</f>
        <v>0</v>
      </c>
      <c r="I19" s="274">
        <f>I17+I18+'18'!I32</f>
        <v>0</v>
      </c>
    </row>
    <row r="20" spans="1:9" ht="9.4" customHeight="1" thickTop="1">
      <c r="A20" s="1130"/>
      <c r="B20" s="921" t="s">
        <v>487</v>
      </c>
      <c r="C20" s="904"/>
      <c r="D20" s="922"/>
      <c r="E20" s="1117"/>
      <c r="F20" s="1117"/>
      <c r="G20" s="1117"/>
      <c r="H20" s="1117"/>
      <c r="I20" s="1117"/>
    </row>
    <row r="21" spans="1:9" ht="15.75" customHeight="1">
      <c r="A21" s="1130"/>
      <c r="B21" s="921"/>
      <c r="C21" s="904"/>
      <c r="D21" s="922"/>
      <c r="E21" s="1117"/>
      <c r="F21" s="1117"/>
      <c r="G21" s="1117"/>
      <c r="H21" s="1117"/>
      <c r="I21" s="1117"/>
    </row>
    <row r="22" spans="1:9" ht="15.75" customHeight="1">
      <c r="A22" s="739"/>
      <c r="B22" s="1111" t="s">
        <v>488</v>
      </c>
      <c r="C22" s="1112"/>
      <c r="D22" s="1113"/>
      <c r="E22" s="1118"/>
      <c r="F22" s="1118"/>
      <c r="G22" s="1118"/>
      <c r="H22" s="1118"/>
      <c r="I22" s="1118"/>
    </row>
    <row r="23" spans="1:9" ht="15.75" customHeight="1">
      <c r="A23" s="61">
        <v>350.1</v>
      </c>
      <c r="B23" s="1124" t="s">
        <v>489</v>
      </c>
      <c r="C23" s="1125"/>
      <c r="D23" s="1126"/>
      <c r="E23" s="175"/>
      <c r="F23" s="205"/>
      <c r="G23" s="205"/>
      <c r="H23" s="205"/>
      <c r="I23" s="245">
        <f>E23+F23-G23+H23</f>
        <v>0</v>
      </c>
    </row>
    <row r="24" spans="1:9" ht="15.75" customHeight="1">
      <c r="A24" s="739">
        <v>350.2</v>
      </c>
      <c r="B24" s="1119" t="s">
        <v>490</v>
      </c>
      <c r="C24" s="981"/>
      <c r="D24" s="1120"/>
      <c r="E24" s="175"/>
      <c r="F24" s="205"/>
      <c r="G24" s="205"/>
      <c r="H24" s="205"/>
      <c r="I24" s="245">
        <f t="shared" ref="I24:I34" si="1">E24+F24-G24+H24</f>
        <v>0</v>
      </c>
    </row>
    <row r="25" spans="1:9" ht="15.75" customHeight="1">
      <c r="A25" s="61">
        <v>351</v>
      </c>
      <c r="B25" s="1127" t="s">
        <v>428</v>
      </c>
      <c r="C25" s="1128"/>
      <c r="D25" s="1129"/>
      <c r="E25" s="175"/>
      <c r="F25" s="205"/>
      <c r="G25" s="205"/>
      <c r="H25" s="205"/>
      <c r="I25" s="245">
        <f t="shared" si="1"/>
        <v>0</v>
      </c>
    </row>
    <row r="26" spans="1:9" ht="15.75" customHeight="1">
      <c r="A26" s="739">
        <v>352</v>
      </c>
      <c r="B26" s="1119" t="s">
        <v>491</v>
      </c>
      <c r="C26" s="981"/>
      <c r="D26" s="1120"/>
      <c r="E26" s="175"/>
      <c r="F26" s="205"/>
      <c r="G26" s="205"/>
      <c r="H26" s="205"/>
      <c r="I26" s="245">
        <f t="shared" si="1"/>
        <v>0</v>
      </c>
    </row>
    <row r="27" spans="1:9" ht="15.75" customHeight="1">
      <c r="A27" s="61">
        <v>352.1</v>
      </c>
      <c r="B27" s="910" t="s">
        <v>492</v>
      </c>
      <c r="C27" s="1095"/>
      <c r="D27" s="911"/>
      <c r="E27" s="175"/>
      <c r="F27" s="205"/>
      <c r="G27" s="205"/>
      <c r="H27" s="205"/>
      <c r="I27" s="245">
        <f t="shared" si="1"/>
        <v>0</v>
      </c>
    </row>
    <row r="28" spans="1:9" ht="15.75" customHeight="1">
      <c r="A28" s="739">
        <v>352.2</v>
      </c>
      <c r="B28" s="912" t="s">
        <v>493</v>
      </c>
      <c r="C28" s="997"/>
      <c r="D28" s="913"/>
      <c r="E28" s="175"/>
      <c r="F28" s="205"/>
      <c r="G28" s="205"/>
      <c r="H28" s="205"/>
      <c r="I28" s="245">
        <f t="shared" si="1"/>
        <v>0</v>
      </c>
    </row>
    <row r="29" spans="1:9" ht="15.75" customHeight="1">
      <c r="A29" s="61">
        <v>352.3</v>
      </c>
      <c r="B29" s="910" t="s">
        <v>494</v>
      </c>
      <c r="C29" s="1095"/>
      <c r="D29" s="911"/>
      <c r="E29" s="175"/>
      <c r="F29" s="205"/>
      <c r="G29" s="205"/>
      <c r="H29" s="205"/>
      <c r="I29" s="245">
        <f t="shared" si="1"/>
        <v>0</v>
      </c>
    </row>
    <row r="30" spans="1:9" ht="15.75" customHeight="1">
      <c r="A30" s="739">
        <v>353</v>
      </c>
      <c r="B30" s="912" t="s">
        <v>495</v>
      </c>
      <c r="C30" s="997"/>
      <c r="D30" s="913"/>
      <c r="E30" s="175"/>
      <c r="F30" s="205"/>
      <c r="G30" s="205"/>
      <c r="H30" s="205"/>
      <c r="I30" s="245">
        <f t="shared" si="1"/>
        <v>0</v>
      </c>
    </row>
    <row r="31" spans="1:9" ht="15.75" customHeight="1">
      <c r="A31" s="61">
        <v>354</v>
      </c>
      <c r="B31" s="910" t="s">
        <v>496</v>
      </c>
      <c r="C31" s="1095"/>
      <c r="D31" s="911"/>
      <c r="E31" s="175"/>
      <c r="F31" s="205"/>
      <c r="G31" s="205"/>
      <c r="H31" s="205"/>
      <c r="I31" s="245">
        <f t="shared" si="1"/>
        <v>0</v>
      </c>
    </row>
    <row r="32" spans="1:9" ht="15.75" customHeight="1">
      <c r="A32" s="739">
        <v>355</v>
      </c>
      <c r="B32" s="910" t="s">
        <v>497</v>
      </c>
      <c r="C32" s="1095"/>
      <c r="D32" s="911"/>
      <c r="E32" s="175"/>
      <c r="F32" s="205"/>
      <c r="G32" s="205"/>
      <c r="H32" s="205"/>
      <c r="I32" s="245">
        <f t="shared" si="1"/>
        <v>0</v>
      </c>
    </row>
    <row r="33" spans="1:9" ht="15.75" customHeight="1">
      <c r="A33" s="61">
        <v>356</v>
      </c>
      <c r="B33" s="912" t="s">
        <v>440</v>
      </c>
      <c r="C33" s="997"/>
      <c r="D33" s="913"/>
      <c r="E33" s="175"/>
      <c r="F33" s="205"/>
      <c r="G33" s="205"/>
      <c r="H33" s="205"/>
      <c r="I33" s="245">
        <f t="shared" si="1"/>
        <v>0</v>
      </c>
    </row>
    <row r="34" spans="1:9" ht="15.75" customHeight="1" thickBot="1">
      <c r="A34" s="739">
        <v>357</v>
      </c>
      <c r="B34" s="910" t="s">
        <v>443</v>
      </c>
      <c r="C34" s="1095"/>
      <c r="D34" s="911"/>
      <c r="E34" s="184"/>
      <c r="F34" s="219"/>
      <c r="G34" s="219"/>
      <c r="H34" s="219"/>
      <c r="I34" s="196">
        <f t="shared" si="1"/>
        <v>0</v>
      </c>
    </row>
    <row r="35" spans="1:9" ht="15.75" customHeight="1" thickBot="1">
      <c r="A35" s="129"/>
      <c r="B35" s="1121" t="s">
        <v>498</v>
      </c>
      <c r="C35" s="1122"/>
      <c r="D35" s="1123"/>
      <c r="E35" s="778">
        <f>SUM(E23:E34)</f>
        <v>0</v>
      </c>
      <c r="F35" s="778">
        <f>SUM(F23:F34)</f>
        <v>0</v>
      </c>
      <c r="G35" s="778">
        <f>SUM(G23:G34)</f>
        <v>0</v>
      </c>
      <c r="H35" s="778">
        <f>SUM(H23:H34)</f>
        <v>0</v>
      </c>
      <c r="I35" s="778">
        <f>SUM(I23:I34)</f>
        <v>0</v>
      </c>
    </row>
    <row r="36" spans="1:9" ht="12.95">
      <c r="A36" s="1107" t="s">
        <v>445</v>
      </c>
      <c r="B36" s="1107"/>
      <c r="C36" s="1107"/>
      <c r="D36" s="1107"/>
      <c r="E36" s="1107"/>
      <c r="F36" s="1107"/>
      <c r="G36" s="1107"/>
      <c r="H36" s="1107"/>
      <c r="I36" s="1107"/>
    </row>
  </sheetData>
  <mergeCells count="44">
    <mergeCell ref="A36:I36"/>
    <mergeCell ref="B8:D8"/>
    <mergeCell ref="B9:D9"/>
    <mergeCell ref="B10:D10"/>
    <mergeCell ref="B11:D11"/>
    <mergeCell ref="A20:A21"/>
    <mergeCell ref="B20:D21"/>
    <mergeCell ref="G20:G22"/>
    <mergeCell ref="H20:H22"/>
    <mergeCell ref="B12:D12"/>
    <mergeCell ref="B19:D19"/>
    <mergeCell ref="B17:D17"/>
    <mergeCell ref="B18:D18"/>
    <mergeCell ref="B13:D13"/>
    <mergeCell ref="B14:D14"/>
    <mergeCell ref="B15:D15"/>
    <mergeCell ref="B16:D16"/>
    <mergeCell ref="A3:I3"/>
    <mergeCell ref="A4:I4"/>
    <mergeCell ref="A5:I5"/>
    <mergeCell ref="A6:A7"/>
    <mergeCell ref="B6:D7"/>
    <mergeCell ref="G6:G7"/>
    <mergeCell ref="H6:H7"/>
    <mergeCell ref="I6:I7"/>
    <mergeCell ref="E6:E7"/>
    <mergeCell ref="F6:F7"/>
    <mergeCell ref="B35:D35"/>
    <mergeCell ref="B23:D23"/>
    <mergeCell ref="B24:D24"/>
    <mergeCell ref="B25:D25"/>
    <mergeCell ref="B33:D33"/>
    <mergeCell ref="B34:D34"/>
    <mergeCell ref="B29:D29"/>
    <mergeCell ref="B32:D32"/>
    <mergeCell ref="I20:I22"/>
    <mergeCell ref="B30:D30"/>
    <mergeCell ref="B31:D31"/>
    <mergeCell ref="B22:D22"/>
    <mergeCell ref="E20:E22"/>
    <mergeCell ref="F20:F22"/>
    <mergeCell ref="B26:D26"/>
    <mergeCell ref="B27:D27"/>
    <mergeCell ref="B28:D28"/>
  </mergeCells>
  <phoneticPr fontId="0" type="noConversion"/>
  <printOptions horizontalCentered="1"/>
  <pageMargins left="0.25" right="0.25" top="0.25" bottom="0.75" header="0" footer="0.65"/>
  <pageSetup scale="95" orientation="landscape" r:id="rId1"/>
  <headerFooter alignWithMargins="0">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I45"/>
  <sheetViews>
    <sheetView zoomScale="85" zoomScaleNormal="85" workbookViewId="0"/>
  </sheetViews>
  <sheetFormatPr defaultRowHeight="12.6"/>
  <cols>
    <col min="1" max="1" width="5.5703125" customWidth="1"/>
    <col min="2" max="2" width="9.28515625" customWidth="1"/>
    <col min="3" max="3" width="0" hidden="1" customWidth="1"/>
    <col min="4" max="4" width="26.42578125" customWidth="1"/>
    <col min="5" max="5" width="18.28515625" customWidth="1"/>
    <col min="6" max="6" width="17" customWidth="1"/>
    <col min="7" max="7" width="17.42578125" customWidth="1"/>
    <col min="8" max="8" width="17.28515625" customWidth="1"/>
    <col min="9" max="9" width="19.5703125" customWidth="1"/>
  </cols>
  <sheetData>
    <row r="1" spans="1:9">
      <c r="A1" s="46">
        <f>Title!B12</f>
        <v>0</v>
      </c>
      <c r="B1" s="2"/>
      <c r="C1" s="2"/>
      <c r="D1" s="2"/>
      <c r="E1" s="2"/>
      <c r="F1" s="2"/>
      <c r="G1" s="2"/>
      <c r="H1" s="692"/>
      <c r="I1" s="834" t="str">
        <f>'39'!I1:I2</f>
        <v>For The Year Ended</v>
      </c>
    </row>
    <row r="2" spans="1:9" ht="12.95" thickBot="1">
      <c r="A2" s="692" t="s">
        <v>82</v>
      </c>
      <c r="B2" s="2"/>
      <c r="C2" s="2"/>
      <c r="D2" s="2"/>
      <c r="E2" s="2"/>
      <c r="F2" s="2"/>
      <c r="G2" s="2"/>
      <c r="H2" s="692"/>
      <c r="I2" s="116">
        <f>'38'!H2</f>
        <v>0</v>
      </c>
    </row>
    <row r="3" spans="1:9" ht="12.95">
      <c r="A3" s="904" t="str">
        <f>'19'!A4</f>
        <v>Utility Plant in Service (continued)</v>
      </c>
      <c r="B3" s="904"/>
      <c r="C3" s="904"/>
      <c r="D3" s="904"/>
      <c r="E3" s="904"/>
      <c r="F3" s="904"/>
      <c r="G3" s="904"/>
      <c r="H3" s="904"/>
      <c r="I3" s="904"/>
    </row>
    <row r="4" spans="1:9">
      <c r="A4" s="994" t="str">
        <f>'19'!A5</f>
        <v>(ACCOUNT 101)</v>
      </c>
      <c r="B4" s="994"/>
      <c r="C4" s="994"/>
      <c r="D4" s="994"/>
      <c r="E4" s="994"/>
      <c r="F4" s="994"/>
      <c r="G4" s="994"/>
      <c r="H4" s="994"/>
      <c r="I4" s="994"/>
    </row>
    <row r="5" spans="1:9" ht="13.5" thickBot="1">
      <c r="A5" s="1064" t="str">
        <f>'19'!A6</f>
        <v>Include in column (e) entries reclassifying property from one account or utility service to another, etc. Corrections of entries of the current or immediately preceding year should be recorded in column (c) or column (d) accordingly as they are corrections or additions or retirements.</v>
      </c>
      <c r="B5" s="1064"/>
      <c r="C5" s="1064"/>
      <c r="D5" s="1064"/>
      <c r="E5" s="1064"/>
      <c r="F5" s="1064"/>
      <c r="G5" s="1064"/>
      <c r="H5" s="1064"/>
      <c r="I5" s="1064"/>
    </row>
    <row r="6" spans="1:9" ht="28.5" customHeight="1">
      <c r="A6" s="1065" t="s">
        <v>413</v>
      </c>
      <c r="B6" s="1076" t="s">
        <v>414</v>
      </c>
      <c r="C6" s="1077"/>
      <c r="D6" s="1078"/>
      <c r="E6" s="1060" t="s">
        <v>499</v>
      </c>
      <c r="F6" s="1060" t="s">
        <v>500</v>
      </c>
      <c r="G6" s="1060" t="s">
        <v>501</v>
      </c>
      <c r="H6" s="1060" t="s">
        <v>418</v>
      </c>
      <c r="I6" s="1062" t="s">
        <v>502</v>
      </c>
    </row>
    <row r="7" spans="1:9" ht="12.95" thickBot="1">
      <c r="A7" s="1066"/>
      <c r="B7" s="1079"/>
      <c r="C7" s="1080"/>
      <c r="D7" s="1081"/>
      <c r="E7" s="1061"/>
      <c r="F7" s="1061"/>
      <c r="G7" s="1061"/>
      <c r="H7" s="1061"/>
      <c r="I7" s="1063"/>
    </row>
    <row r="8" spans="1:9" ht="42" customHeight="1">
      <c r="A8" s="35"/>
      <c r="B8" s="1111" t="s">
        <v>503</v>
      </c>
      <c r="C8" s="1112"/>
      <c r="D8" s="1113"/>
      <c r="E8" s="35"/>
      <c r="F8" s="704"/>
      <c r="G8" s="704"/>
      <c r="H8" s="704"/>
      <c r="I8" s="704"/>
    </row>
    <row r="9" spans="1:9" ht="31.5" customHeight="1">
      <c r="A9" s="745"/>
      <c r="B9" s="1138" t="s">
        <v>504</v>
      </c>
      <c r="C9" s="1099"/>
      <c r="D9" s="1100"/>
      <c r="E9" s="180"/>
      <c r="F9" s="271"/>
      <c r="G9" s="271"/>
      <c r="H9" s="271"/>
      <c r="I9" s="245">
        <f>E9+F9-G9+H9</f>
        <v>0</v>
      </c>
    </row>
    <row r="10" spans="1:9" ht="15.75" customHeight="1">
      <c r="A10" s="61">
        <v>360</v>
      </c>
      <c r="B10" s="910" t="s">
        <v>427</v>
      </c>
      <c r="C10" s="1095"/>
      <c r="D10" s="911"/>
      <c r="E10" s="175"/>
      <c r="F10" s="205"/>
      <c r="G10" s="205"/>
      <c r="H10" s="205"/>
      <c r="I10" s="245">
        <f>E10+F10-G10+H10</f>
        <v>0</v>
      </c>
    </row>
    <row r="11" spans="1:9" ht="15.75" customHeight="1">
      <c r="A11" s="739">
        <v>361</v>
      </c>
      <c r="B11" s="912" t="s">
        <v>428</v>
      </c>
      <c r="C11" s="997"/>
      <c r="D11" s="913"/>
      <c r="E11" s="175"/>
      <c r="F11" s="205"/>
      <c r="G11" s="205"/>
      <c r="H11" s="205"/>
      <c r="I11" s="245">
        <f t="shared" ref="I11:I18" si="0">E11+F11-G11+H11</f>
        <v>0</v>
      </c>
    </row>
    <row r="12" spans="1:9" ht="15.75" customHeight="1">
      <c r="A12" s="61">
        <v>362</v>
      </c>
      <c r="B12" s="910" t="s">
        <v>505</v>
      </c>
      <c r="C12" s="1095"/>
      <c r="D12" s="911"/>
      <c r="E12" s="175"/>
      <c r="F12" s="205"/>
      <c r="G12" s="205"/>
      <c r="H12" s="205"/>
      <c r="I12" s="245">
        <f t="shared" si="0"/>
        <v>0</v>
      </c>
    </row>
    <row r="13" spans="1:9" ht="15.75" customHeight="1">
      <c r="A13" s="739">
        <v>363</v>
      </c>
      <c r="B13" s="912" t="s">
        <v>440</v>
      </c>
      <c r="C13" s="997"/>
      <c r="D13" s="913"/>
      <c r="E13" s="175"/>
      <c r="F13" s="205"/>
      <c r="G13" s="205"/>
      <c r="H13" s="205"/>
      <c r="I13" s="245">
        <f t="shared" si="0"/>
        <v>0</v>
      </c>
    </row>
    <row r="14" spans="1:9" ht="15.75" customHeight="1">
      <c r="A14" s="161">
        <v>363.1</v>
      </c>
      <c r="B14" s="910" t="s">
        <v>506</v>
      </c>
      <c r="C14" s="1095"/>
      <c r="D14" s="911"/>
      <c r="E14" s="175"/>
      <c r="F14" s="205"/>
      <c r="G14" s="205"/>
      <c r="H14" s="205"/>
      <c r="I14" s="245">
        <f t="shared" si="0"/>
        <v>0</v>
      </c>
    </row>
    <row r="15" spans="1:9" ht="15.75" customHeight="1">
      <c r="A15" s="162">
        <v>363.2</v>
      </c>
      <c r="B15" s="912" t="s">
        <v>507</v>
      </c>
      <c r="C15" s="997"/>
      <c r="D15" s="913"/>
      <c r="E15" s="175"/>
      <c r="F15" s="205"/>
      <c r="G15" s="205"/>
      <c r="H15" s="205"/>
      <c r="I15" s="245">
        <f t="shared" si="0"/>
        <v>0</v>
      </c>
    </row>
    <row r="16" spans="1:9" ht="15.75" customHeight="1">
      <c r="A16" s="161">
        <v>363.3</v>
      </c>
      <c r="B16" s="910" t="s">
        <v>482</v>
      </c>
      <c r="C16" s="1095"/>
      <c r="D16" s="911"/>
      <c r="E16" s="175"/>
      <c r="F16" s="205"/>
      <c r="G16" s="205"/>
      <c r="H16" s="205"/>
      <c r="I16" s="245">
        <f t="shared" si="0"/>
        <v>0</v>
      </c>
    </row>
    <row r="17" spans="1:9" ht="15.75" customHeight="1">
      <c r="A17" s="162">
        <v>363.4</v>
      </c>
      <c r="B17" s="912" t="s">
        <v>496</v>
      </c>
      <c r="C17" s="997"/>
      <c r="D17" s="913"/>
      <c r="E17" s="175"/>
      <c r="F17" s="205"/>
      <c r="G17" s="205"/>
      <c r="H17" s="205"/>
      <c r="I17" s="245">
        <f t="shared" si="0"/>
        <v>0</v>
      </c>
    </row>
    <row r="18" spans="1:9" ht="15.75" customHeight="1" thickBot="1">
      <c r="A18" s="161">
        <v>363.5</v>
      </c>
      <c r="B18" s="910" t="s">
        <v>443</v>
      </c>
      <c r="C18" s="1095"/>
      <c r="D18" s="911"/>
      <c r="E18" s="184"/>
      <c r="F18" s="219"/>
      <c r="G18" s="219"/>
      <c r="H18" s="219"/>
      <c r="I18" s="196">
        <f t="shared" si="0"/>
        <v>0</v>
      </c>
    </row>
    <row r="19" spans="1:9" ht="15.75" customHeight="1" thickBot="1">
      <c r="A19" s="61"/>
      <c r="B19" s="927" t="s">
        <v>508</v>
      </c>
      <c r="C19" s="1131"/>
      <c r="D19" s="928"/>
      <c r="E19" s="275">
        <f>SUM(E10:E18)</f>
        <v>0</v>
      </c>
      <c r="F19" s="275">
        <f>SUM(F10:F18)</f>
        <v>0</v>
      </c>
      <c r="G19" s="275">
        <f>SUM(G10:G18)</f>
        <v>0</v>
      </c>
      <c r="H19" s="275">
        <f>SUM(H10:H18)</f>
        <v>0</v>
      </c>
      <c r="I19" s="275">
        <f>SUM(I10:I18)</f>
        <v>0</v>
      </c>
    </row>
    <row r="20" spans="1:9" ht="15.75" customHeight="1" thickBot="1">
      <c r="A20" s="746"/>
      <c r="B20" s="1140" t="s">
        <v>509</v>
      </c>
      <c r="C20" s="1141"/>
      <c r="D20" s="1142"/>
      <c r="E20" s="275">
        <f>E19+'20'!E35</f>
        <v>0</v>
      </c>
      <c r="F20" s="275">
        <f>F19+'20'!F35</f>
        <v>0</v>
      </c>
      <c r="G20" s="275">
        <f>G19+'20'!G35</f>
        <v>0</v>
      </c>
      <c r="H20" s="275">
        <f>H19+'20'!H35</f>
        <v>0</v>
      </c>
      <c r="I20" s="275">
        <f>I19+'20'!I35</f>
        <v>0</v>
      </c>
    </row>
    <row r="21" spans="1:9" ht="15.75" customHeight="1">
      <c r="A21" s="1136"/>
      <c r="B21" s="1133" t="s">
        <v>510</v>
      </c>
      <c r="C21" s="1134"/>
      <c r="D21" s="1135"/>
      <c r="E21" s="1117"/>
      <c r="F21" s="1117"/>
      <c r="G21" s="1117"/>
      <c r="H21" s="1117"/>
      <c r="I21" s="1117"/>
    </row>
    <row r="22" spans="1:9" ht="15.75" customHeight="1">
      <c r="A22" s="1137"/>
      <c r="B22" s="1111"/>
      <c r="C22" s="1112"/>
      <c r="D22" s="1113"/>
      <c r="E22" s="1118"/>
      <c r="F22" s="1118"/>
      <c r="G22" s="1118"/>
      <c r="H22" s="1118"/>
      <c r="I22" s="1118"/>
    </row>
    <row r="23" spans="1:9" ht="15.75" customHeight="1">
      <c r="A23" s="161">
        <v>365.1</v>
      </c>
      <c r="B23" s="1124" t="s">
        <v>427</v>
      </c>
      <c r="C23" s="1125"/>
      <c r="D23" s="1126"/>
      <c r="E23" s="175"/>
      <c r="F23" s="205"/>
      <c r="G23" s="205"/>
      <c r="H23" s="205"/>
      <c r="I23" s="772">
        <f>E23+F23-G23+H23</f>
        <v>0</v>
      </c>
    </row>
    <row r="24" spans="1:9" ht="15.75" customHeight="1">
      <c r="A24" s="162">
        <v>365.2</v>
      </c>
      <c r="B24" s="1143" t="s">
        <v>457</v>
      </c>
      <c r="C24" s="897"/>
      <c r="D24" s="1144"/>
      <c r="E24" s="175"/>
      <c r="F24" s="205"/>
      <c r="G24" s="205"/>
      <c r="H24" s="205"/>
      <c r="I24" s="772">
        <f t="shared" ref="I24:I29" si="1">E24+F24-G24+H24</f>
        <v>0</v>
      </c>
    </row>
    <row r="25" spans="1:9" ht="15.75" customHeight="1">
      <c r="A25" s="61">
        <v>366</v>
      </c>
      <c r="B25" s="1124" t="s">
        <v>428</v>
      </c>
      <c r="C25" s="1125"/>
      <c r="D25" s="1126"/>
      <c r="E25" s="175"/>
      <c r="F25" s="205"/>
      <c r="G25" s="205"/>
      <c r="H25" s="205"/>
      <c r="I25" s="772">
        <f t="shared" si="1"/>
        <v>0</v>
      </c>
    </row>
    <row r="26" spans="1:9" ht="15.75" customHeight="1">
      <c r="A26" s="61">
        <v>367</v>
      </c>
      <c r="B26" s="910" t="s">
        <v>511</v>
      </c>
      <c r="C26" s="1095"/>
      <c r="D26" s="911"/>
      <c r="E26" s="175"/>
      <c r="F26" s="205"/>
      <c r="G26" s="205"/>
      <c r="H26" s="205"/>
      <c r="I26" s="772">
        <f t="shared" si="1"/>
        <v>0</v>
      </c>
    </row>
    <row r="27" spans="1:9" ht="15.75" customHeight="1">
      <c r="A27" s="739">
        <v>368</v>
      </c>
      <c r="B27" s="912" t="s">
        <v>497</v>
      </c>
      <c r="C27" s="997"/>
      <c r="D27" s="913"/>
      <c r="E27" s="175"/>
      <c r="F27" s="205"/>
      <c r="G27" s="205"/>
      <c r="H27" s="205"/>
      <c r="I27" s="772">
        <f t="shared" si="1"/>
        <v>0</v>
      </c>
    </row>
    <row r="28" spans="1:9" ht="15.75" customHeight="1">
      <c r="A28" s="61">
        <v>369</v>
      </c>
      <c r="B28" s="910" t="s">
        <v>496</v>
      </c>
      <c r="C28" s="1095"/>
      <c r="D28" s="911"/>
      <c r="E28" s="175"/>
      <c r="F28" s="205"/>
      <c r="G28" s="205"/>
      <c r="H28" s="205"/>
      <c r="I28" s="772">
        <f t="shared" si="1"/>
        <v>0</v>
      </c>
    </row>
    <row r="29" spans="1:9" ht="15.75" customHeight="1">
      <c r="A29" s="739">
        <v>370</v>
      </c>
      <c r="B29" s="912" t="s">
        <v>512</v>
      </c>
      <c r="C29" s="997"/>
      <c r="D29" s="913"/>
      <c r="E29" s="175"/>
      <c r="F29" s="205"/>
      <c r="G29" s="205"/>
      <c r="H29" s="205"/>
      <c r="I29" s="772">
        <f t="shared" si="1"/>
        <v>0</v>
      </c>
    </row>
    <row r="30" spans="1:9" ht="15.75" customHeight="1" thickBot="1">
      <c r="A30" s="61">
        <v>371</v>
      </c>
      <c r="B30" s="910" t="s">
        <v>443</v>
      </c>
      <c r="C30" s="1095"/>
      <c r="D30" s="911"/>
      <c r="E30" s="184"/>
      <c r="F30" s="219"/>
      <c r="G30" s="219"/>
      <c r="H30" s="219"/>
      <c r="I30" s="196">
        <f>E30+F30-G30+H30</f>
        <v>0</v>
      </c>
    </row>
    <row r="31" spans="1:9" ht="15.75" customHeight="1" thickBot="1">
      <c r="A31" s="22"/>
      <c r="B31" s="1121" t="s">
        <v>513</v>
      </c>
      <c r="C31" s="1122"/>
      <c r="D31" s="1123"/>
      <c r="E31" s="778">
        <f>SUM(E23:E30)</f>
        <v>0</v>
      </c>
      <c r="F31" s="778">
        <f>SUM(F23:F30)</f>
        <v>0</v>
      </c>
      <c r="G31" s="778">
        <f>SUM(G23:G30)</f>
        <v>0</v>
      </c>
      <c r="H31" s="778">
        <f>SUM(H23:H30)</f>
        <v>0</v>
      </c>
      <c r="I31" s="751">
        <f>SUM(I23:I30)</f>
        <v>0</v>
      </c>
    </row>
    <row r="32" spans="1:9" ht="15.75" customHeight="1">
      <c r="A32" s="726"/>
      <c r="B32" s="1139" t="s">
        <v>445</v>
      </c>
      <c r="C32" s="1139"/>
      <c r="D32" s="1139"/>
      <c r="E32" s="1139"/>
      <c r="F32" s="1139"/>
      <c r="G32" s="1139"/>
      <c r="H32" s="1139"/>
      <c r="I32" s="1139"/>
    </row>
    <row r="33" spans="1:1">
      <c r="A33" s="726"/>
    </row>
    <row r="34" spans="1:1">
      <c r="A34" s="726"/>
    </row>
    <row r="35" spans="1:1">
      <c r="A35" s="726"/>
    </row>
    <row r="36" spans="1:1">
      <c r="A36" s="726"/>
    </row>
    <row r="37" spans="1:1">
      <c r="A37" s="726"/>
    </row>
    <row r="38" spans="1:1">
      <c r="A38" s="726"/>
    </row>
    <row r="39" spans="1:1">
      <c r="A39" s="726"/>
    </row>
    <row r="40" spans="1:1">
      <c r="A40" s="726"/>
    </row>
    <row r="41" spans="1:1">
      <c r="A41" s="726"/>
    </row>
    <row r="42" spans="1:1">
      <c r="A42" s="726"/>
    </row>
    <row r="43" spans="1:1">
      <c r="A43" s="726"/>
    </row>
    <row r="44" spans="1:1">
      <c r="A44" s="726"/>
    </row>
    <row r="45" spans="1:1">
      <c r="A45" s="726"/>
    </row>
  </sheetData>
  <mergeCells count="40">
    <mergeCell ref="H21:H22"/>
    <mergeCell ref="B14:D14"/>
    <mergeCell ref="B15:D15"/>
    <mergeCell ref="B32:I32"/>
    <mergeCell ref="B25:D25"/>
    <mergeCell ref="B18:D18"/>
    <mergeCell ref="B19:D19"/>
    <mergeCell ref="B20:D20"/>
    <mergeCell ref="B31:D31"/>
    <mergeCell ref="B30:D30"/>
    <mergeCell ref="B29:D29"/>
    <mergeCell ref="B28:D28"/>
    <mergeCell ref="B27:D27"/>
    <mergeCell ref="B26:D26"/>
    <mergeCell ref="B23:D23"/>
    <mergeCell ref="B24:D24"/>
    <mergeCell ref="I21:I22"/>
    <mergeCell ref="A5:I5"/>
    <mergeCell ref="A4:I4"/>
    <mergeCell ref="A3:I3"/>
    <mergeCell ref="A6:A7"/>
    <mergeCell ref="B6:D7"/>
    <mergeCell ref="E6:E7"/>
    <mergeCell ref="F6:F7"/>
    <mergeCell ref="A21:A22"/>
    <mergeCell ref="I6:I7"/>
    <mergeCell ref="G6:G7"/>
    <mergeCell ref="H6:H7"/>
    <mergeCell ref="B10:D10"/>
    <mergeCell ref="B9:D9"/>
    <mergeCell ref="B8:D8"/>
    <mergeCell ref="E21:E22"/>
    <mergeCell ref="B11:D11"/>
    <mergeCell ref="B12:D12"/>
    <mergeCell ref="B13:D13"/>
    <mergeCell ref="F21:F22"/>
    <mergeCell ref="G21:G22"/>
    <mergeCell ref="B21:D22"/>
    <mergeCell ref="B16:D16"/>
    <mergeCell ref="B17:D17"/>
  </mergeCells>
  <phoneticPr fontId="0" type="noConversion"/>
  <printOptions horizontalCentered="1" verticalCentered="1"/>
  <pageMargins left="0.25" right="0.25" top="0.5" bottom="0.25" header="0.25" footer="0"/>
  <pageSetup orientation="landscape" r:id="rId1"/>
  <headerFooter alignWithMargins="0">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I59"/>
  <sheetViews>
    <sheetView zoomScale="85" zoomScaleNormal="85" workbookViewId="0"/>
  </sheetViews>
  <sheetFormatPr defaultRowHeight="12.6"/>
  <cols>
    <col min="1" max="1" width="5.5703125" customWidth="1"/>
    <col min="3" max="3" width="0" hidden="1" customWidth="1"/>
    <col min="4" max="4" width="26.42578125" customWidth="1"/>
    <col min="5" max="5" width="19.28515625" customWidth="1"/>
    <col min="6" max="6" width="18.42578125" customWidth="1"/>
    <col min="7" max="7" width="18" customWidth="1"/>
    <col min="8" max="8" width="18.42578125" customWidth="1"/>
    <col min="9" max="9" width="17.7109375" customWidth="1"/>
  </cols>
  <sheetData>
    <row r="1" spans="1:9">
      <c r="A1" s="46">
        <f>Title!B12</f>
        <v>0</v>
      </c>
      <c r="B1" s="2"/>
      <c r="C1" s="2"/>
      <c r="D1" s="2"/>
      <c r="E1" s="2"/>
      <c r="F1" s="2"/>
      <c r="G1" s="2"/>
      <c r="H1" s="692"/>
      <c r="I1" s="502" t="str">
        <f>'39'!I1</f>
        <v>For The Year Ended</v>
      </c>
    </row>
    <row r="2" spans="1:9" ht="12.95" thickBot="1">
      <c r="A2" s="692" t="s">
        <v>82</v>
      </c>
      <c r="B2" s="2"/>
      <c r="C2" s="2"/>
      <c r="D2" s="2"/>
      <c r="E2" s="2"/>
      <c r="F2" s="2"/>
      <c r="G2" s="2"/>
      <c r="H2" s="692"/>
      <c r="I2" s="116">
        <f>'38'!H2</f>
        <v>0</v>
      </c>
    </row>
    <row r="3" spans="1:9" ht="12.95">
      <c r="A3" s="904" t="str">
        <f>'19'!A4</f>
        <v>Utility Plant in Service (continued)</v>
      </c>
      <c r="B3" s="904"/>
      <c r="C3" s="904"/>
      <c r="D3" s="904"/>
      <c r="E3" s="904"/>
      <c r="F3" s="904"/>
      <c r="G3" s="904"/>
      <c r="H3" s="904"/>
      <c r="I3" s="904"/>
    </row>
    <row r="4" spans="1:9">
      <c r="A4" s="994" t="str">
        <f>'19'!A5</f>
        <v>(ACCOUNT 101)</v>
      </c>
      <c r="B4" s="994"/>
      <c r="C4" s="994"/>
      <c r="D4" s="994"/>
      <c r="E4" s="994"/>
      <c r="F4" s="994"/>
      <c r="G4" s="994"/>
      <c r="H4" s="994"/>
      <c r="I4" s="994"/>
    </row>
    <row r="5" spans="1:9" ht="13.5" thickBot="1">
      <c r="A5" s="1064" t="str">
        <f>'19'!A6</f>
        <v>Include in column (e) entries reclassifying property from one account or utility service to another, etc. Corrections of entries of the current or immediately preceding year should be recorded in column (c) or column (d) accordingly as they are corrections or additions or retirements.</v>
      </c>
      <c r="B5" s="1064"/>
      <c r="C5" s="1064"/>
      <c r="D5" s="1064"/>
      <c r="E5" s="1064"/>
      <c r="F5" s="1064"/>
      <c r="G5" s="1064"/>
      <c r="H5" s="1064"/>
      <c r="I5" s="1064"/>
    </row>
    <row r="6" spans="1:9" ht="30.75" customHeight="1">
      <c r="A6" s="1065" t="s">
        <v>413</v>
      </c>
      <c r="B6" s="1076" t="s">
        <v>414</v>
      </c>
      <c r="C6" s="1077"/>
      <c r="D6" s="1078"/>
      <c r="E6" s="1060" t="s">
        <v>514</v>
      </c>
      <c r="F6" s="1060" t="s">
        <v>515</v>
      </c>
      <c r="G6" s="1060" t="s">
        <v>516</v>
      </c>
      <c r="H6" s="1060" t="s">
        <v>517</v>
      </c>
      <c r="I6" s="1062" t="s">
        <v>518</v>
      </c>
    </row>
    <row r="7" spans="1:9" ht="12.95" thickBot="1">
      <c r="A7" s="1066"/>
      <c r="B7" s="1079"/>
      <c r="C7" s="1080"/>
      <c r="D7" s="1081"/>
      <c r="E7" s="1061"/>
      <c r="F7" s="1061"/>
      <c r="G7" s="1061"/>
      <c r="H7" s="1061"/>
      <c r="I7" s="1063"/>
    </row>
    <row r="8" spans="1:9" ht="42" customHeight="1">
      <c r="A8" s="739"/>
      <c r="B8" s="921" t="s">
        <v>519</v>
      </c>
      <c r="C8" s="904"/>
      <c r="D8" s="922"/>
      <c r="E8" s="25"/>
      <c r="F8" s="694"/>
      <c r="G8" s="694"/>
      <c r="H8" s="694"/>
      <c r="I8" s="694"/>
    </row>
    <row r="9" spans="1:9" ht="30.75" customHeight="1">
      <c r="A9" s="61">
        <v>374</v>
      </c>
      <c r="B9" s="910" t="s">
        <v>427</v>
      </c>
      <c r="C9" s="1095"/>
      <c r="D9" s="911"/>
      <c r="E9" s="175"/>
      <c r="F9" s="205"/>
      <c r="G9" s="205"/>
      <c r="H9" s="205"/>
      <c r="I9" s="245">
        <f>E9+F9-G9+H9</f>
        <v>0</v>
      </c>
    </row>
    <row r="10" spans="1:9" ht="16.149999999999999" customHeight="1">
      <c r="A10" s="739">
        <v>375</v>
      </c>
      <c r="B10" s="912" t="s">
        <v>428</v>
      </c>
      <c r="C10" s="997"/>
      <c r="D10" s="913"/>
      <c r="E10" s="166"/>
      <c r="F10" s="201"/>
      <c r="G10" s="201"/>
      <c r="H10" s="201"/>
      <c r="I10" s="245">
        <f t="shared" ref="I10:I22" si="0">E10+F10-G10+H10</f>
        <v>0</v>
      </c>
    </row>
    <row r="11" spans="1:9" ht="16.149999999999999" customHeight="1">
      <c r="A11" s="61">
        <v>376</v>
      </c>
      <c r="B11" s="910" t="s">
        <v>511</v>
      </c>
      <c r="C11" s="1095"/>
      <c r="D11" s="911"/>
      <c r="E11" s="175"/>
      <c r="F11" s="205"/>
      <c r="G11" s="205"/>
      <c r="H11" s="205"/>
      <c r="I11" s="245">
        <f t="shared" si="0"/>
        <v>0</v>
      </c>
    </row>
    <row r="12" spans="1:9" ht="16.149999999999999" customHeight="1">
      <c r="A12" s="739">
        <v>377</v>
      </c>
      <c r="B12" s="912" t="s">
        <v>497</v>
      </c>
      <c r="C12" s="997"/>
      <c r="D12" s="913"/>
      <c r="E12" s="166"/>
      <c r="F12" s="201"/>
      <c r="G12" s="201"/>
      <c r="H12" s="201"/>
      <c r="I12" s="245">
        <f t="shared" si="0"/>
        <v>0</v>
      </c>
    </row>
    <row r="13" spans="1:9" ht="29.25" customHeight="1">
      <c r="A13" s="33">
        <v>378</v>
      </c>
      <c r="B13" s="1114" t="s">
        <v>520</v>
      </c>
      <c r="C13" s="1115"/>
      <c r="D13" s="1116"/>
      <c r="E13" s="276"/>
      <c r="F13" s="277"/>
      <c r="G13" s="277"/>
      <c r="H13" s="277"/>
      <c r="I13" s="245">
        <f t="shared" si="0"/>
        <v>0</v>
      </c>
    </row>
    <row r="14" spans="1:9" s="52" customFormat="1" ht="30.75" customHeight="1">
      <c r="A14" s="739">
        <v>379</v>
      </c>
      <c r="B14" s="1145" t="s">
        <v>521</v>
      </c>
      <c r="C14" s="959"/>
      <c r="D14" s="1146"/>
      <c r="E14" s="166"/>
      <c r="F14" s="201"/>
      <c r="G14" s="201"/>
      <c r="H14" s="201"/>
      <c r="I14" s="245">
        <f t="shared" si="0"/>
        <v>0</v>
      </c>
    </row>
    <row r="15" spans="1:9" ht="31.5" customHeight="1">
      <c r="A15" s="61">
        <v>380</v>
      </c>
      <c r="B15" s="910" t="s">
        <v>522</v>
      </c>
      <c r="C15" s="1095"/>
      <c r="D15" s="911"/>
      <c r="E15" s="175"/>
      <c r="F15" s="205"/>
      <c r="G15" s="205"/>
      <c r="H15" s="205"/>
      <c r="I15" s="245">
        <f t="shared" si="0"/>
        <v>0</v>
      </c>
    </row>
    <row r="16" spans="1:9" ht="16.149999999999999" customHeight="1">
      <c r="A16" s="739">
        <v>381</v>
      </c>
      <c r="B16" s="912" t="s">
        <v>523</v>
      </c>
      <c r="C16" s="997"/>
      <c r="D16" s="913"/>
      <c r="E16" s="166"/>
      <c r="F16" s="201"/>
      <c r="G16" s="201"/>
      <c r="H16" s="201"/>
      <c r="I16" s="245">
        <f t="shared" si="0"/>
        <v>0</v>
      </c>
    </row>
    <row r="17" spans="1:9" ht="16.149999999999999" customHeight="1">
      <c r="A17" s="61">
        <v>382</v>
      </c>
      <c r="B17" s="910" t="s">
        <v>524</v>
      </c>
      <c r="C17" s="1095"/>
      <c r="D17" s="911"/>
      <c r="E17" s="175"/>
      <c r="F17" s="205"/>
      <c r="G17" s="205"/>
      <c r="H17" s="205"/>
      <c r="I17" s="245">
        <f t="shared" si="0"/>
        <v>0</v>
      </c>
    </row>
    <row r="18" spans="1:9" ht="16.149999999999999" customHeight="1">
      <c r="A18" s="739">
        <v>383</v>
      </c>
      <c r="B18" s="912" t="s">
        <v>525</v>
      </c>
      <c r="C18" s="997"/>
      <c r="D18" s="913"/>
      <c r="E18" s="166"/>
      <c r="F18" s="201"/>
      <c r="G18" s="201"/>
      <c r="H18" s="201"/>
      <c r="I18" s="245">
        <f t="shared" si="0"/>
        <v>0</v>
      </c>
    </row>
    <row r="19" spans="1:9" ht="16.149999999999999" customHeight="1">
      <c r="A19" s="61">
        <v>384</v>
      </c>
      <c r="B19" s="910" t="s">
        <v>526</v>
      </c>
      <c r="C19" s="1095"/>
      <c r="D19" s="911"/>
      <c r="E19" s="175"/>
      <c r="F19" s="205"/>
      <c r="G19" s="205"/>
      <c r="H19" s="205"/>
      <c r="I19" s="245">
        <f t="shared" si="0"/>
        <v>0</v>
      </c>
    </row>
    <row r="20" spans="1:9" ht="30" customHeight="1">
      <c r="A20" s="739">
        <v>385</v>
      </c>
      <c r="B20" s="1145" t="s">
        <v>527</v>
      </c>
      <c r="C20" s="959"/>
      <c r="D20" s="1146"/>
      <c r="E20" s="166"/>
      <c r="F20" s="201"/>
      <c r="G20" s="201"/>
      <c r="H20" s="201"/>
      <c r="I20" s="245">
        <f t="shared" si="0"/>
        <v>0</v>
      </c>
    </row>
    <row r="21" spans="1:9" ht="17.25" customHeight="1">
      <c r="A21" s="33">
        <v>386</v>
      </c>
      <c r="B21" s="1150" t="s">
        <v>528</v>
      </c>
      <c r="C21" s="1151"/>
      <c r="D21" s="1152"/>
      <c r="E21" s="278"/>
      <c r="F21" s="279"/>
      <c r="G21" s="279"/>
      <c r="H21" s="279"/>
      <c r="I21" s="245">
        <f t="shared" si="0"/>
        <v>0</v>
      </c>
    </row>
    <row r="22" spans="1:9" s="48" customFormat="1" ht="16.149999999999999" customHeight="1" thickBot="1">
      <c r="A22" s="739">
        <v>387</v>
      </c>
      <c r="B22" s="1119" t="s">
        <v>443</v>
      </c>
      <c r="C22" s="981"/>
      <c r="D22" s="1120"/>
      <c r="E22" s="184"/>
      <c r="F22" s="219"/>
      <c r="G22" s="219"/>
      <c r="H22" s="219"/>
      <c r="I22" s="196">
        <f t="shared" si="0"/>
        <v>0</v>
      </c>
    </row>
    <row r="23" spans="1:9" ht="16.149999999999999" customHeight="1" thickBot="1">
      <c r="A23" s="129"/>
      <c r="B23" s="1147" t="s">
        <v>529</v>
      </c>
      <c r="C23" s="1148"/>
      <c r="D23" s="1149"/>
      <c r="E23" s="775">
        <f>SUM(E9:E22)</f>
        <v>0</v>
      </c>
      <c r="F23" s="775">
        <f>SUM(F9:F22)</f>
        <v>0</v>
      </c>
      <c r="G23" s="775">
        <f>SUM(G9:G22)</f>
        <v>0</v>
      </c>
      <c r="H23" s="775">
        <f>SUM(H9:H22)</f>
        <v>0</v>
      </c>
      <c r="I23" s="751">
        <f>SUM(I9:I22)</f>
        <v>0</v>
      </c>
    </row>
    <row r="24" spans="1:9" ht="16.149999999999999" customHeight="1">
      <c r="A24" s="726"/>
      <c r="B24" s="701"/>
      <c r="C24" s="701"/>
      <c r="D24" s="701"/>
      <c r="E24" s="692"/>
      <c r="F24" s="692"/>
      <c r="G24" s="692"/>
      <c r="H24" s="692"/>
      <c r="I24" s="692"/>
    </row>
    <row r="25" spans="1:9" ht="16.149999999999999" customHeight="1">
      <c r="A25" s="726"/>
      <c r="B25" s="1107" t="s">
        <v>445</v>
      </c>
      <c r="C25" s="1107"/>
      <c r="D25" s="1107"/>
      <c r="E25" s="1107"/>
      <c r="F25" s="1107"/>
      <c r="G25" s="1107"/>
      <c r="H25" s="1107"/>
      <c r="I25" s="1107"/>
    </row>
    <row r="26" spans="1:9">
      <c r="A26" s="726"/>
      <c r="B26" s="692"/>
      <c r="C26" s="692"/>
      <c r="D26" s="692"/>
      <c r="E26" s="692"/>
      <c r="F26" s="692"/>
      <c r="G26" s="692"/>
      <c r="H26" s="692"/>
      <c r="I26" s="692"/>
    </row>
    <row r="27" spans="1:9">
      <c r="A27" s="726"/>
      <c r="B27" s="692"/>
      <c r="C27" s="692"/>
      <c r="D27" s="692"/>
      <c r="E27" s="692"/>
      <c r="F27" s="692"/>
      <c r="G27" s="692"/>
      <c r="H27" s="692"/>
      <c r="I27" s="692"/>
    </row>
    <row r="28" spans="1:9">
      <c r="A28" s="726"/>
      <c r="B28" s="692"/>
      <c r="C28" s="692"/>
      <c r="D28" s="692"/>
      <c r="E28" s="692"/>
      <c r="F28" s="692"/>
      <c r="G28" s="692"/>
      <c r="H28" s="692"/>
      <c r="I28" s="692"/>
    </row>
    <row r="29" spans="1:9">
      <c r="A29" s="726"/>
      <c r="B29" s="692"/>
      <c r="C29" s="692"/>
      <c r="D29" s="692"/>
      <c r="E29" s="692"/>
      <c r="F29" s="692"/>
      <c r="G29" s="692"/>
      <c r="H29" s="692"/>
      <c r="I29" s="692"/>
    </row>
    <row r="30" spans="1:9">
      <c r="A30" s="726"/>
      <c r="B30" s="692"/>
      <c r="C30" s="692"/>
      <c r="D30" s="692"/>
      <c r="E30" s="692"/>
      <c r="F30" s="692"/>
      <c r="G30" s="692"/>
      <c r="H30" s="692"/>
      <c r="I30" s="692"/>
    </row>
    <row r="31" spans="1:9">
      <c r="A31" s="726"/>
      <c r="B31" s="692"/>
      <c r="C31" s="692"/>
      <c r="D31" s="692"/>
      <c r="E31" s="692"/>
      <c r="F31" s="692"/>
      <c r="G31" s="692"/>
      <c r="H31" s="692"/>
      <c r="I31" s="692"/>
    </row>
    <row r="32" spans="1:9">
      <c r="A32" s="726"/>
      <c r="B32" s="692"/>
      <c r="C32" s="692"/>
      <c r="D32" s="692"/>
      <c r="E32" s="692"/>
      <c r="F32" s="692"/>
      <c r="G32" s="692"/>
      <c r="H32" s="692"/>
      <c r="I32" s="692"/>
    </row>
    <row r="33" spans="1:1">
      <c r="A33" s="726"/>
    </row>
    <row r="34" spans="1:1">
      <c r="A34" s="726"/>
    </row>
    <row r="35" spans="1:1">
      <c r="A35" s="726"/>
    </row>
    <row r="36" spans="1:1">
      <c r="A36" s="726"/>
    </row>
    <row r="37" spans="1:1">
      <c r="A37" s="726"/>
    </row>
    <row r="38" spans="1:1">
      <c r="A38" s="726"/>
    </row>
    <row r="39" spans="1:1">
      <c r="A39" s="726"/>
    </row>
    <row r="40" spans="1:1">
      <c r="A40" s="726"/>
    </row>
    <row r="41" spans="1:1">
      <c r="A41" s="726"/>
    </row>
    <row r="42" spans="1:1">
      <c r="A42" s="726"/>
    </row>
    <row r="43" spans="1:1">
      <c r="A43" s="726"/>
    </row>
    <row r="44" spans="1:1">
      <c r="A44" s="726"/>
    </row>
    <row r="45" spans="1:1">
      <c r="A45" s="726"/>
    </row>
    <row r="46" spans="1:1">
      <c r="A46" s="726"/>
    </row>
    <row r="47" spans="1:1">
      <c r="A47" s="726"/>
    </row>
    <row r="48" spans="1:1">
      <c r="A48" s="726"/>
    </row>
    <row r="49" spans="1:1">
      <c r="A49" s="726"/>
    </row>
    <row r="50" spans="1:1">
      <c r="A50" s="726"/>
    </row>
    <row r="51" spans="1:1">
      <c r="A51" s="726"/>
    </row>
    <row r="52" spans="1:1">
      <c r="A52" s="726"/>
    </row>
    <row r="53" spans="1:1">
      <c r="A53" s="726"/>
    </row>
    <row r="54" spans="1:1">
      <c r="A54" s="726"/>
    </row>
    <row r="55" spans="1:1">
      <c r="A55" s="726"/>
    </row>
    <row r="56" spans="1:1">
      <c r="A56" s="726"/>
    </row>
    <row r="57" spans="1:1">
      <c r="A57" s="726"/>
    </row>
    <row r="58" spans="1:1">
      <c r="A58" s="726"/>
    </row>
    <row r="59" spans="1:1">
      <c r="A59" s="726"/>
    </row>
  </sheetData>
  <mergeCells count="27">
    <mergeCell ref="B6:D7"/>
    <mergeCell ref="E6:E7"/>
    <mergeCell ref="F6:F7"/>
    <mergeCell ref="B9:D9"/>
    <mergeCell ref="B25:I25"/>
    <mergeCell ref="B13:D13"/>
    <mergeCell ref="B23:D23"/>
    <mergeCell ref="B19:D19"/>
    <mergeCell ref="B20:D20"/>
    <mergeCell ref="B16:D16"/>
    <mergeCell ref="B21:D21"/>
    <mergeCell ref="A4:I4"/>
    <mergeCell ref="A3:I3"/>
    <mergeCell ref="B22:D22"/>
    <mergeCell ref="B12:D12"/>
    <mergeCell ref="H6:H7"/>
    <mergeCell ref="A5:I5"/>
    <mergeCell ref="B18:D18"/>
    <mergeCell ref="B14:D14"/>
    <mergeCell ref="B15:D15"/>
    <mergeCell ref="I6:I7"/>
    <mergeCell ref="B8:D8"/>
    <mergeCell ref="B17:D17"/>
    <mergeCell ref="B10:D10"/>
    <mergeCell ref="B11:D11"/>
    <mergeCell ref="G6:G7"/>
    <mergeCell ref="A6:A7"/>
  </mergeCells>
  <phoneticPr fontId="0" type="noConversion"/>
  <printOptions horizontalCentered="1"/>
  <pageMargins left="0.25" right="0.25" top="0.25" bottom="0.75" header="0.25" footer="0.65"/>
  <pageSetup orientation="landscape" r:id="rId1"/>
  <headerFooter alignWithMargins="0">
    <oddFoote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I33"/>
  <sheetViews>
    <sheetView zoomScale="85" zoomScaleNormal="85" workbookViewId="0"/>
  </sheetViews>
  <sheetFormatPr defaultRowHeight="12.6"/>
  <cols>
    <col min="1" max="1" width="5.5703125" customWidth="1"/>
    <col min="2" max="2" width="9" customWidth="1"/>
    <col min="3" max="3" width="0" hidden="1" customWidth="1"/>
    <col min="4" max="4" width="26.42578125" customWidth="1"/>
    <col min="5" max="5" width="19" customWidth="1"/>
    <col min="6" max="6" width="18.42578125" customWidth="1"/>
    <col min="7" max="7" width="18.28515625" customWidth="1"/>
    <col min="8" max="8" width="18.7109375" customWidth="1"/>
    <col min="9" max="9" width="19.28515625" customWidth="1"/>
  </cols>
  <sheetData>
    <row r="1" spans="1:9">
      <c r="A1" s="46">
        <f>Title!B12</f>
        <v>0</v>
      </c>
      <c r="B1" s="2"/>
      <c r="C1" s="2"/>
      <c r="D1" s="2"/>
      <c r="E1" s="2"/>
      <c r="F1" s="2"/>
      <c r="G1" s="2"/>
      <c r="H1" s="692"/>
      <c r="I1" s="501" t="str">
        <f>'39'!I1</f>
        <v>For The Year Ended</v>
      </c>
    </row>
    <row r="2" spans="1:9" ht="12.95" thickBot="1">
      <c r="A2" s="692" t="s">
        <v>82</v>
      </c>
      <c r="B2" s="2"/>
      <c r="C2" s="2"/>
      <c r="D2" s="2"/>
      <c r="E2" s="2"/>
      <c r="F2" s="2"/>
      <c r="G2" s="2"/>
      <c r="H2" s="692"/>
      <c r="I2" s="116">
        <f>'38'!H2</f>
        <v>0</v>
      </c>
    </row>
    <row r="3" spans="1:9">
      <c r="A3" s="2"/>
      <c r="B3" s="692"/>
      <c r="C3" s="692"/>
      <c r="D3" s="692"/>
      <c r="E3" s="692"/>
      <c r="F3" s="692"/>
      <c r="G3" s="692"/>
      <c r="H3" s="692"/>
      <c r="I3" s="692"/>
    </row>
    <row r="4" spans="1:9" ht="12.95">
      <c r="A4" s="904" t="str">
        <f>'19'!A4</f>
        <v>Utility Plant in Service (continued)</v>
      </c>
      <c r="B4" s="904"/>
      <c r="C4" s="904"/>
      <c r="D4" s="904"/>
      <c r="E4" s="904"/>
      <c r="F4" s="904"/>
      <c r="G4" s="904"/>
      <c r="H4" s="904"/>
      <c r="I4" s="904"/>
    </row>
    <row r="5" spans="1:9">
      <c r="A5" s="994" t="str">
        <f>'19'!A5</f>
        <v>(ACCOUNT 101)</v>
      </c>
      <c r="B5" s="994"/>
      <c r="C5" s="994"/>
      <c r="D5" s="994"/>
      <c r="E5" s="994"/>
      <c r="F5" s="994"/>
      <c r="G5" s="994"/>
      <c r="H5" s="994"/>
      <c r="I5" s="994"/>
    </row>
    <row r="6" spans="1:9" ht="13.5" thickBot="1">
      <c r="A6" s="1064" t="str">
        <f>'19'!A6</f>
        <v>Include in column (e) entries reclassifying property from one account or utility service to another, etc. Corrections of entries of the current or immediately preceding year should be recorded in column (c) or column (d) accordingly as they are corrections or additions or retirements.</v>
      </c>
      <c r="B6" s="1064"/>
      <c r="C6" s="1064"/>
      <c r="D6" s="1064"/>
      <c r="E6" s="1064"/>
      <c r="F6" s="1064"/>
      <c r="G6" s="1064"/>
      <c r="H6" s="1064"/>
      <c r="I6" s="1064"/>
    </row>
    <row r="7" spans="1:9" ht="29.25" customHeight="1">
      <c r="A7" s="1065" t="s">
        <v>413</v>
      </c>
      <c r="B7" s="1076" t="s">
        <v>414</v>
      </c>
      <c r="C7" s="1077"/>
      <c r="D7" s="1078"/>
      <c r="E7" s="1060" t="s">
        <v>530</v>
      </c>
      <c r="F7" s="1060" t="s">
        <v>531</v>
      </c>
      <c r="G7" s="1060" t="s">
        <v>532</v>
      </c>
      <c r="H7" s="1060" t="s">
        <v>533</v>
      </c>
      <c r="I7" s="1062" t="s">
        <v>502</v>
      </c>
    </row>
    <row r="8" spans="1:9" ht="12.95" thickBot="1">
      <c r="A8" s="1066"/>
      <c r="B8" s="1079"/>
      <c r="C8" s="1080"/>
      <c r="D8" s="1081"/>
      <c r="E8" s="1061"/>
      <c r="F8" s="1061"/>
      <c r="G8" s="1061"/>
      <c r="H8" s="1061"/>
      <c r="I8" s="1063"/>
    </row>
    <row r="9" spans="1:9" ht="42" customHeight="1">
      <c r="A9" s="781"/>
      <c r="B9" s="921" t="s">
        <v>534</v>
      </c>
      <c r="C9" s="904"/>
      <c r="D9" s="922"/>
      <c r="E9" s="781"/>
      <c r="F9" s="783"/>
      <c r="G9" s="783"/>
      <c r="H9" s="783"/>
      <c r="I9" s="783"/>
    </row>
    <row r="10" spans="1:9" ht="32.25" customHeight="1">
      <c r="A10" s="33">
        <v>389</v>
      </c>
      <c r="B10" s="910" t="s">
        <v>427</v>
      </c>
      <c r="C10" s="1095"/>
      <c r="D10" s="911"/>
      <c r="E10" s="280"/>
      <c r="F10" s="249"/>
      <c r="G10" s="249"/>
      <c r="H10" s="249"/>
      <c r="I10" s="281">
        <f t="shared" ref="I10:I20" si="0">E10+F10-G10+H10</f>
        <v>0</v>
      </c>
    </row>
    <row r="11" spans="1:9" ht="16.149999999999999" customHeight="1">
      <c r="A11" s="781">
        <v>390</v>
      </c>
      <c r="B11" s="912" t="s">
        <v>428</v>
      </c>
      <c r="C11" s="997"/>
      <c r="D11" s="913"/>
      <c r="E11" s="282"/>
      <c r="F11" s="815"/>
      <c r="G11" s="815"/>
      <c r="H11" s="815"/>
      <c r="I11" s="788">
        <f t="shared" si="0"/>
        <v>0</v>
      </c>
    </row>
    <row r="12" spans="1:9" ht="16.149999999999999" customHeight="1">
      <c r="A12" s="33">
        <v>391</v>
      </c>
      <c r="B12" s="910" t="s">
        <v>535</v>
      </c>
      <c r="C12" s="1095"/>
      <c r="D12" s="911"/>
      <c r="E12" s="280"/>
      <c r="F12" s="249"/>
      <c r="G12" s="249"/>
      <c r="H12" s="249"/>
      <c r="I12" s="281">
        <f t="shared" si="0"/>
        <v>0</v>
      </c>
    </row>
    <row r="13" spans="1:9" ht="16.149999999999999" customHeight="1">
      <c r="A13" s="781">
        <v>392</v>
      </c>
      <c r="B13" s="912" t="s">
        <v>536</v>
      </c>
      <c r="C13" s="997"/>
      <c r="D13" s="913"/>
      <c r="E13" s="282"/>
      <c r="F13" s="815"/>
      <c r="G13" s="815"/>
      <c r="H13" s="815"/>
      <c r="I13" s="788">
        <f t="shared" si="0"/>
        <v>0</v>
      </c>
    </row>
    <row r="14" spans="1:9" ht="16.149999999999999" customHeight="1">
      <c r="A14" s="33">
        <v>393</v>
      </c>
      <c r="B14" s="910" t="s">
        <v>537</v>
      </c>
      <c r="C14" s="1095"/>
      <c r="D14" s="911"/>
      <c r="E14" s="280"/>
      <c r="F14" s="249"/>
      <c r="G14" s="249"/>
      <c r="H14" s="249"/>
      <c r="I14" s="281">
        <f t="shared" si="0"/>
        <v>0</v>
      </c>
    </row>
    <row r="15" spans="1:9" ht="16.149999999999999" customHeight="1">
      <c r="A15" s="720">
        <v>394</v>
      </c>
      <c r="B15" s="912" t="s">
        <v>538</v>
      </c>
      <c r="C15" s="997"/>
      <c r="D15" s="913"/>
      <c r="E15" s="201"/>
      <c r="F15" s="201"/>
      <c r="G15" s="201"/>
      <c r="H15" s="201"/>
      <c r="I15" s="788">
        <f t="shared" si="0"/>
        <v>0</v>
      </c>
    </row>
    <row r="16" spans="1:9" ht="16.149999999999999" customHeight="1">
      <c r="A16" s="61">
        <v>395</v>
      </c>
      <c r="B16" s="696" t="s">
        <v>539</v>
      </c>
      <c r="C16" s="696"/>
      <c r="D16" s="696"/>
      <c r="E16" s="175"/>
      <c r="F16" s="205"/>
      <c r="G16" s="205"/>
      <c r="H16" s="205"/>
      <c r="I16" s="281">
        <f t="shared" si="0"/>
        <v>0</v>
      </c>
    </row>
    <row r="17" spans="1:9" ht="16.149999999999999" customHeight="1">
      <c r="A17" s="739">
        <v>396</v>
      </c>
      <c r="B17" s="997" t="s">
        <v>540</v>
      </c>
      <c r="C17" s="997"/>
      <c r="D17" s="997"/>
      <c r="E17" s="166"/>
      <c r="F17" s="201"/>
      <c r="G17" s="201"/>
      <c r="H17" s="201"/>
      <c r="I17" s="788">
        <f t="shared" si="0"/>
        <v>0</v>
      </c>
    </row>
    <row r="18" spans="1:9" ht="16.149999999999999" customHeight="1">
      <c r="A18" s="61">
        <v>397</v>
      </c>
      <c r="B18" s="696" t="s">
        <v>512</v>
      </c>
      <c r="C18" s="696"/>
      <c r="D18" s="696"/>
      <c r="E18" s="175"/>
      <c r="F18" s="205"/>
      <c r="G18" s="205"/>
      <c r="H18" s="205"/>
      <c r="I18" s="281">
        <f t="shared" si="0"/>
        <v>0</v>
      </c>
    </row>
    <row r="19" spans="1:9" ht="16.149999999999999" customHeight="1">
      <c r="A19" s="739">
        <v>398</v>
      </c>
      <c r="B19" s="692" t="s">
        <v>541</v>
      </c>
      <c r="C19" s="692"/>
      <c r="D19" s="692"/>
      <c r="E19" s="166"/>
      <c r="F19" s="201"/>
      <c r="G19" s="201"/>
      <c r="H19" s="201"/>
      <c r="I19" s="788">
        <f t="shared" si="0"/>
        <v>0</v>
      </c>
    </row>
    <row r="20" spans="1:9" ht="16.149999999999999" customHeight="1" thickBot="1">
      <c r="A20" s="61">
        <v>399</v>
      </c>
      <c r="B20" s="696" t="s">
        <v>542</v>
      </c>
      <c r="C20" s="696"/>
      <c r="D20" s="696"/>
      <c r="E20" s="184"/>
      <c r="F20" s="219"/>
      <c r="G20" s="219"/>
      <c r="H20" s="219"/>
      <c r="I20" s="283">
        <f t="shared" si="0"/>
        <v>0</v>
      </c>
    </row>
    <row r="21" spans="1:9" ht="16.149999999999999" customHeight="1" thickBot="1">
      <c r="A21" s="739"/>
      <c r="B21" s="701" t="s">
        <v>543</v>
      </c>
      <c r="C21" s="692"/>
      <c r="D21" s="692"/>
      <c r="E21" s="196">
        <f>SUM(E10:E20)</f>
        <v>0</v>
      </c>
      <c r="F21" s="196">
        <f>SUM(F10:F20)</f>
        <v>0</v>
      </c>
      <c r="G21" s="196">
        <f>SUM(G10:G20)</f>
        <v>0</v>
      </c>
      <c r="H21" s="196">
        <f>SUM(H10:H20)</f>
        <v>0</v>
      </c>
      <c r="I21" s="196">
        <f>SUM(I10:I20)</f>
        <v>0</v>
      </c>
    </row>
    <row r="22" spans="1:9" ht="16.149999999999999" customHeight="1" thickBot="1">
      <c r="A22" s="61"/>
      <c r="B22" s="78" t="s">
        <v>544</v>
      </c>
      <c r="C22" s="696"/>
      <c r="D22" s="696"/>
      <c r="E22" s="274">
        <f>'18'!E12+'20'!E19+'21'!E20+'22'!E23+'23'!E21+'21'!E31</f>
        <v>0</v>
      </c>
      <c r="F22" s="274">
        <f>'18'!F12+'20'!F19+'21'!F20+'22'!F23+'23'!F21+'21'!F31</f>
        <v>0</v>
      </c>
      <c r="G22" s="274">
        <f>'18'!G12+'20'!G19+'21'!G20+'22'!G23+'23'!G21+'21'!G31</f>
        <v>0</v>
      </c>
      <c r="H22" s="274">
        <f>'18'!H12+'20'!H19+'21'!H20+'22'!H23+'23'!H21+'21'!H31</f>
        <v>0</v>
      </c>
      <c r="I22" s="274">
        <f>'18'!I12+'20'!I19+'21'!I20+'22'!I23+'23'!I21+'21'!I31</f>
        <v>0</v>
      </c>
    </row>
    <row r="23" spans="1:9" ht="16.149999999999999" customHeight="1" thickTop="1" thickBot="1">
      <c r="A23" s="22"/>
      <c r="B23" s="1153"/>
      <c r="C23" s="1154"/>
      <c r="D23" s="1155"/>
      <c r="E23" s="168"/>
      <c r="F23" s="256"/>
      <c r="G23" s="256"/>
      <c r="H23" s="256"/>
      <c r="I23" s="256"/>
    </row>
    <row r="24" spans="1:9" ht="16.149999999999999" customHeight="1">
      <c r="A24" s="726"/>
      <c r="B24" s="692"/>
      <c r="C24" s="692"/>
      <c r="D24" s="692"/>
      <c r="E24" s="692"/>
      <c r="F24" s="692"/>
      <c r="G24" s="692"/>
      <c r="H24" s="692"/>
      <c r="I24" s="692"/>
    </row>
    <row r="25" spans="1:9">
      <c r="A25" s="726"/>
      <c r="B25" s="997"/>
      <c r="C25" s="997"/>
      <c r="D25" s="997"/>
      <c r="E25" s="692"/>
      <c r="F25" s="692"/>
      <c r="G25" s="692"/>
      <c r="H25" s="692"/>
      <c r="I25" s="692"/>
    </row>
    <row r="26" spans="1:9">
      <c r="A26" s="726"/>
      <c r="B26" s="692"/>
      <c r="C26" s="692"/>
      <c r="D26" s="692"/>
      <c r="E26" s="692"/>
      <c r="F26" s="692"/>
      <c r="G26" s="692"/>
      <c r="H26" s="692"/>
      <c r="I26" s="692"/>
    </row>
    <row r="27" spans="1:9">
      <c r="A27" s="726"/>
      <c r="B27" s="692"/>
      <c r="C27" s="692"/>
      <c r="D27" s="692"/>
      <c r="E27" s="692"/>
      <c r="F27" s="692"/>
      <c r="G27" s="692"/>
      <c r="H27" s="692"/>
      <c r="I27" s="692"/>
    </row>
    <row r="28" spans="1:9">
      <c r="A28" s="726"/>
      <c r="B28" s="692"/>
      <c r="C28" s="692"/>
      <c r="D28" s="692"/>
      <c r="E28" s="692"/>
      <c r="F28" s="692"/>
      <c r="G28" s="692"/>
      <c r="H28" s="692"/>
      <c r="I28" s="692"/>
    </row>
    <row r="29" spans="1:9">
      <c r="A29" s="726"/>
      <c r="B29" s="692"/>
      <c r="C29" s="692"/>
      <c r="D29" s="692"/>
      <c r="E29" s="692"/>
      <c r="F29" s="692"/>
      <c r="G29" s="692"/>
      <c r="H29" s="692"/>
      <c r="I29" s="692"/>
    </row>
    <row r="30" spans="1:9">
      <c r="A30" s="726"/>
      <c r="B30" s="692"/>
      <c r="C30" s="692"/>
      <c r="D30" s="692"/>
      <c r="E30" s="692"/>
      <c r="F30" s="692"/>
      <c r="G30" s="692"/>
      <c r="H30" s="692"/>
      <c r="I30" s="692"/>
    </row>
    <row r="31" spans="1:9">
      <c r="A31" s="726"/>
      <c r="B31" s="692"/>
      <c r="C31" s="692"/>
      <c r="D31" s="692"/>
      <c r="E31" s="692"/>
      <c r="F31" s="692"/>
      <c r="G31" s="692"/>
      <c r="H31" s="692"/>
      <c r="I31" s="692"/>
    </row>
    <row r="32" spans="1:9">
      <c r="A32" s="726"/>
      <c r="B32" s="692"/>
      <c r="C32" s="692"/>
      <c r="D32" s="692"/>
      <c r="E32" s="692"/>
      <c r="F32" s="692"/>
      <c r="G32" s="692"/>
      <c r="H32" s="692"/>
      <c r="I32" s="692"/>
    </row>
    <row r="33" spans="1:1">
      <c r="A33" s="726"/>
    </row>
  </sheetData>
  <mergeCells count="20">
    <mergeCell ref="B23:D23"/>
    <mergeCell ref="B9:D9"/>
    <mergeCell ref="B10:D10"/>
    <mergeCell ref="B25:D25"/>
    <mergeCell ref="A6:I6"/>
    <mergeCell ref="B17:D17"/>
    <mergeCell ref="B12:D12"/>
    <mergeCell ref="B13:D13"/>
    <mergeCell ref="B14:D14"/>
    <mergeCell ref="B15:D15"/>
    <mergeCell ref="B11:D11"/>
    <mergeCell ref="I7:I8"/>
    <mergeCell ref="G7:G8"/>
    <mergeCell ref="A4:I4"/>
    <mergeCell ref="A7:A8"/>
    <mergeCell ref="B7:D8"/>
    <mergeCell ref="E7:E8"/>
    <mergeCell ref="F7:F8"/>
    <mergeCell ref="H7:H8"/>
    <mergeCell ref="A5:I5"/>
  </mergeCells>
  <phoneticPr fontId="0" type="noConversion"/>
  <printOptions horizontalCentered="1" verticalCentered="1"/>
  <pageMargins left="0.25" right="0.25" top="0.5" bottom="0.5" header="0.25" footer="0"/>
  <pageSetup orientation="landscape" r:id="rId1"/>
  <headerFooter alignWithMargins="0">
    <oddFoote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I40"/>
  <sheetViews>
    <sheetView workbookViewId="0">
      <selection activeCell="A31" sqref="A31:I31"/>
    </sheetView>
  </sheetViews>
  <sheetFormatPr defaultRowHeight="12.6"/>
  <cols>
    <col min="6" max="6" width="15.28515625" customWidth="1"/>
    <col min="7" max="7" width="8.7109375" customWidth="1"/>
    <col min="9" max="9" width="16.42578125" customWidth="1"/>
  </cols>
  <sheetData>
    <row r="1" spans="1:9">
      <c r="A1" s="46">
        <f>Title!B12</f>
        <v>0</v>
      </c>
      <c r="B1" s="2"/>
      <c r="C1" s="2"/>
      <c r="D1" s="2"/>
      <c r="E1" s="2"/>
      <c r="F1" s="2"/>
      <c r="G1" s="2"/>
      <c r="H1" s="961" t="str">
        <f>'39'!I1</f>
        <v>For The Year Ended</v>
      </c>
      <c r="I1" s="962"/>
    </row>
    <row r="2" spans="1:9" ht="12.95" thickBot="1">
      <c r="A2" s="692" t="s">
        <v>82</v>
      </c>
      <c r="B2" s="692"/>
      <c r="C2" s="692"/>
      <c r="D2" s="692"/>
      <c r="E2" s="692"/>
      <c r="F2" s="692"/>
      <c r="G2" s="692"/>
      <c r="H2" s="963">
        <f>'39'!I2</f>
        <v>0</v>
      </c>
      <c r="I2" s="964"/>
    </row>
    <row r="4" spans="1:9" ht="12.95">
      <c r="A4" s="904" t="s">
        <v>545</v>
      </c>
      <c r="B4" s="904"/>
      <c r="C4" s="904"/>
      <c r="D4" s="904"/>
      <c r="E4" s="904"/>
      <c r="F4" s="904"/>
      <c r="G4" s="904"/>
      <c r="H4" s="904"/>
      <c r="I4" s="904"/>
    </row>
    <row r="5" spans="1:9" ht="39.4" customHeight="1" thickBot="1">
      <c r="A5" s="1064" t="s">
        <v>546</v>
      </c>
      <c r="B5" s="1064"/>
      <c r="C5" s="1064"/>
      <c r="D5" s="1064"/>
      <c r="E5" s="1064"/>
      <c r="F5" s="1064"/>
      <c r="G5" s="1064"/>
      <c r="H5" s="1064"/>
      <c r="I5" s="1064"/>
    </row>
    <row r="6" spans="1:9" ht="12.95" thickBot="1">
      <c r="A6" s="1076" t="s">
        <v>547</v>
      </c>
      <c r="B6" s="1077"/>
      <c r="C6" s="1077"/>
      <c r="D6" s="1078"/>
      <c r="E6" s="1076" t="s">
        <v>548</v>
      </c>
      <c r="F6" s="1078"/>
      <c r="G6" s="1156" t="s">
        <v>27</v>
      </c>
      <c r="H6" s="989"/>
      <c r="I6" s="1157"/>
    </row>
    <row r="7" spans="1:9" ht="36.75" customHeight="1" thickBot="1">
      <c r="A7" s="1079"/>
      <c r="B7" s="1080"/>
      <c r="C7" s="1080"/>
      <c r="D7" s="1081"/>
      <c r="E7" s="1079"/>
      <c r="F7" s="1081"/>
      <c r="G7" s="1080" t="s">
        <v>549</v>
      </c>
      <c r="H7" s="1080"/>
      <c r="I7" s="733" t="s">
        <v>550</v>
      </c>
    </row>
    <row r="8" spans="1:9" ht="15.6" customHeight="1">
      <c r="A8" s="1162"/>
      <c r="B8" s="968"/>
      <c r="C8" s="968"/>
      <c r="D8" s="1163"/>
      <c r="E8" s="1158"/>
      <c r="F8" s="1159"/>
      <c r="G8" s="1158"/>
      <c r="H8" s="1159"/>
      <c r="I8" s="266">
        <f>IF(E8&lt;&gt;0,G8/E8,0)</f>
        <v>0</v>
      </c>
    </row>
    <row r="9" spans="1:9" ht="15.6" customHeight="1">
      <c r="A9" s="1164"/>
      <c r="B9" s="1165"/>
      <c r="C9" s="1165"/>
      <c r="D9" s="1166"/>
      <c r="E9" s="1160"/>
      <c r="F9" s="1161"/>
      <c r="G9" s="1160"/>
      <c r="H9" s="1161"/>
      <c r="I9" s="267">
        <f t="shared" ref="I9:I15" si="0">IF(E9&lt;&gt;0,G9/E9,0)</f>
        <v>0</v>
      </c>
    </row>
    <row r="10" spans="1:9" ht="15.6" customHeight="1">
      <c r="A10" s="1164"/>
      <c r="B10" s="1165"/>
      <c r="C10" s="1165"/>
      <c r="D10" s="1166"/>
      <c r="E10" s="1160"/>
      <c r="F10" s="1161"/>
      <c r="G10" s="1160"/>
      <c r="H10" s="1161"/>
      <c r="I10" s="266">
        <f t="shared" si="0"/>
        <v>0</v>
      </c>
    </row>
    <row r="11" spans="1:9" ht="15.6" customHeight="1">
      <c r="A11" s="1164"/>
      <c r="B11" s="1165"/>
      <c r="C11" s="1165"/>
      <c r="D11" s="1166"/>
      <c r="E11" s="1160"/>
      <c r="F11" s="1161"/>
      <c r="G11" s="1160"/>
      <c r="H11" s="1161"/>
      <c r="I11" s="267">
        <f t="shared" si="0"/>
        <v>0</v>
      </c>
    </row>
    <row r="12" spans="1:9" ht="15.6" customHeight="1">
      <c r="A12" s="1164"/>
      <c r="B12" s="1165"/>
      <c r="C12" s="1165"/>
      <c r="D12" s="1166"/>
      <c r="E12" s="1160"/>
      <c r="F12" s="1161"/>
      <c r="G12" s="1160"/>
      <c r="H12" s="1161"/>
      <c r="I12" s="266">
        <f t="shared" si="0"/>
        <v>0</v>
      </c>
    </row>
    <row r="13" spans="1:9" ht="15.6" customHeight="1">
      <c r="A13" s="1164"/>
      <c r="B13" s="1165"/>
      <c r="C13" s="1165"/>
      <c r="D13" s="1166"/>
      <c r="E13" s="1160"/>
      <c r="F13" s="1161"/>
      <c r="G13" s="1160"/>
      <c r="H13" s="1161"/>
      <c r="I13" s="267">
        <f t="shared" si="0"/>
        <v>0</v>
      </c>
    </row>
    <row r="14" spans="1:9" ht="15.6" customHeight="1" thickBot="1">
      <c r="A14" s="1164"/>
      <c r="B14" s="1165"/>
      <c r="C14" s="1165"/>
      <c r="D14" s="1166"/>
      <c r="E14" s="1167"/>
      <c r="F14" s="1168"/>
      <c r="G14" s="1167"/>
      <c r="H14" s="1168"/>
      <c r="I14" s="268">
        <f t="shared" si="0"/>
        <v>0</v>
      </c>
    </row>
    <row r="15" spans="1:9" ht="15.6" customHeight="1" thickBot="1">
      <c r="A15" s="1172" t="s">
        <v>551</v>
      </c>
      <c r="B15" s="1173"/>
      <c r="C15" s="1173"/>
      <c r="D15" s="1174"/>
      <c r="E15" s="1169">
        <f>SUM(E8:F14)</f>
        <v>0</v>
      </c>
      <c r="F15" s="1170"/>
      <c r="G15" s="1169">
        <f>SUM(G8:H14)</f>
        <v>0</v>
      </c>
      <c r="H15" s="1170"/>
      <c r="I15" s="269">
        <f t="shared" si="0"/>
        <v>0</v>
      </c>
    </row>
    <row r="17" spans="1:9" s="48" customFormat="1" ht="27.75" customHeight="1" thickBot="1">
      <c r="A17" s="1064" t="s">
        <v>552</v>
      </c>
      <c r="B17" s="1064"/>
      <c r="C17" s="1064"/>
      <c r="D17" s="1064"/>
      <c r="E17" s="1064"/>
      <c r="F17" s="1064"/>
      <c r="G17" s="1064"/>
      <c r="H17" s="1064"/>
      <c r="I17" s="1064"/>
    </row>
    <row r="18" spans="1:9">
      <c r="A18" s="1076" t="s">
        <v>553</v>
      </c>
      <c r="B18" s="1077"/>
      <c r="C18" s="1077"/>
      <c r="D18" s="1077"/>
      <c r="E18" s="1078"/>
      <c r="F18" s="1076" t="s">
        <v>554</v>
      </c>
      <c r="G18" s="1078"/>
      <c r="H18" s="1171" t="s">
        <v>555</v>
      </c>
      <c r="I18" s="1078"/>
    </row>
    <row r="19" spans="1:9" ht="42.75" customHeight="1" thickBot="1">
      <c r="A19" s="1079"/>
      <c r="B19" s="1080"/>
      <c r="C19" s="1080"/>
      <c r="D19" s="1080"/>
      <c r="E19" s="1081"/>
      <c r="F19" s="1079"/>
      <c r="G19" s="1081"/>
      <c r="H19" s="1079"/>
      <c r="I19" s="1081"/>
    </row>
    <row r="20" spans="1:9" ht="15.6" customHeight="1">
      <c r="A20" s="1162"/>
      <c r="B20" s="968"/>
      <c r="C20" s="968"/>
      <c r="D20" s="968"/>
      <c r="E20" s="1163"/>
      <c r="F20" s="1158"/>
      <c r="G20" s="1159"/>
      <c r="H20" s="1175">
        <f>IF($E$15&lt;&gt;0,F20/$E$15,0)</f>
        <v>0</v>
      </c>
      <c r="I20" s="1176"/>
    </row>
    <row r="21" spans="1:9" ht="15.6" customHeight="1">
      <c r="A21" s="1164"/>
      <c r="B21" s="1165"/>
      <c r="C21" s="1165"/>
      <c r="D21" s="1165"/>
      <c r="E21" s="1166"/>
      <c r="F21" s="1160"/>
      <c r="G21" s="1161"/>
      <c r="H21" s="1177">
        <f t="shared" ref="H21:H29" si="1">IF($E$15&lt;&gt;0,F21/$E$15,0)</f>
        <v>0</v>
      </c>
      <c r="I21" s="1178"/>
    </row>
    <row r="22" spans="1:9" ht="15.6" customHeight="1">
      <c r="A22" s="1162"/>
      <c r="B22" s="968"/>
      <c r="C22" s="968"/>
      <c r="D22" s="968"/>
      <c r="E22" s="1163"/>
      <c r="F22" s="1158"/>
      <c r="G22" s="1159"/>
      <c r="H22" s="1177">
        <f t="shared" si="1"/>
        <v>0</v>
      </c>
      <c r="I22" s="1178"/>
    </row>
    <row r="23" spans="1:9" ht="15.6" customHeight="1">
      <c r="A23" s="1164"/>
      <c r="B23" s="1165"/>
      <c r="C23" s="1165"/>
      <c r="D23" s="1165"/>
      <c r="E23" s="1166"/>
      <c r="F23" s="1160"/>
      <c r="G23" s="1161"/>
      <c r="H23" s="1177">
        <f t="shared" si="1"/>
        <v>0</v>
      </c>
      <c r="I23" s="1178"/>
    </row>
    <row r="24" spans="1:9" ht="15.6" customHeight="1">
      <c r="A24" s="1162"/>
      <c r="B24" s="968"/>
      <c r="C24" s="968"/>
      <c r="D24" s="968"/>
      <c r="E24" s="1163"/>
      <c r="F24" s="1158"/>
      <c r="G24" s="1159"/>
      <c r="H24" s="1177">
        <f t="shared" si="1"/>
        <v>0</v>
      </c>
      <c r="I24" s="1178"/>
    </row>
    <row r="25" spans="1:9" ht="15.6" customHeight="1">
      <c r="A25" s="1164"/>
      <c r="B25" s="1165"/>
      <c r="C25" s="1165"/>
      <c r="D25" s="1165"/>
      <c r="E25" s="1166"/>
      <c r="F25" s="1160"/>
      <c r="G25" s="1161"/>
      <c r="H25" s="1177">
        <f t="shared" si="1"/>
        <v>0</v>
      </c>
      <c r="I25" s="1178"/>
    </row>
    <row r="26" spans="1:9" ht="15.6" customHeight="1">
      <c r="A26" s="1162"/>
      <c r="B26" s="968"/>
      <c r="C26" s="968"/>
      <c r="D26" s="968"/>
      <c r="E26" s="1163"/>
      <c r="F26" s="1158"/>
      <c r="G26" s="1159"/>
      <c r="H26" s="1177">
        <f t="shared" si="1"/>
        <v>0</v>
      </c>
      <c r="I26" s="1178"/>
    </row>
    <row r="27" spans="1:9" ht="15.6" customHeight="1">
      <c r="A27" s="1164"/>
      <c r="B27" s="1165"/>
      <c r="C27" s="1165"/>
      <c r="D27" s="1165"/>
      <c r="E27" s="1166"/>
      <c r="F27" s="1160"/>
      <c r="G27" s="1161"/>
      <c r="H27" s="1177">
        <f t="shared" si="1"/>
        <v>0</v>
      </c>
      <c r="I27" s="1178"/>
    </row>
    <row r="28" spans="1:9" ht="15.6" customHeight="1" thickBot="1">
      <c r="A28" s="1164"/>
      <c r="B28" s="1165"/>
      <c r="C28" s="1165"/>
      <c r="D28" s="1165"/>
      <c r="E28" s="1166"/>
      <c r="F28" s="1167"/>
      <c r="G28" s="1168"/>
      <c r="H28" s="1179">
        <f t="shared" si="1"/>
        <v>0</v>
      </c>
      <c r="I28" s="1180"/>
    </row>
    <row r="29" spans="1:9" ht="15.6" customHeight="1" thickBot="1">
      <c r="A29" s="1172" t="s">
        <v>551</v>
      </c>
      <c r="B29" s="1173"/>
      <c r="C29" s="1173"/>
      <c r="D29" s="1173"/>
      <c r="E29" s="1174"/>
      <c r="F29" s="1169">
        <f>SUM(F20:G28)</f>
        <v>0</v>
      </c>
      <c r="G29" s="1170"/>
      <c r="H29" s="1181">
        <f t="shared" si="1"/>
        <v>0</v>
      </c>
      <c r="I29" s="1182"/>
    </row>
    <row r="31" spans="1:9" ht="37.5" customHeight="1" thickBot="1">
      <c r="A31" s="1064" t="s">
        <v>556</v>
      </c>
      <c r="B31" s="1064"/>
      <c r="C31" s="1064"/>
      <c r="D31" s="1064"/>
      <c r="E31" s="1064"/>
      <c r="F31" s="1064"/>
      <c r="G31" s="1064"/>
      <c r="H31" s="1064"/>
      <c r="I31" s="1064"/>
    </row>
    <row r="32" spans="1:9">
      <c r="A32" s="1076" t="s">
        <v>557</v>
      </c>
      <c r="B32" s="1077"/>
      <c r="C32" s="1077"/>
      <c r="D32" s="1077"/>
      <c r="E32" s="1078"/>
      <c r="F32" s="1076" t="s">
        <v>558</v>
      </c>
      <c r="G32" s="1078"/>
      <c r="H32" s="1076" t="s">
        <v>559</v>
      </c>
      <c r="I32" s="1078"/>
    </row>
    <row r="33" spans="1:9" ht="37.5" customHeight="1" thickBot="1">
      <c r="A33" s="1079"/>
      <c r="B33" s="1080"/>
      <c r="C33" s="1080"/>
      <c r="D33" s="1080"/>
      <c r="E33" s="1081"/>
      <c r="F33" s="1079"/>
      <c r="G33" s="1081"/>
      <c r="H33" s="1079"/>
      <c r="I33" s="1081"/>
    </row>
    <row r="34" spans="1:9" ht="15.6" customHeight="1">
      <c r="A34" s="1183"/>
      <c r="B34" s="1000"/>
      <c r="C34" s="1000"/>
      <c r="D34" s="1000"/>
      <c r="E34" s="1184"/>
      <c r="F34" s="1185"/>
      <c r="G34" s="1186"/>
      <c r="H34" s="1185"/>
      <c r="I34" s="1186"/>
    </row>
    <row r="35" spans="1:9" ht="15.6" customHeight="1">
      <c r="A35" s="1164"/>
      <c r="B35" s="1165"/>
      <c r="C35" s="1165"/>
      <c r="D35" s="1165"/>
      <c r="E35" s="1166"/>
      <c r="F35" s="1160"/>
      <c r="G35" s="1161"/>
      <c r="H35" s="1160"/>
      <c r="I35" s="1161"/>
    </row>
    <row r="36" spans="1:9" ht="15.6" customHeight="1">
      <c r="A36" s="1164"/>
      <c r="B36" s="1165"/>
      <c r="C36" s="1165"/>
      <c r="D36" s="1165"/>
      <c r="E36" s="1166"/>
      <c r="F36" s="1160"/>
      <c r="G36" s="1161"/>
      <c r="H36" s="1160"/>
      <c r="I36" s="1161"/>
    </row>
    <row r="37" spans="1:9" ht="15.6" customHeight="1">
      <c r="A37" s="1164"/>
      <c r="B37" s="1165"/>
      <c r="C37" s="1165"/>
      <c r="D37" s="1165"/>
      <c r="E37" s="1166"/>
      <c r="F37" s="1160"/>
      <c r="G37" s="1161"/>
      <c r="H37" s="1160"/>
      <c r="I37" s="1161"/>
    </row>
    <row r="38" spans="1:9" ht="15.6" customHeight="1">
      <c r="A38" s="1164"/>
      <c r="B38" s="1165"/>
      <c r="C38" s="1165"/>
      <c r="D38" s="1165"/>
      <c r="E38" s="1166"/>
      <c r="F38" s="1160"/>
      <c r="G38" s="1161"/>
      <c r="H38" s="1160"/>
      <c r="I38" s="1161"/>
    </row>
    <row r="39" spans="1:9" ht="15.6" customHeight="1" thickBot="1">
      <c r="A39" s="1164"/>
      <c r="B39" s="1165"/>
      <c r="C39" s="1165"/>
      <c r="D39" s="1165"/>
      <c r="E39" s="1166"/>
      <c r="F39" s="1167"/>
      <c r="G39" s="1168"/>
      <c r="H39" s="1167"/>
      <c r="I39" s="1168"/>
    </row>
    <row r="40" spans="1:9" ht="15.6" customHeight="1" thickBot="1">
      <c r="A40" s="1172" t="s">
        <v>551</v>
      </c>
      <c r="B40" s="1173"/>
      <c r="C40" s="1173"/>
      <c r="D40" s="1173"/>
      <c r="E40" s="1174"/>
      <c r="F40" s="1169">
        <f>SUM(F34:G39)</f>
        <v>0</v>
      </c>
      <c r="G40" s="1170"/>
      <c r="H40" s="1169">
        <f>SUM(H34:I39)</f>
        <v>0</v>
      </c>
      <c r="I40" s="1170"/>
    </row>
  </sheetData>
  <mergeCells count="91">
    <mergeCell ref="A37:E37"/>
    <mergeCell ref="F37:G37"/>
    <mergeCell ref="H37:I37"/>
    <mergeCell ref="H35:I35"/>
    <mergeCell ref="A40:E40"/>
    <mergeCell ref="F40:G40"/>
    <mergeCell ref="H40:I40"/>
    <mergeCell ref="A38:E38"/>
    <mergeCell ref="F38:G38"/>
    <mergeCell ref="H38:I38"/>
    <mergeCell ref="A39:E39"/>
    <mergeCell ref="F39:G39"/>
    <mergeCell ref="H39:I39"/>
    <mergeCell ref="F35:G35"/>
    <mergeCell ref="A35:E35"/>
    <mergeCell ref="A36:E36"/>
    <mergeCell ref="F36:G36"/>
    <mergeCell ref="H36:I36"/>
    <mergeCell ref="A31:I31"/>
    <mergeCell ref="A32:E33"/>
    <mergeCell ref="F32:G33"/>
    <mergeCell ref="H32:I33"/>
    <mergeCell ref="A34:E34"/>
    <mergeCell ref="F34:G34"/>
    <mergeCell ref="H34:I34"/>
    <mergeCell ref="A28:E28"/>
    <mergeCell ref="F28:G28"/>
    <mergeCell ref="H28:I28"/>
    <mergeCell ref="A29:E29"/>
    <mergeCell ref="F29:G29"/>
    <mergeCell ref="H29:I29"/>
    <mergeCell ref="A26:E26"/>
    <mergeCell ref="F26:G26"/>
    <mergeCell ref="H26:I26"/>
    <mergeCell ref="A27:E27"/>
    <mergeCell ref="F27:G27"/>
    <mergeCell ref="H27:I27"/>
    <mergeCell ref="A24:E24"/>
    <mergeCell ref="F24:G24"/>
    <mergeCell ref="H24:I24"/>
    <mergeCell ref="A25:E25"/>
    <mergeCell ref="F25:G25"/>
    <mergeCell ref="H25:I25"/>
    <mergeCell ref="A22:E22"/>
    <mergeCell ref="F22:G22"/>
    <mergeCell ref="H22:I22"/>
    <mergeCell ref="A23:E23"/>
    <mergeCell ref="F23:G23"/>
    <mergeCell ref="H23:I23"/>
    <mergeCell ref="H20:I20"/>
    <mergeCell ref="F20:G20"/>
    <mergeCell ref="A20:E20"/>
    <mergeCell ref="H21:I21"/>
    <mergeCell ref="F21:G21"/>
    <mergeCell ref="A21:E21"/>
    <mergeCell ref="F18:G19"/>
    <mergeCell ref="E13:F13"/>
    <mergeCell ref="E14:F14"/>
    <mergeCell ref="E15:F15"/>
    <mergeCell ref="G10:H10"/>
    <mergeCell ref="H18:I19"/>
    <mergeCell ref="A17:I17"/>
    <mergeCell ref="G14:H14"/>
    <mergeCell ref="G15:H15"/>
    <mergeCell ref="A10:D10"/>
    <mergeCell ref="A11:D11"/>
    <mergeCell ref="A12:D12"/>
    <mergeCell ref="A13:D13"/>
    <mergeCell ref="A18:E19"/>
    <mergeCell ref="A14:D14"/>
    <mergeCell ref="A15:D15"/>
    <mergeCell ref="G11:H11"/>
    <mergeCell ref="G12:H12"/>
    <mergeCell ref="G13:H13"/>
    <mergeCell ref="E10:F10"/>
    <mergeCell ref="E11:F11"/>
    <mergeCell ref="E12:F12"/>
    <mergeCell ref="G8:H8"/>
    <mergeCell ref="G9:H9"/>
    <mergeCell ref="E8:F8"/>
    <mergeCell ref="A8:D8"/>
    <mergeCell ref="A9:D9"/>
    <mergeCell ref="E9:F9"/>
    <mergeCell ref="H1:I1"/>
    <mergeCell ref="H2:I2"/>
    <mergeCell ref="A4:I4"/>
    <mergeCell ref="A5:I5"/>
    <mergeCell ref="A6:D7"/>
    <mergeCell ref="E6:F7"/>
    <mergeCell ref="G6:I6"/>
    <mergeCell ref="G7:H7"/>
  </mergeCells>
  <phoneticPr fontId="0" type="noConversion"/>
  <printOptions horizontalCentered="1" verticalCentered="1"/>
  <pageMargins left="0.5" right="0.7" top="0.25" bottom="0" header="0.1" footer="0"/>
  <pageSetup scale="99" orientation="portrait" r:id="rId1"/>
  <headerFooter alignWithMargins="0">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E1584"/>
  <sheetViews>
    <sheetView workbookViewId="0"/>
  </sheetViews>
  <sheetFormatPr defaultRowHeight="12.6"/>
  <cols>
    <col min="1" max="1" width="7.5703125" bestFit="1" customWidth="1"/>
    <col min="2" max="2" width="39.7109375" customWidth="1"/>
    <col min="3" max="3" width="15.42578125" customWidth="1"/>
    <col min="4" max="4" width="8.28515625" customWidth="1"/>
    <col min="5" max="5" width="22.28515625" customWidth="1"/>
  </cols>
  <sheetData>
    <row r="1" spans="1:5">
      <c r="A1" s="46">
        <f>Title!B12</f>
        <v>0</v>
      </c>
      <c r="B1" s="692"/>
      <c r="C1" s="692"/>
      <c r="D1" s="692"/>
      <c r="E1" s="499" t="str">
        <f>'72'!E1</f>
        <v>For The Year Ended</v>
      </c>
    </row>
    <row r="2" spans="1:5" ht="12.95" thickBot="1">
      <c r="A2" s="692" t="s">
        <v>82</v>
      </c>
      <c r="B2" s="692"/>
      <c r="C2" s="692"/>
      <c r="D2" s="692"/>
      <c r="E2" s="116">
        <f>Title!F37</f>
        <v>0</v>
      </c>
    </row>
    <row r="3" spans="1:5" ht="29.25" customHeight="1" thickBot="1">
      <c r="A3" s="1229" t="s">
        <v>560</v>
      </c>
      <c r="B3" s="1229"/>
      <c r="C3" s="1229"/>
      <c r="D3" s="1229"/>
      <c r="E3" s="1229"/>
    </row>
    <row r="4" spans="1:5" ht="27.4" customHeight="1" thickBot="1">
      <c r="A4" s="461" t="s">
        <v>561</v>
      </c>
      <c r="B4" s="1203" t="s">
        <v>562</v>
      </c>
      <c r="C4" s="1224"/>
      <c r="D4" s="1203" t="s">
        <v>563</v>
      </c>
      <c r="E4" s="1204"/>
    </row>
    <row r="5" spans="1:5" ht="27.4" customHeight="1">
      <c r="A5" s="739"/>
      <c r="B5" s="1230" t="s">
        <v>564</v>
      </c>
      <c r="C5" s="1231"/>
      <c r="D5" s="1205"/>
      <c r="E5" s="1206"/>
    </row>
    <row r="6" spans="1:5" ht="15.4" customHeight="1">
      <c r="A6" s="61"/>
      <c r="B6" s="1234" t="s">
        <v>565</v>
      </c>
      <c r="C6" s="1235"/>
      <c r="D6" s="1207" t="s">
        <v>203</v>
      </c>
      <c r="E6" s="1208"/>
    </row>
    <row r="7" spans="1:5" ht="15.4" customHeight="1">
      <c r="A7" s="61">
        <v>108</v>
      </c>
      <c r="B7" s="1236" t="s">
        <v>566</v>
      </c>
      <c r="C7" s="1237"/>
      <c r="D7" s="1209">
        <v>0</v>
      </c>
      <c r="E7" s="1210"/>
    </row>
    <row r="8" spans="1:5" ht="15.4" customHeight="1">
      <c r="A8" s="1136">
        <v>111.1</v>
      </c>
      <c r="B8" s="92" t="s">
        <v>567</v>
      </c>
      <c r="C8" s="93"/>
      <c r="D8" s="1195">
        <v>0</v>
      </c>
      <c r="E8" s="1196"/>
    </row>
    <row r="9" spans="1:5">
      <c r="A9" s="1137"/>
      <c r="B9" s="1238" t="s">
        <v>568</v>
      </c>
      <c r="C9" s="1239"/>
      <c r="D9" s="1197"/>
      <c r="E9" s="1198"/>
    </row>
    <row r="10" spans="1:5" ht="15.4" customHeight="1">
      <c r="A10" s="739">
        <v>111.2</v>
      </c>
      <c r="B10" s="1244" t="s">
        <v>569</v>
      </c>
      <c r="C10" s="1245"/>
      <c r="D10" s="1189">
        <v>0</v>
      </c>
      <c r="E10" s="1190"/>
    </row>
    <row r="11" spans="1:5" ht="15.4" customHeight="1">
      <c r="A11" s="61">
        <v>111.3</v>
      </c>
      <c r="B11" s="1236" t="s">
        <v>570</v>
      </c>
      <c r="C11" s="1237"/>
      <c r="D11" s="1191">
        <v>0</v>
      </c>
      <c r="E11" s="1192"/>
    </row>
    <row r="12" spans="1:5" ht="15.4" customHeight="1">
      <c r="A12" s="739"/>
      <c r="B12" s="933" t="s">
        <v>571</v>
      </c>
      <c r="C12" s="934"/>
      <c r="D12" s="1242">
        <f>SUM(D7:D11)</f>
        <v>0</v>
      </c>
      <c r="E12" s="1243"/>
    </row>
    <row r="13" spans="1:5" ht="15.4" customHeight="1">
      <c r="A13" s="61"/>
      <c r="B13" s="1246" t="s">
        <v>572</v>
      </c>
      <c r="C13" s="1247"/>
      <c r="D13" s="1191">
        <v>0</v>
      </c>
      <c r="E13" s="1192"/>
    </row>
    <row r="14" spans="1:5">
      <c r="A14" s="739">
        <v>109</v>
      </c>
      <c r="B14" s="1232" t="s">
        <v>566</v>
      </c>
      <c r="C14" s="1233"/>
      <c r="D14" s="1201">
        <v>0</v>
      </c>
      <c r="E14" s="1202"/>
    </row>
    <row r="15" spans="1:5">
      <c r="A15" s="61">
        <v>112</v>
      </c>
      <c r="B15" s="1236" t="s">
        <v>573</v>
      </c>
      <c r="C15" s="1237"/>
      <c r="D15" s="1191">
        <v>0</v>
      </c>
      <c r="E15" s="1192"/>
    </row>
    <row r="16" spans="1:5" ht="12.95">
      <c r="A16" s="739"/>
      <c r="B16" s="1240" t="s">
        <v>574</v>
      </c>
      <c r="C16" s="1241"/>
      <c r="D16" s="1193">
        <f>SUM(D14:D15)</f>
        <v>0</v>
      </c>
      <c r="E16" s="1194"/>
    </row>
    <row r="17" spans="1:5" ht="15.4" customHeight="1">
      <c r="A17" s="61"/>
      <c r="B17" s="1246" t="s">
        <v>575</v>
      </c>
      <c r="C17" s="1247"/>
      <c r="D17" s="1199"/>
      <c r="E17" s="1200"/>
    </row>
    <row r="18" spans="1:5" ht="15.4" customHeight="1">
      <c r="A18" s="739">
        <v>110</v>
      </c>
      <c r="B18" s="1244" t="s">
        <v>566</v>
      </c>
      <c r="C18" s="1245"/>
      <c r="D18" s="1189">
        <v>0</v>
      </c>
      <c r="E18" s="1190"/>
    </row>
    <row r="19" spans="1:5" ht="15.4" customHeight="1">
      <c r="A19" s="61">
        <v>113.2</v>
      </c>
      <c r="B19" s="1236" t="s">
        <v>576</v>
      </c>
      <c r="C19" s="1237"/>
      <c r="D19" s="1191"/>
      <c r="E19" s="1192"/>
    </row>
    <row r="20" spans="1:5" ht="15.4" customHeight="1">
      <c r="A20" s="739"/>
      <c r="B20" s="1248" t="s">
        <v>577</v>
      </c>
      <c r="C20" s="1249"/>
      <c r="D20" s="1193">
        <f>SUM(D18:D19)</f>
        <v>0</v>
      </c>
      <c r="E20" s="1194"/>
    </row>
    <row r="21" spans="1:5" ht="15.4" customHeight="1">
      <c r="A21" s="61">
        <v>113.1</v>
      </c>
      <c r="B21" s="1236" t="s">
        <v>578</v>
      </c>
      <c r="C21" s="1237"/>
      <c r="D21" s="1191">
        <v>0</v>
      </c>
      <c r="E21" s="1192"/>
    </row>
    <row r="22" spans="1:5" ht="15.4" customHeight="1">
      <c r="A22" s="739">
        <v>115</v>
      </c>
      <c r="B22" s="1232" t="s">
        <v>579</v>
      </c>
      <c r="C22" s="1233"/>
      <c r="D22" s="1189">
        <v>0</v>
      </c>
      <c r="E22" s="1190"/>
    </row>
    <row r="23" spans="1:5" ht="15.4" customHeight="1">
      <c r="A23" s="61"/>
      <c r="B23" s="927" t="s">
        <v>580</v>
      </c>
      <c r="C23" s="928"/>
      <c r="D23" s="1187">
        <f>D22+D12+D20</f>
        <v>0</v>
      </c>
      <c r="E23" s="1188"/>
    </row>
    <row r="24" spans="1:5" ht="19.5" customHeight="1" thickBot="1">
      <c r="A24" s="899" t="s">
        <v>581</v>
      </c>
      <c r="B24" s="899"/>
      <c r="C24" s="899"/>
      <c r="D24" s="899"/>
      <c r="E24" s="899"/>
    </row>
    <row r="25" spans="1:5" ht="37.5" customHeight="1" thickBot="1">
      <c r="A25" s="122" t="s">
        <v>582</v>
      </c>
      <c r="B25" s="123" t="s">
        <v>583</v>
      </c>
      <c r="C25" s="1203" t="s">
        <v>584</v>
      </c>
      <c r="D25" s="1224"/>
      <c r="E25" s="124" t="s">
        <v>585</v>
      </c>
    </row>
    <row r="26" spans="1:5" ht="15.4" customHeight="1" thickBot="1">
      <c r="A26" s="739"/>
      <c r="B26" s="125" t="s">
        <v>586</v>
      </c>
      <c r="C26" s="1225">
        <v>0</v>
      </c>
      <c r="D26" s="1226"/>
      <c r="E26" s="157">
        <v>0</v>
      </c>
    </row>
    <row r="27" spans="1:5" ht="15.4" customHeight="1">
      <c r="A27" s="61"/>
      <c r="B27" s="95" t="s">
        <v>587</v>
      </c>
      <c r="C27" s="1227"/>
      <c r="D27" s="1228"/>
      <c r="E27" s="127"/>
    </row>
    <row r="28" spans="1:5" ht="15.4" customHeight="1">
      <c r="A28" s="795" t="s">
        <v>588</v>
      </c>
      <c r="B28" s="692" t="s">
        <v>566</v>
      </c>
      <c r="C28" s="1158">
        <v>0</v>
      </c>
      <c r="D28" s="1211"/>
      <c r="E28" s="11">
        <v>0</v>
      </c>
    </row>
    <row r="29" spans="1:5" ht="15.4" customHeight="1">
      <c r="A29" s="136" t="s">
        <v>589</v>
      </c>
      <c r="B29" s="696" t="s">
        <v>590</v>
      </c>
      <c r="C29" s="1160">
        <v>0</v>
      </c>
      <c r="D29" s="1212"/>
      <c r="E29" s="69">
        <v>0</v>
      </c>
    </row>
    <row r="30" spans="1:5" ht="15.4" customHeight="1">
      <c r="A30" s="795"/>
      <c r="B30" s="692" t="s">
        <v>591</v>
      </c>
      <c r="C30" s="1158">
        <v>0</v>
      </c>
      <c r="D30" s="1211"/>
      <c r="E30" s="11">
        <v>0</v>
      </c>
    </row>
    <row r="31" spans="1:5" ht="15.4" customHeight="1">
      <c r="A31" s="136"/>
      <c r="B31" s="569" t="s">
        <v>592</v>
      </c>
      <c r="C31" s="1160">
        <v>0</v>
      </c>
      <c r="D31" s="1212"/>
      <c r="E31" s="69">
        <v>0</v>
      </c>
    </row>
    <row r="32" spans="1:5" ht="15.4" customHeight="1" thickBot="1">
      <c r="A32" s="121"/>
      <c r="B32" s="695"/>
      <c r="C32" s="1167">
        <v>0</v>
      </c>
      <c r="D32" s="1215"/>
      <c r="E32" s="99">
        <v>0</v>
      </c>
    </row>
    <row r="33" spans="1:5" ht="15.4" customHeight="1">
      <c r="A33" s="138"/>
      <c r="B33" s="701" t="s">
        <v>593</v>
      </c>
      <c r="C33" s="1216">
        <f>SUM(C27:D32)</f>
        <v>0</v>
      </c>
      <c r="D33" s="1217"/>
      <c r="E33" s="26">
        <f>SUM(E27:E32)</f>
        <v>0</v>
      </c>
    </row>
    <row r="34" spans="1:5" ht="15.4" customHeight="1">
      <c r="A34" s="121"/>
      <c r="B34" s="696" t="s">
        <v>594</v>
      </c>
      <c r="C34" s="1218"/>
      <c r="D34" s="1219"/>
      <c r="E34" s="67"/>
    </row>
    <row r="35" spans="1:5" ht="15.4" customHeight="1">
      <c r="A35" s="795"/>
      <c r="B35" s="692" t="s">
        <v>595</v>
      </c>
      <c r="C35" s="1158">
        <v>0</v>
      </c>
      <c r="D35" s="1211"/>
      <c r="E35" s="11">
        <v>0</v>
      </c>
    </row>
    <row r="36" spans="1:5" ht="15.4" customHeight="1">
      <c r="A36" s="136"/>
      <c r="B36" s="696" t="s">
        <v>596</v>
      </c>
      <c r="C36" s="1160">
        <v>0</v>
      </c>
      <c r="D36" s="1212"/>
      <c r="E36" s="69">
        <v>0</v>
      </c>
    </row>
    <row r="37" spans="1:5" ht="15.4" customHeight="1">
      <c r="A37" s="795"/>
      <c r="B37" s="692" t="s">
        <v>597</v>
      </c>
      <c r="C37" s="1158">
        <v>0</v>
      </c>
      <c r="D37" s="1211"/>
      <c r="E37" s="11">
        <v>0</v>
      </c>
    </row>
    <row r="38" spans="1:5" ht="15.4" customHeight="1">
      <c r="A38" s="136"/>
      <c r="B38" s="78" t="s">
        <v>598</v>
      </c>
      <c r="C38" s="1213">
        <f>C35+C36-C37</f>
        <v>0</v>
      </c>
      <c r="D38" s="1214"/>
      <c r="E38" s="82">
        <f>E35+E36-E37</f>
        <v>0</v>
      </c>
    </row>
    <row r="39" spans="1:5" ht="15.4" customHeight="1">
      <c r="A39" s="121"/>
      <c r="B39" s="569" t="s">
        <v>599</v>
      </c>
      <c r="C39" s="1160">
        <v>0</v>
      </c>
      <c r="D39" s="1212"/>
      <c r="E39" s="69">
        <v>0</v>
      </c>
    </row>
    <row r="40" spans="1:5" ht="15.4" customHeight="1" thickBot="1">
      <c r="A40" s="138"/>
      <c r="B40" s="692"/>
      <c r="C40" s="1167">
        <v>0</v>
      </c>
      <c r="D40" s="1168"/>
      <c r="E40" s="11">
        <v>0</v>
      </c>
    </row>
    <row r="41" spans="1:5" ht="15.4" customHeight="1" thickBot="1">
      <c r="A41" s="139"/>
      <c r="B41" s="78" t="s">
        <v>600</v>
      </c>
      <c r="C41" s="1220">
        <f>C26+C33+C38+C39+C40</f>
        <v>0</v>
      </c>
      <c r="D41" s="1221"/>
      <c r="E41" s="158">
        <f>E26+E33-E36-E38+E39+E40</f>
        <v>0</v>
      </c>
    </row>
    <row r="42" spans="1:5" ht="15.4" customHeight="1" thickTop="1">
      <c r="A42" s="139"/>
      <c r="B42" s="696" t="s">
        <v>601</v>
      </c>
      <c r="C42" s="1050"/>
      <c r="D42" s="1051"/>
      <c r="E42" s="67"/>
    </row>
    <row r="43" spans="1:5" ht="15.4" customHeight="1">
      <c r="A43" s="164">
        <v>101104</v>
      </c>
      <c r="B43" s="692" t="s">
        <v>602</v>
      </c>
      <c r="C43" s="1222">
        <v>0</v>
      </c>
      <c r="D43" s="1223"/>
      <c r="E43" s="11">
        <v>0</v>
      </c>
    </row>
    <row r="44" spans="1:5" ht="15.4" customHeight="1">
      <c r="A44" s="61"/>
      <c r="B44" s="696" t="s">
        <v>603</v>
      </c>
      <c r="C44" s="1160"/>
      <c r="D44" s="1212"/>
      <c r="E44" s="67"/>
    </row>
    <row r="45" spans="1:5" ht="15.4" customHeight="1">
      <c r="A45" s="739"/>
      <c r="B45" s="691" t="s">
        <v>604</v>
      </c>
      <c r="C45" s="1222">
        <v>0</v>
      </c>
      <c r="D45" s="1223"/>
      <c r="E45" s="11">
        <v>0</v>
      </c>
    </row>
    <row r="46" spans="1:5" ht="15.4" customHeight="1">
      <c r="A46" s="61"/>
      <c r="B46" s="569" t="s">
        <v>605</v>
      </c>
      <c r="C46" s="1160">
        <v>0</v>
      </c>
      <c r="D46" s="1212"/>
      <c r="E46" s="67">
        <v>0</v>
      </c>
    </row>
    <row r="47" spans="1:5">
      <c r="A47" s="61"/>
      <c r="B47" s="696"/>
      <c r="C47" s="1160">
        <v>0</v>
      </c>
      <c r="D47" s="1161"/>
      <c r="E47" s="67">
        <v>0</v>
      </c>
    </row>
    <row r="48" spans="1:5" ht="12.95" thickBot="1">
      <c r="A48" s="129"/>
      <c r="B48" s="126"/>
      <c r="C48" s="1167">
        <v>0</v>
      </c>
      <c r="D48" s="1215"/>
      <c r="E48" s="140">
        <v>0</v>
      </c>
    </row>
    <row r="49" spans="1:1">
      <c r="A49" s="726"/>
    </row>
    <row r="50" spans="1:1">
      <c r="A50" s="726"/>
    </row>
    <row r="51" spans="1:1">
      <c r="A51" s="726"/>
    </row>
    <row r="52" spans="1:1">
      <c r="A52" s="726"/>
    </row>
    <row r="53" spans="1:1">
      <c r="A53" s="726"/>
    </row>
    <row r="54" spans="1:1">
      <c r="A54" s="726"/>
    </row>
    <row r="55" spans="1:1">
      <c r="A55" s="726"/>
    </row>
    <row r="56" spans="1:1">
      <c r="A56" s="726"/>
    </row>
    <row r="57" spans="1:1">
      <c r="A57" s="726"/>
    </row>
    <row r="58" spans="1:1">
      <c r="A58" s="726"/>
    </row>
    <row r="59" spans="1:1">
      <c r="A59" s="726"/>
    </row>
    <row r="60" spans="1:1">
      <c r="A60" s="726"/>
    </row>
    <row r="61" spans="1:1">
      <c r="A61" s="726"/>
    </row>
    <row r="62" spans="1:1">
      <c r="A62" s="726"/>
    </row>
    <row r="63" spans="1:1">
      <c r="A63" s="726"/>
    </row>
    <row r="64" spans="1:1">
      <c r="A64" s="726"/>
    </row>
    <row r="65" spans="1:1">
      <c r="A65" s="726"/>
    </row>
    <row r="66" spans="1:1">
      <c r="A66" s="726"/>
    </row>
    <row r="67" spans="1:1">
      <c r="A67" s="726"/>
    </row>
    <row r="68" spans="1:1">
      <c r="A68" s="726"/>
    </row>
    <row r="69" spans="1:1">
      <c r="A69" s="726"/>
    </row>
    <row r="70" spans="1:1">
      <c r="A70" s="726"/>
    </row>
    <row r="71" spans="1:1">
      <c r="A71" s="726"/>
    </row>
    <row r="72" spans="1:1">
      <c r="A72" s="726"/>
    </row>
    <row r="73" spans="1:1">
      <c r="A73" s="726"/>
    </row>
    <row r="74" spans="1:1">
      <c r="A74" s="726"/>
    </row>
    <row r="75" spans="1:1">
      <c r="A75" s="726"/>
    </row>
    <row r="76" spans="1:1">
      <c r="A76" s="726"/>
    </row>
    <row r="77" spans="1:1">
      <c r="A77" s="726"/>
    </row>
    <row r="78" spans="1:1">
      <c r="A78" s="726"/>
    </row>
    <row r="79" spans="1:1">
      <c r="A79" s="726"/>
    </row>
    <row r="80" spans="1:1">
      <c r="A80" s="726"/>
    </row>
    <row r="81" spans="1:1">
      <c r="A81" s="726"/>
    </row>
    <row r="82" spans="1:1">
      <c r="A82" s="726"/>
    </row>
    <row r="83" spans="1:1">
      <c r="A83" s="726"/>
    </row>
    <row r="84" spans="1:1">
      <c r="A84" s="726"/>
    </row>
    <row r="85" spans="1:1">
      <c r="A85" s="726"/>
    </row>
    <row r="86" spans="1:1">
      <c r="A86" s="726"/>
    </row>
    <row r="87" spans="1:1">
      <c r="A87" s="726"/>
    </row>
    <row r="88" spans="1:1">
      <c r="A88" s="726"/>
    </row>
    <row r="89" spans="1:1">
      <c r="A89" s="726"/>
    </row>
    <row r="90" spans="1:1">
      <c r="A90" s="726"/>
    </row>
    <row r="91" spans="1:1">
      <c r="A91" s="726"/>
    </row>
    <row r="92" spans="1:1">
      <c r="A92" s="726"/>
    </row>
    <row r="93" spans="1:1">
      <c r="A93" s="726"/>
    </row>
    <row r="94" spans="1:1">
      <c r="A94" s="726"/>
    </row>
    <row r="95" spans="1:1">
      <c r="A95" s="726"/>
    </row>
    <row r="96" spans="1:1">
      <c r="A96" s="726"/>
    </row>
    <row r="97" spans="1:1">
      <c r="A97" s="726"/>
    </row>
    <row r="98" spans="1:1">
      <c r="A98" s="726"/>
    </row>
    <row r="99" spans="1:1">
      <c r="A99" s="726"/>
    </row>
    <row r="100" spans="1:1">
      <c r="A100" s="726"/>
    </row>
    <row r="101" spans="1:1">
      <c r="A101" s="726"/>
    </row>
    <row r="102" spans="1:1">
      <c r="A102" s="726"/>
    </row>
    <row r="103" spans="1:1">
      <c r="A103" s="726"/>
    </row>
    <row r="104" spans="1:1">
      <c r="A104" s="726"/>
    </row>
    <row r="105" spans="1:1">
      <c r="A105" s="726"/>
    </row>
    <row r="106" spans="1:1">
      <c r="A106" s="726"/>
    </row>
    <row r="107" spans="1:1">
      <c r="A107" s="726"/>
    </row>
    <row r="108" spans="1:1">
      <c r="A108" s="726"/>
    </row>
    <row r="109" spans="1:1">
      <c r="A109" s="726"/>
    </row>
    <row r="110" spans="1:1">
      <c r="A110" s="726"/>
    </row>
    <row r="111" spans="1:1">
      <c r="A111" s="726"/>
    </row>
    <row r="112" spans="1:1">
      <c r="A112" s="726"/>
    </row>
    <row r="113" spans="1:1">
      <c r="A113" s="726"/>
    </row>
    <row r="114" spans="1:1">
      <c r="A114" s="726"/>
    </row>
    <row r="115" spans="1:1">
      <c r="A115" s="726"/>
    </row>
    <row r="116" spans="1:1">
      <c r="A116" s="726"/>
    </row>
    <row r="117" spans="1:1">
      <c r="A117" s="726"/>
    </row>
    <row r="118" spans="1:1">
      <c r="A118" s="726"/>
    </row>
    <row r="119" spans="1:1">
      <c r="A119" s="726"/>
    </row>
    <row r="120" spans="1:1">
      <c r="A120" s="726"/>
    </row>
    <row r="121" spans="1:1">
      <c r="A121" s="726"/>
    </row>
    <row r="122" spans="1:1">
      <c r="A122" s="726"/>
    </row>
    <row r="123" spans="1:1">
      <c r="A123" s="726"/>
    </row>
    <row r="124" spans="1:1">
      <c r="A124" s="726"/>
    </row>
    <row r="125" spans="1:1">
      <c r="A125" s="726"/>
    </row>
    <row r="126" spans="1:1">
      <c r="A126" s="726"/>
    </row>
    <row r="127" spans="1:1">
      <c r="A127" s="726"/>
    </row>
    <row r="128" spans="1:1">
      <c r="A128" s="726"/>
    </row>
    <row r="129" spans="1:1">
      <c r="A129" s="726"/>
    </row>
    <row r="130" spans="1:1">
      <c r="A130" s="726"/>
    </row>
    <row r="131" spans="1:1">
      <c r="A131" s="726"/>
    </row>
    <row r="132" spans="1:1">
      <c r="A132" s="726"/>
    </row>
    <row r="133" spans="1:1">
      <c r="A133" s="726"/>
    </row>
    <row r="134" spans="1:1">
      <c r="A134" s="726"/>
    </row>
    <row r="135" spans="1:1">
      <c r="A135" s="726"/>
    </row>
    <row r="136" spans="1:1">
      <c r="A136" s="726"/>
    </row>
    <row r="137" spans="1:1">
      <c r="A137" s="726"/>
    </row>
    <row r="138" spans="1:1">
      <c r="A138" s="726"/>
    </row>
    <row r="139" spans="1:1">
      <c r="A139" s="726"/>
    </row>
    <row r="140" spans="1:1">
      <c r="A140" s="726"/>
    </row>
    <row r="141" spans="1:1">
      <c r="A141" s="726"/>
    </row>
    <row r="142" spans="1:1">
      <c r="A142" s="726"/>
    </row>
    <row r="143" spans="1:1">
      <c r="A143" s="726"/>
    </row>
    <row r="144" spans="1:1">
      <c r="A144" s="726"/>
    </row>
    <row r="145" spans="1:1">
      <c r="A145" s="726"/>
    </row>
    <row r="146" spans="1:1">
      <c r="A146" s="726"/>
    </row>
    <row r="147" spans="1:1">
      <c r="A147" s="726"/>
    </row>
    <row r="148" spans="1:1">
      <c r="A148" s="726"/>
    </row>
    <row r="149" spans="1:1">
      <c r="A149" s="726"/>
    </row>
    <row r="150" spans="1:1">
      <c r="A150" s="726"/>
    </row>
    <row r="151" spans="1:1">
      <c r="A151" s="726"/>
    </row>
    <row r="152" spans="1:1">
      <c r="A152" s="726"/>
    </row>
    <row r="153" spans="1:1">
      <c r="A153" s="726"/>
    </row>
    <row r="154" spans="1:1">
      <c r="A154" s="726"/>
    </row>
    <row r="155" spans="1:1">
      <c r="A155" s="726"/>
    </row>
    <row r="156" spans="1:1">
      <c r="A156" s="726"/>
    </row>
    <row r="157" spans="1:1">
      <c r="A157" s="726"/>
    </row>
    <row r="158" spans="1:1">
      <c r="A158" s="726"/>
    </row>
    <row r="159" spans="1:1">
      <c r="A159" s="726"/>
    </row>
    <row r="160" spans="1:1">
      <c r="A160" s="726"/>
    </row>
    <row r="161" spans="1:1">
      <c r="A161" s="726"/>
    </row>
    <row r="162" spans="1:1">
      <c r="A162" s="726"/>
    </row>
    <row r="163" spans="1:1">
      <c r="A163" s="726"/>
    </row>
    <row r="164" spans="1:1">
      <c r="A164" s="726"/>
    </row>
    <row r="165" spans="1:1">
      <c r="A165" s="726"/>
    </row>
    <row r="166" spans="1:1">
      <c r="A166" s="726"/>
    </row>
    <row r="167" spans="1:1">
      <c r="A167" s="726"/>
    </row>
    <row r="168" spans="1:1">
      <c r="A168" s="726"/>
    </row>
    <row r="169" spans="1:1">
      <c r="A169" s="726"/>
    </row>
    <row r="170" spans="1:1">
      <c r="A170" s="726"/>
    </row>
    <row r="171" spans="1:1">
      <c r="A171" s="726"/>
    </row>
    <row r="172" spans="1:1">
      <c r="A172" s="726"/>
    </row>
    <row r="173" spans="1:1">
      <c r="A173" s="726"/>
    </row>
    <row r="174" spans="1:1">
      <c r="A174" s="726"/>
    </row>
    <row r="175" spans="1:1">
      <c r="A175" s="726"/>
    </row>
    <row r="176" spans="1:1">
      <c r="A176" s="726"/>
    </row>
    <row r="177" spans="1:1">
      <c r="A177" s="726"/>
    </row>
    <row r="178" spans="1:1">
      <c r="A178" s="726"/>
    </row>
    <row r="179" spans="1:1">
      <c r="A179" s="726"/>
    </row>
    <row r="180" spans="1:1">
      <c r="A180" s="726"/>
    </row>
    <row r="181" spans="1:1">
      <c r="A181" s="726"/>
    </row>
    <row r="182" spans="1:1">
      <c r="A182" s="726"/>
    </row>
    <row r="183" spans="1:1">
      <c r="A183" s="726"/>
    </row>
    <row r="184" spans="1:1">
      <c r="A184" s="726"/>
    </row>
    <row r="185" spans="1:1">
      <c r="A185" s="726"/>
    </row>
    <row r="186" spans="1:1">
      <c r="A186" s="726"/>
    </row>
    <row r="187" spans="1:1">
      <c r="A187" s="726"/>
    </row>
    <row r="188" spans="1:1">
      <c r="A188" s="726"/>
    </row>
    <row r="189" spans="1:1">
      <c r="A189" s="726"/>
    </row>
    <row r="190" spans="1:1">
      <c r="A190" s="726"/>
    </row>
    <row r="191" spans="1:1">
      <c r="A191" s="726"/>
    </row>
    <row r="192" spans="1:1">
      <c r="A192" s="726"/>
    </row>
    <row r="193" spans="1:1">
      <c r="A193" s="726"/>
    </row>
    <row r="194" spans="1:1">
      <c r="A194" s="726"/>
    </row>
    <row r="195" spans="1:1">
      <c r="A195" s="726"/>
    </row>
    <row r="196" spans="1:1">
      <c r="A196" s="726"/>
    </row>
    <row r="197" spans="1:1">
      <c r="A197" s="726"/>
    </row>
    <row r="198" spans="1:1">
      <c r="A198" s="726"/>
    </row>
    <row r="199" spans="1:1">
      <c r="A199" s="726"/>
    </row>
    <row r="200" spans="1:1">
      <c r="A200" s="726"/>
    </row>
    <row r="201" spans="1:1">
      <c r="A201" s="726"/>
    </row>
    <row r="202" spans="1:1">
      <c r="A202" s="726"/>
    </row>
    <row r="203" spans="1:1">
      <c r="A203" s="726"/>
    </row>
    <row r="204" spans="1:1">
      <c r="A204" s="726"/>
    </row>
    <row r="205" spans="1:1">
      <c r="A205" s="726"/>
    </row>
    <row r="206" spans="1:1">
      <c r="A206" s="726"/>
    </row>
    <row r="207" spans="1:1">
      <c r="A207" s="726"/>
    </row>
    <row r="208" spans="1:1">
      <c r="A208" s="726"/>
    </row>
    <row r="209" spans="1:1">
      <c r="A209" s="726"/>
    </row>
    <row r="210" spans="1:1">
      <c r="A210" s="726"/>
    </row>
    <row r="211" spans="1:1">
      <c r="A211" s="726"/>
    </row>
    <row r="212" spans="1:1">
      <c r="A212" s="726"/>
    </row>
    <row r="213" spans="1:1">
      <c r="A213" s="726"/>
    </row>
    <row r="214" spans="1:1">
      <c r="A214" s="726"/>
    </row>
    <row r="215" spans="1:1">
      <c r="A215" s="726"/>
    </row>
    <row r="216" spans="1:1">
      <c r="A216" s="726"/>
    </row>
    <row r="217" spans="1:1">
      <c r="A217" s="726"/>
    </row>
    <row r="218" spans="1:1">
      <c r="A218" s="726"/>
    </row>
    <row r="219" spans="1:1">
      <c r="A219" s="726"/>
    </row>
    <row r="220" spans="1:1">
      <c r="A220" s="726"/>
    </row>
    <row r="221" spans="1:1">
      <c r="A221" s="726"/>
    </row>
    <row r="222" spans="1:1">
      <c r="A222" s="726"/>
    </row>
    <row r="223" spans="1:1">
      <c r="A223" s="726"/>
    </row>
    <row r="224" spans="1:1">
      <c r="A224" s="726"/>
    </row>
    <row r="225" spans="1:1">
      <c r="A225" s="726"/>
    </row>
    <row r="226" spans="1:1">
      <c r="A226" s="726"/>
    </row>
    <row r="227" spans="1:1">
      <c r="A227" s="726"/>
    </row>
    <row r="228" spans="1:1">
      <c r="A228" s="726"/>
    </row>
    <row r="229" spans="1:1">
      <c r="A229" s="726"/>
    </row>
    <row r="230" spans="1:1">
      <c r="A230" s="726"/>
    </row>
    <row r="231" spans="1:1">
      <c r="A231" s="726"/>
    </row>
    <row r="232" spans="1:1">
      <c r="A232" s="726"/>
    </row>
    <row r="233" spans="1:1">
      <c r="A233" s="726"/>
    </row>
    <row r="234" spans="1:1">
      <c r="A234" s="726"/>
    </row>
    <row r="235" spans="1:1">
      <c r="A235" s="726"/>
    </row>
    <row r="236" spans="1:1">
      <c r="A236" s="726"/>
    </row>
    <row r="237" spans="1:1">
      <c r="A237" s="726"/>
    </row>
    <row r="238" spans="1:1">
      <c r="A238" s="726"/>
    </row>
    <row r="239" spans="1:1">
      <c r="A239" s="726"/>
    </row>
    <row r="240" spans="1:1">
      <c r="A240" s="726"/>
    </row>
    <row r="241" spans="1:1">
      <c r="A241" s="726"/>
    </row>
    <row r="242" spans="1:1">
      <c r="A242" s="726"/>
    </row>
    <row r="243" spans="1:1">
      <c r="A243" s="726"/>
    </row>
    <row r="244" spans="1:1">
      <c r="A244" s="726"/>
    </row>
    <row r="245" spans="1:1">
      <c r="A245" s="726"/>
    </row>
    <row r="246" spans="1:1">
      <c r="A246" s="726"/>
    </row>
    <row r="247" spans="1:1">
      <c r="A247" s="726"/>
    </row>
    <row r="248" spans="1:1">
      <c r="A248" s="726"/>
    </row>
    <row r="249" spans="1:1">
      <c r="A249" s="726"/>
    </row>
    <row r="250" spans="1:1">
      <c r="A250" s="726"/>
    </row>
    <row r="251" spans="1:1">
      <c r="A251" s="726"/>
    </row>
    <row r="252" spans="1:1">
      <c r="A252" s="726"/>
    </row>
    <row r="253" spans="1:1">
      <c r="A253" s="726"/>
    </row>
    <row r="254" spans="1:1">
      <c r="A254" s="726"/>
    </row>
    <row r="255" spans="1:1">
      <c r="A255" s="726"/>
    </row>
    <row r="256" spans="1:1">
      <c r="A256" s="726"/>
    </row>
    <row r="257" spans="1:1">
      <c r="A257" s="726"/>
    </row>
    <row r="258" spans="1:1">
      <c r="A258" s="726"/>
    </row>
    <row r="259" spans="1:1">
      <c r="A259" s="726"/>
    </row>
    <row r="260" spans="1:1">
      <c r="A260" s="726"/>
    </row>
    <row r="261" spans="1:1">
      <c r="A261" s="726"/>
    </row>
    <row r="262" spans="1:1">
      <c r="A262" s="726"/>
    </row>
    <row r="263" spans="1:1">
      <c r="A263" s="726"/>
    </row>
    <row r="264" spans="1:1">
      <c r="A264" s="726"/>
    </row>
    <row r="265" spans="1:1">
      <c r="A265" s="726"/>
    </row>
    <row r="266" spans="1:1">
      <c r="A266" s="726"/>
    </row>
    <row r="267" spans="1:1">
      <c r="A267" s="726"/>
    </row>
    <row r="268" spans="1:1">
      <c r="A268" s="726"/>
    </row>
    <row r="269" spans="1:1">
      <c r="A269" s="726"/>
    </row>
    <row r="270" spans="1:1">
      <c r="A270" s="726"/>
    </row>
    <row r="271" spans="1:1">
      <c r="A271" s="726"/>
    </row>
    <row r="272" spans="1:1">
      <c r="A272" s="726"/>
    </row>
    <row r="273" spans="1:1">
      <c r="A273" s="726"/>
    </row>
    <row r="274" spans="1:1">
      <c r="A274" s="726"/>
    </row>
    <row r="275" spans="1:1">
      <c r="A275" s="726"/>
    </row>
    <row r="276" spans="1:1">
      <c r="A276" s="726"/>
    </row>
    <row r="277" spans="1:1">
      <c r="A277" s="726"/>
    </row>
    <row r="278" spans="1:1">
      <c r="A278" s="726"/>
    </row>
    <row r="279" spans="1:1">
      <c r="A279" s="726"/>
    </row>
    <row r="280" spans="1:1">
      <c r="A280" s="726"/>
    </row>
    <row r="281" spans="1:1">
      <c r="A281" s="726"/>
    </row>
    <row r="282" spans="1:1">
      <c r="A282" s="726"/>
    </row>
    <row r="283" spans="1:1">
      <c r="A283" s="726"/>
    </row>
    <row r="284" spans="1:1">
      <c r="A284" s="726"/>
    </row>
    <row r="285" spans="1:1">
      <c r="A285" s="726"/>
    </row>
    <row r="286" spans="1:1">
      <c r="A286" s="726"/>
    </row>
    <row r="287" spans="1:1">
      <c r="A287" s="726"/>
    </row>
    <row r="288" spans="1:1">
      <c r="A288" s="726"/>
    </row>
    <row r="289" spans="1:1">
      <c r="A289" s="726"/>
    </row>
    <row r="290" spans="1:1">
      <c r="A290" s="726"/>
    </row>
    <row r="291" spans="1:1">
      <c r="A291" s="726"/>
    </row>
    <row r="292" spans="1:1">
      <c r="A292" s="726"/>
    </row>
    <row r="293" spans="1:1">
      <c r="A293" s="726"/>
    </row>
    <row r="294" spans="1:1">
      <c r="A294" s="726"/>
    </row>
    <row r="295" spans="1:1">
      <c r="A295" s="726"/>
    </row>
    <row r="296" spans="1:1">
      <c r="A296" s="726"/>
    </row>
    <row r="297" spans="1:1">
      <c r="A297" s="726"/>
    </row>
    <row r="298" spans="1:1">
      <c r="A298" s="726"/>
    </row>
    <row r="299" spans="1:1">
      <c r="A299" s="726"/>
    </row>
    <row r="300" spans="1:1">
      <c r="A300" s="726"/>
    </row>
    <row r="301" spans="1:1">
      <c r="A301" s="726"/>
    </row>
    <row r="302" spans="1:1">
      <c r="A302" s="726"/>
    </row>
    <row r="303" spans="1:1">
      <c r="A303" s="726"/>
    </row>
    <row r="304" spans="1:1">
      <c r="A304" s="726"/>
    </row>
    <row r="305" spans="1:1">
      <c r="A305" s="726"/>
    </row>
    <row r="306" spans="1:1">
      <c r="A306" s="726"/>
    </row>
    <row r="307" spans="1:1">
      <c r="A307" s="726"/>
    </row>
    <row r="308" spans="1:1">
      <c r="A308" s="726"/>
    </row>
    <row r="309" spans="1:1">
      <c r="A309" s="726"/>
    </row>
    <row r="310" spans="1:1">
      <c r="A310" s="726"/>
    </row>
    <row r="311" spans="1:1">
      <c r="A311" s="726"/>
    </row>
    <row r="312" spans="1:1">
      <c r="A312" s="726"/>
    </row>
    <row r="313" spans="1:1">
      <c r="A313" s="726"/>
    </row>
    <row r="314" spans="1:1">
      <c r="A314" s="726"/>
    </row>
    <row r="315" spans="1:1">
      <c r="A315" s="726"/>
    </row>
    <row r="316" spans="1:1">
      <c r="A316" s="726"/>
    </row>
    <row r="317" spans="1:1">
      <c r="A317" s="726"/>
    </row>
    <row r="318" spans="1:1">
      <c r="A318" s="726"/>
    </row>
    <row r="319" spans="1:1">
      <c r="A319" s="726"/>
    </row>
    <row r="320" spans="1:1">
      <c r="A320" s="726"/>
    </row>
    <row r="321" spans="1:1">
      <c r="A321" s="726"/>
    </row>
    <row r="322" spans="1:1">
      <c r="A322" s="726"/>
    </row>
    <row r="323" spans="1:1">
      <c r="A323" s="726"/>
    </row>
    <row r="324" spans="1:1">
      <c r="A324" s="726"/>
    </row>
    <row r="325" spans="1:1">
      <c r="A325" s="726"/>
    </row>
    <row r="326" spans="1:1">
      <c r="A326" s="726"/>
    </row>
    <row r="327" spans="1:1">
      <c r="A327" s="726"/>
    </row>
    <row r="328" spans="1:1">
      <c r="A328" s="726"/>
    </row>
    <row r="329" spans="1:1">
      <c r="A329" s="726"/>
    </row>
    <row r="330" spans="1:1">
      <c r="A330" s="726"/>
    </row>
    <row r="331" spans="1:1">
      <c r="A331" s="726"/>
    </row>
    <row r="332" spans="1:1">
      <c r="A332" s="726"/>
    </row>
    <row r="333" spans="1:1">
      <c r="A333" s="726"/>
    </row>
    <row r="334" spans="1:1">
      <c r="A334" s="726"/>
    </row>
    <row r="335" spans="1:1">
      <c r="A335" s="726"/>
    </row>
    <row r="336" spans="1:1">
      <c r="A336" s="726"/>
    </row>
    <row r="337" spans="1:1">
      <c r="A337" s="726"/>
    </row>
    <row r="338" spans="1:1">
      <c r="A338" s="726"/>
    </row>
    <row r="339" spans="1:1">
      <c r="A339" s="726"/>
    </row>
    <row r="340" spans="1:1">
      <c r="A340" s="726"/>
    </row>
    <row r="341" spans="1:1">
      <c r="A341" s="726"/>
    </row>
    <row r="342" spans="1:1">
      <c r="A342" s="726"/>
    </row>
    <row r="343" spans="1:1">
      <c r="A343" s="726"/>
    </row>
    <row r="344" spans="1:1">
      <c r="A344" s="726"/>
    </row>
    <row r="345" spans="1:1">
      <c r="A345" s="726"/>
    </row>
    <row r="346" spans="1:1">
      <c r="A346" s="726"/>
    </row>
    <row r="347" spans="1:1">
      <c r="A347" s="726"/>
    </row>
    <row r="348" spans="1:1">
      <c r="A348" s="726"/>
    </row>
    <row r="349" spans="1:1">
      <c r="A349" s="726"/>
    </row>
    <row r="350" spans="1:1">
      <c r="A350" s="726"/>
    </row>
    <row r="351" spans="1:1">
      <c r="A351" s="726"/>
    </row>
    <row r="352" spans="1:1">
      <c r="A352" s="726"/>
    </row>
    <row r="353" spans="1:1">
      <c r="A353" s="726"/>
    </row>
    <row r="354" spans="1:1">
      <c r="A354" s="726"/>
    </row>
    <row r="355" spans="1:1">
      <c r="A355" s="726"/>
    </row>
    <row r="356" spans="1:1">
      <c r="A356" s="726"/>
    </row>
    <row r="357" spans="1:1">
      <c r="A357" s="726"/>
    </row>
    <row r="358" spans="1:1">
      <c r="A358" s="726"/>
    </row>
    <row r="359" spans="1:1">
      <c r="A359" s="726"/>
    </row>
    <row r="360" spans="1:1">
      <c r="A360" s="726"/>
    </row>
    <row r="361" spans="1:1">
      <c r="A361" s="726"/>
    </row>
    <row r="362" spans="1:1">
      <c r="A362" s="726"/>
    </row>
    <row r="363" spans="1:1">
      <c r="A363" s="726"/>
    </row>
    <row r="364" spans="1:1">
      <c r="A364" s="726"/>
    </row>
    <row r="365" spans="1:1">
      <c r="A365" s="726"/>
    </row>
    <row r="366" spans="1:1">
      <c r="A366" s="726"/>
    </row>
    <row r="367" spans="1:1">
      <c r="A367" s="726"/>
    </row>
    <row r="368" spans="1:1">
      <c r="A368" s="726"/>
    </row>
    <row r="369" spans="1:1">
      <c r="A369" s="726"/>
    </row>
    <row r="370" spans="1:1">
      <c r="A370" s="726"/>
    </row>
    <row r="371" spans="1:1">
      <c r="A371" s="726"/>
    </row>
    <row r="372" spans="1:1">
      <c r="A372" s="726"/>
    </row>
    <row r="373" spans="1:1">
      <c r="A373" s="726"/>
    </row>
    <row r="374" spans="1:1">
      <c r="A374" s="726"/>
    </row>
    <row r="375" spans="1:1">
      <c r="A375" s="726"/>
    </row>
    <row r="376" spans="1:1">
      <c r="A376" s="726"/>
    </row>
    <row r="377" spans="1:1">
      <c r="A377" s="726"/>
    </row>
    <row r="378" spans="1:1">
      <c r="A378" s="726"/>
    </row>
    <row r="379" spans="1:1">
      <c r="A379" s="726"/>
    </row>
    <row r="380" spans="1:1">
      <c r="A380" s="726"/>
    </row>
    <row r="381" spans="1:1">
      <c r="A381" s="726"/>
    </row>
    <row r="382" spans="1:1">
      <c r="A382" s="726"/>
    </row>
    <row r="383" spans="1:1">
      <c r="A383" s="726"/>
    </row>
    <row r="384" spans="1:1">
      <c r="A384" s="726"/>
    </row>
    <row r="385" spans="1:1">
      <c r="A385" s="726"/>
    </row>
    <row r="386" spans="1:1">
      <c r="A386" s="726"/>
    </row>
    <row r="387" spans="1:1">
      <c r="A387" s="726"/>
    </row>
    <row r="388" spans="1:1">
      <c r="A388" s="726"/>
    </row>
    <row r="389" spans="1:1">
      <c r="A389" s="726"/>
    </row>
    <row r="390" spans="1:1">
      <c r="A390" s="726"/>
    </row>
    <row r="391" spans="1:1">
      <c r="A391" s="726"/>
    </row>
    <row r="392" spans="1:1">
      <c r="A392" s="726"/>
    </row>
    <row r="393" spans="1:1">
      <c r="A393" s="726"/>
    </row>
    <row r="394" spans="1:1">
      <c r="A394" s="726"/>
    </row>
    <row r="395" spans="1:1">
      <c r="A395" s="726"/>
    </row>
    <row r="396" spans="1:1">
      <c r="A396" s="726"/>
    </row>
    <row r="397" spans="1:1">
      <c r="A397" s="726"/>
    </row>
    <row r="398" spans="1:1">
      <c r="A398" s="726"/>
    </row>
    <row r="399" spans="1:1">
      <c r="A399" s="726"/>
    </row>
    <row r="400" spans="1:1">
      <c r="A400" s="726"/>
    </row>
    <row r="401" spans="1:1">
      <c r="A401" s="726"/>
    </row>
    <row r="402" spans="1:1">
      <c r="A402" s="726"/>
    </row>
    <row r="403" spans="1:1">
      <c r="A403" s="726"/>
    </row>
    <row r="404" spans="1:1">
      <c r="A404" s="726"/>
    </row>
    <row r="405" spans="1:1">
      <c r="A405" s="726"/>
    </row>
    <row r="406" spans="1:1">
      <c r="A406" s="726"/>
    </row>
    <row r="407" spans="1:1">
      <c r="A407" s="726"/>
    </row>
    <row r="408" spans="1:1">
      <c r="A408" s="726"/>
    </row>
    <row r="409" spans="1:1">
      <c r="A409" s="726"/>
    </row>
    <row r="410" spans="1:1">
      <c r="A410" s="726"/>
    </row>
    <row r="411" spans="1:1">
      <c r="A411" s="726"/>
    </row>
    <row r="412" spans="1:1">
      <c r="A412" s="726"/>
    </row>
    <row r="413" spans="1:1">
      <c r="A413" s="726"/>
    </row>
    <row r="414" spans="1:1">
      <c r="A414" s="726"/>
    </row>
    <row r="415" spans="1:1">
      <c r="A415" s="726"/>
    </row>
    <row r="416" spans="1:1">
      <c r="A416" s="726"/>
    </row>
    <row r="417" spans="1:1">
      <c r="A417" s="726"/>
    </row>
    <row r="418" spans="1:1">
      <c r="A418" s="726"/>
    </row>
    <row r="419" spans="1:1">
      <c r="A419" s="726"/>
    </row>
    <row r="420" spans="1:1">
      <c r="A420" s="726"/>
    </row>
    <row r="421" spans="1:1">
      <c r="A421" s="726"/>
    </row>
    <row r="422" spans="1:1">
      <c r="A422" s="726"/>
    </row>
    <row r="423" spans="1:1">
      <c r="A423" s="726"/>
    </row>
    <row r="424" spans="1:1">
      <c r="A424" s="726"/>
    </row>
    <row r="425" spans="1:1">
      <c r="A425" s="726"/>
    </row>
    <row r="426" spans="1:1">
      <c r="A426" s="726"/>
    </row>
    <row r="427" spans="1:1">
      <c r="A427" s="726"/>
    </row>
    <row r="428" spans="1:1">
      <c r="A428" s="726"/>
    </row>
    <row r="429" spans="1:1">
      <c r="A429" s="726"/>
    </row>
    <row r="430" spans="1:1">
      <c r="A430" s="726"/>
    </row>
    <row r="431" spans="1:1">
      <c r="A431" s="726"/>
    </row>
    <row r="432" spans="1:1">
      <c r="A432" s="726"/>
    </row>
    <row r="433" spans="1:1">
      <c r="A433" s="726"/>
    </row>
    <row r="434" spans="1:1">
      <c r="A434" s="726"/>
    </row>
    <row r="435" spans="1:1">
      <c r="A435" s="726"/>
    </row>
    <row r="436" spans="1:1">
      <c r="A436" s="726"/>
    </row>
    <row r="437" spans="1:1">
      <c r="A437" s="726"/>
    </row>
    <row r="438" spans="1:1">
      <c r="A438" s="726"/>
    </row>
    <row r="439" spans="1:1">
      <c r="A439" s="726"/>
    </row>
    <row r="440" spans="1:1">
      <c r="A440" s="726"/>
    </row>
    <row r="441" spans="1:1">
      <c r="A441" s="726"/>
    </row>
    <row r="442" spans="1:1">
      <c r="A442" s="726"/>
    </row>
    <row r="443" spans="1:1">
      <c r="A443" s="726"/>
    </row>
    <row r="444" spans="1:1">
      <c r="A444" s="726"/>
    </row>
    <row r="445" spans="1:1">
      <c r="A445" s="726"/>
    </row>
    <row r="446" spans="1:1">
      <c r="A446" s="726"/>
    </row>
    <row r="447" spans="1:1">
      <c r="A447" s="726"/>
    </row>
    <row r="448" spans="1:1">
      <c r="A448" s="726"/>
    </row>
    <row r="449" spans="1:1">
      <c r="A449" s="726"/>
    </row>
    <row r="450" spans="1:1">
      <c r="A450" s="726"/>
    </row>
    <row r="451" spans="1:1">
      <c r="A451" s="726"/>
    </row>
    <row r="452" spans="1:1">
      <c r="A452" s="726"/>
    </row>
    <row r="453" spans="1:1">
      <c r="A453" s="726"/>
    </row>
    <row r="454" spans="1:1">
      <c r="A454" s="726"/>
    </row>
    <row r="455" spans="1:1">
      <c r="A455" s="726"/>
    </row>
    <row r="456" spans="1:1">
      <c r="A456" s="726"/>
    </row>
    <row r="457" spans="1:1">
      <c r="A457" s="726"/>
    </row>
    <row r="458" spans="1:1">
      <c r="A458" s="726"/>
    </row>
    <row r="459" spans="1:1">
      <c r="A459" s="726"/>
    </row>
    <row r="460" spans="1:1">
      <c r="A460" s="726"/>
    </row>
    <row r="461" spans="1:1">
      <c r="A461" s="726"/>
    </row>
    <row r="462" spans="1:1">
      <c r="A462" s="726"/>
    </row>
    <row r="463" spans="1:1">
      <c r="A463" s="726"/>
    </row>
    <row r="464" spans="1:1">
      <c r="A464" s="726"/>
    </row>
    <row r="465" spans="1:1">
      <c r="A465" s="726"/>
    </row>
    <row r="466" spans="1:1">
      <c r="A466" s="726"/>
    </row>
    <row r="467" spans="1:1">
      <c r="A467" s="726"/>
    </row>
    <row r="468" spans="1:1">
      <c r="A468" s="726"/>
    </row>
    <row r="469" spans="1:1">
      <c r="A469" s="726"/>
    </row>
    <row r="470" spans="1:1">
      <c r="A470" s="726"/>
    </row>
    <row r="471" spans="1:1">
      <c r="A471" s="726"/>
    </row>
    <row r="472" spans="1:1">
      <c r="A472" s="726"/>
    </row>
    <row r="473" spans="1:1">
      <c r="A473" s="726"/>
    </row>
    <row r="474" spans="1:1">
      <c r="A474" s="726"/>
    </row>
    <row r="475" spans="1:1">
      <c r="A475" s="726"/>
    </row>
    <row r="476" spans="1:1">
      <c r="A476" s="726"/>
    </row>
    <row r="477" spans="1:1">
      <c r="A477" s="726"/>
    </row>
    <row r="478" spans="1:1">
      <c r="A478" s="726"/>
    </row>
    <row r="479" spans="1:1">
      <c r="A479" s="726"/>
    </row>
    <row r="480" spans="1:1">
      <c r="A480" s="726"/>
    </row>
    <row r="481" spans="1:1">
      <c r="A481" s="726"/>
    </row>
    <row r="482" spans="1:1">
      <c r="A482" s="726"/>
    </row>
    <row r="483" spans="1:1">
      <c r="A483" s="726"/>
    </row>
    <row r="484" spans="1:1">
      <c r="A484" s="726"/>
    </row>
    <row r="485" spans="1:1">
      <c r="A485" s="726"/>
    </row>
    <row r="486" spans="1:1">
      <c r="A486" s="726"/>
    </row>
    <row r="487" spans="1:1">
      <c r="A487" s="726"/>
    </row>
    <row r="488" spans="1:1">
      <c r="A488" s="726"/>
    </row>
    <row r="489" spans="1:1">
      <c r="A489" s="726"/>
    </row>
    <row r="490" spans="1:1">
      <c r="A490" s="726"/>
    </row>
    <row r="491" spans="1:1">
      <c r="A491" s="726"/>
    </row>
    <row r="492" spans="1:1">
      <c r="A492" s="726"/>
    </row>
    <row r="493" spans="1:1">
      <c r="A493" s="726"/>
    </row>
    <row r="494" spans="1:1">
      <c r="A494" s="726"/>
    </row>
    <row r="495" spans="1:1">
      <c r="A495" s="726"/>
    </row>
    <row r="496" spans="1:1">
      <c r="A496" s="726"/>
    </row>
    <row r="497" spans="1:1">
      <c r="A497" s="726"/>
    </row>
    <row r="498" spans="1:1">
      <c r="A498" s="726"/>
    </row>
    <row r="499" spans="1:1">
      <c r="A499" s="726"/>
    </row>
    <row r="500" spans="1:1">
      <c r="A500" s="726"/>
    </row>
    <row r="501" spans="1:1">
      <c r="A501" s="726"/>
    </row>
    <row r="502" spans="1:1">
      <c r="A502" s="726"/>
    </row>
    <row r="503" spans="1:1">
      <c r="A503" s="726"/>
    </row>
    <row r="504" spans="1:1">
      <c r="A504" s="726"/>
    </row>
    <row r="505" spans="1:1">
      <c r="A505" s="726"/>
    </row>
    <row r="506" spans="1:1">
      <c r="A506" s="726"/>
    </row>
    <row r="507" spans="1:1">
      <c r="A507" s="726"/>
    </row>
    <row r="508" spans="1:1">
      <c r="A508" s="726"/>
    </row>
    <row r="509" spans="1:1">
      <c r="A509" s="726"/>
    </row>
    <row r="510" spans="1:1">
      <c r="A510" s="726"/>
    </row>
    <row r="511" spans="1:1">
      <c r="A511" s="726"/>
    </row>
    <row r="512" spans="1:1">
      <c r="A512" s="726"/>
    </row>
    <row r="513" spans="1:1">
      <c r="A513" s="726"/>
    </row>
    <row r="514" spans="1:1">
      <c r="A514" s="726"/>
    </row>
    <row r="515" spans="1:1">
      <c r="A515" s="726"/>
    </row>
    <row r="516" spans="1:1">
      <c r="A516" s="726"/>
    </row>
    <row r="517" spans="1:1">
      <c r="A517" s="726"/>
    </row>
    <row r="518" spans="1:1">
      <c r="A518" s="726"/>
    </row>
    <row r="519" spans="1:1">
      <c r="A519" s="726"/>
    </row>
    <row r="520" spans="1:1">
      <c r="A520" s="726"/>
    </row>
    <row r="521" spans="1:1">
      <c r="A521" s="726"/>
    </row>
    <row r="522" spans="1:1">
      <c r="A522" s="726"/>
    </row>
    <row r="523" spans="1:1">
      <c r="A523" s="726"/>
    </row>
    <row r="524" spans="1:1">
      <c r="A524" s="726"/>
    </row>
    <row r="525" spans="1:1">
      <c r="A525" s="726"/>
    </row>
    <row r="526" spans="1:1">
      <c r="A526" s="726"/>
    </row>
    <row r="527" spans="1:1">
      <c r="A527" s="726"/>
    </row>
    <row r="528" spans="1:1">
      <c r="A528" s="726"/>
    </row>
    <row r="529" spans="1:1">
      <c r="A529" s="726"/>
    </row>
    <row r="530" spans="1:1">
      <c r="A530" s="726"/>
    </row>
    <row r="531" spans="1:1">
      <c r="A531" s="726"/>
    </row>
    <row r="532" spans="1:1">
      <c r="A532" s="726"/>
    </row>
    <row r="533" spans="1:1">
      <c r="A533" s="726"/>
    </row>
    <row r="534" spans="1:1">
      <c r="A534" s="726"/>
    </row>
    <row r="535" spans="1:1">
      <c r="A535" s="726"/>
    </row>
    <row r="536" spans="1:1">
      <c r="A536" s="726"/>
    </row>
    <row r="537" spans="1:1">
      <c r="A537" s="726"/>
    </row>
    <row r="538" spans="1:1">
      <c r="A538" s="726"/>
    </row>
    <row r="539" spans="1:1">
      <c r="A539" s="726"/>
    </row>
    <row r="540" spans="1:1">
      <c r="A540" s="726"/>
    </row>
    <row r="541" spans="1:1">
      <c r="A541" s="726"/>
    </row>
    <row r="542" spans="1:1">
      <c r="A542" s="726"/>
    </row>
    <row r="543" spans="1:1">
      <c r="A543" s="726"/>
    </row>
    <row r="544" spans="1:1">
      <c r="A544" s="726"/>
    </row>
    <row r="545" spans="1:1">
      <c r="A545" s="726"/>
    </row>
    <row r="546" spans="1:1">
      <c r="A546" s="726"/>
    </row>
    <row r="547" spans="1:1">
      <c r="A547" s="726"/>
    </row>
    <row r="548" spans="1:1">
      <c r="A548" s="726"/>
    </row>
    <row r="549" spans="1:1">
      <c r="A549" s="726"/>
    </row>
    <row r="550" spans="1:1">
      <c r="A550" s="726"/>
    </row>
    <row r="551" spans="1:1">
      <c r="A551" s="726"/>
    </row>
    <row r="552" spans="1:1">
      <c r="A552" s="726"/>
    </row>
    <row r="553" spans="1:1">
      <c r="A553" s="726"/>
    </row>
    <row r="554" spans="1:1">
      <c r="A554" s="726"/>
    </row>
    <row r="555" spans="1:1">
      <c r="A555" s="726"/>
    </row>
    <row r="556" spans="1:1">
      <c r="A556" s="726"/>
    </row>
    <row r="557" spans="1:1">
      <c r="A557" s="726"/>
    </row>
    <row r="558" spans="1:1">
      <c r="A558" s="726"/>
    </row>
    <row r="559" spans="1:1">
      <c r="A559" s="726"/>
    </row>
    <row r="560" spans="1:1">
      <c r="A560" s="726"/>
    </row>
    <row r="561" spans="1:1">
      <c r="A561" s="726"/>
    </row>
    <row r="562" spans="1:1">
      <c r="A562" s="726"/>
    </row>
    <row r="563" spans="1:1">
      <c r="A563" s="726"/>
    </row>
    <row r="564" spans="1:1">
      <c r="A564" s="726"/>
    </row>
    <row r="565" spans="1:1">
      <c r="A565" s="726"/>
    </row>
    <row r="566" spans="1:1">
      <c r="A566" s="726"/>
    </row>
    <row r="567" spans="1:1">
      <c r="A567" s="726"/>
    </row>
    <row r="568" spans="1:1">
      <c r="A568" s="726"/>
    </row>
    <row r="569" spans="1:1">
      <c r="A569" s="726"/>
    </row>
    <row r="570" spans="1:1">
      <c r="A570" s="726"/>
    </row>
    <row r="571" spans="1:1">
      <c r="A571" s="726"/>
    </row>
    <row r="572" spans="1:1">
      <c r="A572" s="726"/>
    </row>
    <row r="573" spans="1:1">
      <c r="A573" s="726"/>
    </row>
    <row r="574" spans="1:1">
      <c r="A574" s="726"/>
    </row>
    <row r="575" spans="1:1">
      <c r="A575" s="726"/>
    </row>
    <row r="576" spans="1:1">
      <c r="A576" s="726"/>
    </row>
    <row r="577" spans="1:1">
      <c r="A577" s="726"/>
    </row>
    <row r="578" spans="1:1">
      <c r="A578" s="726"/>
    </row>
    <row r="579" spans="1:1">
      <c r="A579" s="726"/>
    </row>
    <row r="580" spans="1:1">
      <c r="A580" s="726"/>
    </row>
    <row r="581" spans="1:1">
      <c r="A581" s="726"/>
    </row>
    <row r="582" spans="1:1">
      <c r="A582" s="726"/>
    </row>
    <row r="583" spans="1:1">
      <c r="A583" s="726"/>
    </row>
    <row r="584" spans="1:1">
      <c r="A584" s="726"/>
    </row>
    <row r="585" spans="1:1">
      <c r="A585" s="726"/>
    </row>
    <row r="586" spans="1:1">
      <c r="A586" s="726"/>
    </row>
    <row r="587" spans="1:1">
      <c r="A587" s="726"/>
    </row>
    <row r="588" spans="1:1">
      <c r="A588" s="726"/>
    </row>
    <row r="589" spans="1:1">
      <c r="A589" s="726"/>
    </row>
    <row r="590" spans="1:1">
      <c r="A590" s="726"/>
    </row>
    <row r="591" spans="1:1">
      <c r="A591" s="726"/>
    </row>
    <row r="592" spans="1:1">
      <c r="A592" s="726"/>
    </row>
    <row r="593" spans="1:1">
      <c r="A593" s="726"/>
    </row>
    <row r="594" spans="1:1">
      <c r="A594" s="726"/>
    </row>
    <row r="595" spans="1:1">
      <c r="A595" s="726"/>
    </row>
    <row r="596" spans="1:1">
      <c r="A596" s="726"/>
    </row>
    <row r="597" spans="1:1">
      <c r="A597" s="726"/>
    </row>
    <row r="598" spans="1:1">
      <c r="A598" s="726"/>
    </row>
    <row r="599" spans="1:1">
      <c r="A599" s="726"/>
    </row>
    <row r="600" spans="1:1">
      <c r="A600" s="726"/>
    </row>
    <row r="601" spans="1:1">
      <c r="A601" s="726"/>
    </row>
    <row r="602" spans="1:1">
      <c r="A602" s="726"/>
    </row>
    <row r="603" spans="1:1">
      <c r="A603" s="726"/>
    </row>
    <row r="604" spans="1:1">
      <c r="A604" s="726"/>
    </row>
    <row r="605" spans="1:1">
      <c r="A605" s="726"/>
    </row>
    <row r="606" spans="1:1">
      <c r="A606" s="726"/>
    </row>
    <row r="607" spans="1:1">
      <c r="A607" s="726"/>
    </row>
    <row r="608" spans="1:1">
      <c r="A608" s="726"/>
    </row>
    <row r="609" spans="1:1">
      <c r="A609" s="726"/>
    </row>
    <row r="610" spans="1:1">
      <c r="A610" s="726"/>
    </row>
    <row r="611" spans="1:1">
      <c r="A611" s="726"/>
    </row>
    <row r="612" spans="1:1">
      <c r="A612" s="726"/>
    </row>
    <row r="613" spans="1:1">
      <c r="A613" s="726"/>
    </row>
    <row r="614" spans="1:1">
      <c r="A614" s="726"/>
    </row>
    <row r="615" spans="1:1">
      <c r="A615" s="726"/>
    </row>
    <row r="616" spans="1:1">
      <c r="A616" s="726"/>
    </row>
    <row r="617" spans="1:1">
      <c r="A617" s="726"/>
    </row>
    <row r="618" spans="1:1">
      <c r="A618" s="726"/>
    </row>
    <row r="619" spans="1:1">
      <c r="A619" s="726"/>
    </row>
    <row r="620" spans="1:1">
      <c r="A620" s="726"/>
    </row>
    <row r="621" spans="1:1">
      <c r="A621" s="726"/>
    </row>
    <row r="622" spans="1:1">
      <c r="A622" s="726"/>
    </row>
    <row r="623" spans="1:1">
      <c r="A623" s="726"/>
    </row>
    <row r="624" spans="1:1">
      <c r="A624" s="726"/>
    </row>
    <row r="625" spans="1:1">
      <c r="A625" s="726"/>
    </row>
    <row r="626" spans="1:1">
      <c r="A626" s="726"/>
    </row>
    <row r="627" spans="1:1">
      <c r="A627" s="726"/>
    </row>
    <row r="628" spans="1:1">
      <c r="A628" s="726"/>
    </row>
    <row r="629" spans="1:1">
      <c r="A629" s="726"/>
    </row>
    <row r="630" spans="1:1">
      <c r="A630" s="726"/>
    </row>
    <row r="631" spans="1:1">
      <c r="A631" s="726"/>
    </row>
    <row r="632" spans="1:1">
      <c r="A632" s="726"/>
    </row>
    <row r="633" spans="1:1">
      <c r="A633" s="726"/>
    </row>
    <row r="634" spans="1:1">
      <c r="A634" s="726"/>
    </row>
    <row r="635" spans="1:1">
      <c r="A635" s="726"/>
    </row>
    <row r="636" spans="1:1">
      <c r="A636" s="726"/>
    </row>
    <row r="637" spans="1:1">
      <c r="A637" s="726"/>
    </row>
    <row r="638" spans="1:1">
      <c r="A638" s="726"/>
    </row>
    <row r="639" spans="1:1">
      <c r="A639" s="726"/>
    </row>
    <row r="640" spans="1:1">
      <c r="A640" s="726"/>
    </row>
    <row r="641" spans="1:1">
      <c r="A641" s="726"/>
    </row>
    <row r="642" spans="1:1">
      <c r="A642" s="726"/>
    </row>
    <row r="643" spans="1:1">
      <c r="A643" s="726"/>
    </row>
    <row r="644" spans="1:1">
      <c r="A644" s="726"/>
    </row>
    <row r="645" spans="1:1">
      <c r="A645" s="726"/>
    </row>
    <row r="646" spans="1:1">
      <c r="A646" s="726"/>
    </row>
    <row r="647" spans="1:1">
      <c r="A647" s="726"/>
    </row>
    <row r="648" spans="1:1">
      <c r="A648" s="726"/>
    </row>
    <row r="649" spans="1:1">
      <c r="A649" s="726"/>
    </row>
    <row r="650" spans="1:1">
      <c r="A650" s="726"/>
    </row>
    <row r="651" spans="1:1">
      <c r="A651" s="726"/>
    </row>
    <row r="652" spans="1:1">
      <c r="A652" s="726"/>
    </row>
    <row r="653" spans="1:1">
      <c r="A653" s="726"/>
    </row>
    <row r="654" spans="1:1">
      <c r="A654" s="726"/>
    </row>
    <row r="655" spans="1:1">
      <c r="A655" s="726"/>
    </row>
    <row r="656" spans="1:1">
      <c r="A656" s="726"/>
    </row>
    <row r="657" spans="1:1">
      <c r="A657" s="726"/>
    </row>
    <row r="658" spans="1:1">
      <c r="A658" s="726"/>
    </row>
    <row r="659" spans="1:1">
      <c r="A659" s="726"/>
    </row>
    <row r="660" spans="1:1">
      <c r="A660" s="726"/>
    </row>
    <row r="661" spans="1:1">
      <c r="A661" s="726"/>
    </row>
    <row r="662" spans="1:1">
      <c r="A662" s="726"/>
    </row>
    <row r="663" spans="1:1">
      <c r="A663" s="726"/>
    </row>
    <row r="664" spans="1:1">
      <c r="A664" s="726"/>
    </row>
    <row r="665" spans="1:1">
      <c r="A665" s="726"/>
    </row>
    <row r="666" spans="1:1">
      <c r="A666" s="726"/>
    </row>
    <row r="667" spans="1:1">
      <c r="A667" s="726"/>
    </row>
    <row r="668" spans="1:1">
      <c r="A668" s="726"/>
    </row>
    <row r="669" spans="1:1">
      <c r="A669" s="726"/>
    </row>
    <row r="670" spans="1:1">
      <c r="A670" s="726"/>
    </row>
    <row r="671" spans="1:1">
      <c r="A671" s="726"/>
    </row>
    <row r="672" spans="1:1">
      <c r="A672" s="726"/>
    </row>
    <row r="673" spans="1:1">
      <c r="A673" s="726"/>
    </row>
    <row r="674" spans="1:1">
      <c r="A674" s="726"/>
    </row>
    <row r="675" spans="1:1">
      <c r="A675" s="726"/>
    </row>
    <row r="676" spans="1:1">
      <c r="A676" s="726"/>
    </row>
    <row r="677" spans="1:1">
      <c r="A677" s="726"/>
    </row>
    <row r="678" spans="1:1">
      <c r="A678" s="726"/>
    </row>
    <row r="679" spans="1:1">
      <c r="A679" s="726"/>
    </row>
    <row r="680" spans="1:1">
      <c r="A680" s="726"/>
    </row>
    <row r="681" spans="1:1">
      <c r="A681" s="726"/>
    </row>
    <row r="682" spans="1:1">
      <c r="A682" s="726"/>
    </row>
    <row r="683" spans="1:1">
      <c r="A683" s="726"/>
    </row>
    <row r="684" spans="1:1">
      <c r="A684" s="726"/>
    </row>
    <row r="685" spans="1:1">
      <c r="A685" s="726"/>
    </row>
    <row r="686" spans="1:1">
      <c r="A686" s="726"/>
    </row>
    <row r="687" spans="1:1">
      <c r="A687" s="726"/>
    </row>
    <row r="688" spans="1:1">
      <c r="A688" s="726"/>
    </row>
    <row r="689" spans="1:1">
      <c r="A689" s="726"/>
    </row>
    <row r="690" spans="1:1">
      <c r="A690" s="726"/>
    </row>
    <row r="691" spans="1:1">
      <c r="A691" s="726"/>
    </row>
    <row r="692" spans="1:1">
      <c r="A692" s="726"/>
    </row>
    <row r="693" spans="1:1">
      <c r="A693" s="726"/>
    </row>
    <row r="694" spans="1:1">
      <c r="A694" s="726"/>
    </row>
    <row r="695" spans="1:1">
      <c r="A695" s="726"/>
    </row>
    <row r="696" spans="1:1">
      <c r="A696" s="726"/>
    </row>
    <row r="697" spans="1:1">
      <c r="A697" s="726"/>
    </row>
    <row r="698" spans="1:1">
      <c r="A698" s="726"/>
    </row>
    <row r="699" spans="1:1">
      <c r="A699" s="726"/>
    </row>
    <row r="700" spans="1:1">
      <c r="A700" s="726"/>
    </row>
    <row r="701" spans="1:1">
      <c r="A701" s="726"/>
    </row>
    <row r="702" spans="1:1">
      <c r="A702" s="726"/>
    </row>
    <row r="703" spans="1:1">
      <c r="A703" s="726"/>
    </row>
    <row r="704" spans="1:1">
      <c r="A704" s="726"/>
    </row>
    <row r="705" spans="1:1">
      <c r="A705" s="726"/>
    </row>
    <row r="706" spans="1:1">
      <c r="A706" s="726"/>
    </row>
    <row r="707" spans="1:1">
      <c r="A707" s="726"/>
    </row>
    <row r="708" spans="1:1">
      <c r="A708" s="726"/>
    </row>
    <row r="709" spans="1:1">
      <c r="A709" s="726"/>
    </row>
    <row r="710" spans="1:1">
      <c r="A710" s="726"/>
    </row>
    <row r="711" spans="1:1">
      <c r="A711" s="726"/>
    </row>
    <row r="712" spans="1:1">
      <c r="A712" s="726"/>
    </row>
    <row r="713" spans="1:1">
      <c r="A713" s="726"/>
    </row>
    <row r="714" spans="1:1">
      <c r="A714" s="726"/>
    </row>
    <row r="715" spans="1:1">
      <c r="A715" s="726"/>
    </row>
    <row r="716" spans="1:1">
      <c r="A716" s="726"/>
    </row>
    <row r="717" spans="1:1">
      <c r="A717" s="726"/>
    </row>
    <row r="718" spans="1:1">
      <c r="A718" s="726"/>
    </row>
    <row r="719" spans="1:1">
      <c r="A719" s="726"/>
    </row>
    <row r="720" spans="1:1">
      <c r="A720" s="726"/>
    </row>
    <row r="721" spans="1:1">
      <c r="A721" s="726"/>
    </row>
    <row r="722" spans="1:1">
      <c r="A722" s="726"/>
    </row>
    <row r="723" spans="1:1">
      <c r="A723" s="726"/>
    </row>
    <row r="724" spans="1:1">
      <c r="A724" s="726"/>
    </row>
    <row r="725" spans="1:1">
      <c r="A725" s="726"/>
    </row>
    <row r="726" spans="1:1">
      <c r="A726" s="726"/>
    </row>
    <row r="727" spans="1:1">
      <c r="A727" s="726"/>
    </row>
    <row r="728" spans="1:1">
      <c r="A728" s="726"/>
    </row>
    <row r="729" spans="1:1">
      <c r="A729" s="726"/>
    </row>
    <row r="730" spans="1:1">
      <c r="A730" s="726"/>
    </row>
    <row r="731" spans="1:1">
      <c r="A731" s="726"/>
    </row>
    <row r="732" spans="1:1">
      <c r="A732" s="726"/>
    </row>
    <row r="733" spans="1:1">
      <c r="A733" s="726"/>
    </row>
    <row r="734" spans="1:1">
      <c r="A734" s="726"/>
    </row>
    <row r="735" spans="1:1">
      <c r="A735" s="726"/>
    </row>
    <row r="736" spans="1:1">
      <c r="A736" s="726"/>
    </row>
    <row r="737" spans="1:1">
      <c r="A737" s="726"/>
    </row>
    <row r="738" spans="1:1">
      <c r="A738" s="726"/>
    </row>
    <row r="739" spans="1:1">
      <c r="A739" s="726"/>
    </row>
    <row r="740" spans="1:1">
      <c r="A740" s="726"/>
    </row>
    <row r="741" spans="1:1">
      <c r="A741" s="726"/>
    </row>
    <row r="742" spans="1:1">
      <c r="A742" s="726"/>
    </row>
    <row r="743" spans="1:1">
      <c r="A743" s="726"/>
    </row>
    <row r="744" spans="1:1">
      <c r="A744" s="726"/>
    </row>
    <row r="745" spans="1:1">
      <c r="A745" s="726"/>
    </row>
    <row r="746" spans="1:1">
      <c r="A746" s="726"/>
    </row>
    <row r="747" spans="1:1">
      <c r="A747" s="726"/>
    </row>
    <row r="748" spans="1:1">
      <c r="A748" s="726"/>
    </row>
    <row r="749" spans="1:1">
      <c r="A749" s="726"/>
    </row>
    <row r="750" spans="1:1">
      <c r="A750" s="726"/>
    </row>
    <row r="751" spans="1:1">
      <c r="A751" s="726"/>
    </row>
    <row r="752" spans="1:1">
      <c r="A752" s="726"/>
    </row>
    <row r="753" spans="1:1">
      <c r="A753" s="726"/>
    </row>
    <row r="754" spans="1:1">
      <c r="A754" s="726"/>
    </row>
    <row r="755" spans="1:1">
      <c r="A755" s="726"/>
    </row>
    <row r="756" spans="1:1">
      <c r="A756" s="726"/>
    </row>
    <row r="757" spans="1:1">
      <c r="A757" s="726"/>
    </row>
    <row r="758" spans="1:1">
      <c r="A758" s="726"/>
    </row>
    <row r="759" spans="1:1">
      <c r="A759" s="726"/>
    </row>
    <row r="760" spans="1:1">
      <c r="A760" s="726"/>
    </row>
    <row r="761" spans="1:1">
      <c r="A761" s="726"/>
    </row>
    <row r="762" spans="1:1">
      <c r="A762" s="726"/>
    </row>
    <row r="763" spans="1:1">
      <c r="A763" s="726"/>
    </row>
    <row r="764" spans="1:1">
      <c r="A764" s="726"/>
    </row>
    <row r="765" spans="1:1">
      <c r="A765" s="726"/>
    </row>
    <row r="766" spans="1:1">
      <c r="A766" s="726"/>
    </row>
    <row r="767" spans="1:1">
      <c r="A767" s="726"/>
    </row>
    <row r="768" spans="1:1">
      <c r="A768" s="726"/>
    </row>
    <row r="769" spans="1:1">
      <c r="A769" s="726"/>
    </row>
    <row r="770" spans="1:1">
      <c r="A770" s="726"/>
    </row>
    <row r="771" spans="1:1">
      <c r="A771" s="726"/>
    </row>
    <row r="772" spans="1:1">
      <c r="A772" s="726"/>
    </row>
    <row r="773" spans="1:1">
      <c r="A773" s="726"/>
    </row>
    <row r="774" spans="1:1">
      <c r="A774" s="726"/>
    </row>
    <row r="775" spans="1:1">
      <c r="A775" s="726"/>
    </row>
    <row r="776" spans="1:1">
      <c r="A776" s="726"/>
    </row>
    <row r="777" spans="1:1">
      <c r="A777" s="726"/>
    </row>
    <row r="778" spans="1:1">
      <c r="A778" s="726"/>
    </row>
    <row r="779" spans="1:1">
      <c r="A779" s="726"/>
    </row>
    <row r="780" spans="1:1">
      <c r="A780" s="726"/>
    </row>
    <row r="781" spans="1:1">
      <c r="A781" s="726"/>
    </row>
    <row r="782" spans="1:1">
      <c r="A782" s="726"/>
    </row>
    <row r="783" spans="1:1">
      <c r="A783" s="726"/>
    </row>
    <row r="784" spans="1:1">
      <c r="A784" s="726"/>
    </row>
    <row r="785" spans="1:1">
      <c r="A785" s="726"/>
    </row>
    <row r="786" spans="1:1">
      <c r="A786" s="726"/>
    </row>
    <row r="787" spans="1:1">
      <c r="A787" s="726"/>
    </row>
    <row r="788" spans="1:1">
      <c r="A788" s="726"/>
    </row>
    <row r="789" spans="1:1">
      <c r="A789" s="726"/>
    </row>
    <row r="790" spans="1:1">
      <c r="A790" s="726"/>
    </row>
    <row r="791" spans="1:1">
      <c r="A791" s="726"/>
    </row>
    <row r="792" spans="1:1">
      <c r="A792" s="726"/>
    </row>
    <row r="793" spans="1:1">
      <c r="A793" s="726"/>
    </row>
    <row r="794" spans="1:1">
      <c r="A794" s="726"/>
    </row>
    <row r="795" spans="1:1">
      <c r="A795" s="726"/>
    </row>
    <row r="796" spans="1:1">
      <c r="A796" s="726"/>
    </row>
    <row r="797" spans="1:1">
      <c r="A797" s="726"/>
    </row>
    <row r="798" spans="1:1">
      <c r="A798" s="726"/>
    </row>
    <row r="799" spans="1:1">
      <c r="A799" s="726"/>
    </row>
    <row r="800" spans="1:1">
      <c r="A800" s="726"/>
    </row>
    <row r="801" spans="1:1">
      <c r="A801" s="726"/>
    </row>
    <row r="802" spans="1:1">
      <c r="A802" s="726"/>
    </row>
    <row r="803" spans="1:1">
      <c r="A803" s="726"/>
    </row>
    <row r="804" spans="1:1">
      <c r="A804" s="726"/>
    </row>
    <row r="805" spans="1:1">
      <c r="A805" s="726"/>
    </row>
    <row r="806" spans="1:1">
      <c r="A806" s="726"/>
    </row>
    <row r="807" spans="1:1">
      <c r="A807" s="726"/>
    </row>
    <row r="808" spans="1:1">
      <c r="A808" s="726"/>
    </row>
    <row r="809" spans="1:1">
      <c r="A809" s="726"/>
    </row>
    <row r="810" spans="1:1">
      <c r="A810" s="726"/>
    </row>
    <row r="811" spans="1:1">
      <c r="A811" s="726"/>
    </row>
    <row r="812" spans="1:1">
      <c r="A812" s="726"/>
    </row>
    <row r="813" spans="1:1">
      <c r="A813" s="726"/>
    </row>
    <row r="814" spans="1:1">
      <c r="A814" s="726"/>
    </row>
    <row r="815" spans="1:1">
      <c r="A815" s="726"/>
    </row>
    <row r="816" spans="1:1">
      <c r="A816" s="726"/>
    </row>
    <row r="817" spans="1:1">
      <c r="A817" s="726"/>
    </row>
    <row r="818" spans="1:1">
      <c r="A818" s="726"/>
    </row>
    <row r="819" spans="1:1">
      <c r="A819" s="726"/>
    </row>
    <row r="820" spans="1:1">
      <c r="A820" s="726"/>
    </row>
    <row r="821" spans="1:1">
      <c r="A821" s="726"/>
    </row>
    <row r="822" spans="1:1">
      <c r="A822" s="726"/>
    </row>
    <row r="823" spans="1:1">
      <c r="A823" s="726"/>
    </row>
    <row r="824" spans="1:1">
      <c r="A824" s="726"/>
    </row>
    <row r="825" spans="1:1">
      <c r="A825" s="726"/>
    </row>
    <row r="826" spans="1:1">
      <c r="A826" s="726"/>
    </row>
    <row r="827" spans="1:1">
      <c r="A827" s="726"/>
    </row>
    <row r="828" spans="1:1">
      <c r="A828" s="726"/>
    </row>
    <row r="829" spans="1:1">
      <c r="A829" s="726"/>
    </row>
    <row r="830" spans="1:1">
      <c r="A830" s="726"/>
    </row>
    <row r="831" spans="1:1">
      <c r="A831" s="726"/>
    </row>
    <row r="832" spans="1:1">
      <c r="A832" s="726"/>
    </row>
    <row r="833" spans="1:1">
      <c r="A833" s="726"/>
    </row>
    <row r="834" spans="1:1">
      <c r="A834" s="726"/>
    </row>
    <row r="835" spans="1:1">
      <c r="A835" s="726"/>
    </row>
    <row r="836" spans="1:1">
      <c r="A836" s="726"/>
    </row>
    <row r="837" spans="1:1">
      <c r="A837" s="726"/>
    </row>
    <row r="838" spans="1:1">
      <c r="A838" s="726"/>
    </row>
    <row r="839" spans="1:1">
      <c r="A839" s="726"/>
    </row>
    <row r="840" spans="1:1">
      <c r="A840" s="726"/>
    </row>
    <row r="841" spans="1:1">
      <c r="A841" s="726"/>
    </row>
    <row r="842" spans="1:1">
      <c r="A842" s="726"/>
    </row>
    <row r="843" spans="1:1">
      <c r="A843" s="726"/>
    </row>
    <row r="844" spans="1:1">
      <c r="A844" s="726"/>
    </row>
    <row r="845" spans="1:1">
      <c r="A845" s="726"/>
    </row>
    <row r="846" spans="1:1">
      <c r="A846" s="726"/>
    </row>
    <row r="847" spans="1:1">
      <c r="A847" s="726"/>
    </row>
    <row r="848" spans="1:1">
      <c r="A848" s="726"/>
    </row>
    <row r="849" spans="1:1">
      <c r="A849" s="726"/>
    </row>
    <row r="850" spans="1:1">
      <c r="A850" s="726"/>
    </row>
    <row r="851" spans="1:1">
      <c r="A851" s="726"/>
    </row>
    <row r="852" spans="1:1">
      <c r="A852" s="726"/>
    </row>
    <row r="853" spans="1:1">
      <c r="A853" s="726"/>
    </row>
    <row r="854" spans="1:1">
      <c r="A854" s="726"/>
    </row>
    <row r="855" spans="1:1">
      <c r="A855" s="726"/>
    </row>
    <row r="856" spans="1:1">
      <c r="A856" s="726"/>
    </row>
    <row r="857" spans="1:1">
      <c r="A857" s="726"/>
    </row>
    <row r="858" spans="1:1">
      <c r="A858" s="726"/>
    </row>
    <row r="859" spans="1:1">
      <c r="A859" s="726"/>
    </row>
    <row r="860" spans="1:1">
      <c r="A860" s="726"/>
    </row>
    <row r="861" spans="1:1">
      <c r="A861" s="726"/>
    </row>
    <row r="862" spans="1:1">
      <c r="A862" s="726"/>
    </row>
    <row r="863" spans="1:1">
      <c r="A863" s="726"/>
    </row>
    <row r="864" spans="1:1">
      <c r="A864" s="726"/>
    </row>
    <row r="865" spans="1:1">
      <c r="A865" s="726"/>
    </row>
    <row r="866" spans="1:1">
      <c r="A866" s="726"/>
    </row>
    <row r="867" spans="1:1">
      <c r="A867" s="726"/>
    </row>
    <row r="868" spans="1:1">
      <c r="A868" s="726"/>
    </row>
    <row r="869" spans="1:1">
      <c r="A869" s="726"/>
    </row>
    <row r="870" spans="1:1">
      <c r="A870" s="726"/>
    </row>
    <row r="871" spans="1:1">
      <c r="A871" s="726"/>
    </row>
    <row r="872" spans="1:1">
      <c r="A872" s="726"/>
    </row>
    <row r="873" spans="1:1">
      <c r="A873" s="726"/>
    </row>
    <row r="874" spans="1:1">
      <c r="A874" s="726"/>
    </row>
    <row r="875" spans="1:1">
      <c r="A875" s="726"/>
    </row>
    <row r="876" spans="1:1">
      <c r="A876" s="726"/>
    </row>
    <row r="877" spans="1:1">
      <c r="A877" s="726"/>
    </row>
    <row r="878" spans="1:1">
      <c r="A878" s="726"/>
    </row>
    <row r="879" spans="1:1">
      <c r="A879" s="726"/>
    </row>
    <row r="880" spans="1:1">
      <c r="A880" s="726"/>
    </row>
    <row r="881" spans="1:1">
      <c r="A881" s="726"/>
    </row>
    <row r="882" spans="1:1">
      <c r="A882" s="726"/>
    </row>
    <row r="883" spans="1:1">
      <c r="A883" s="726"/>
    </row>
    <row r="884" spans="1:1">
      <c r="A884" s="726"/>
    </row>
    <row r="885" spans="1:1">
      <c r="A885" s="726"/>
    </row>
    <row r="886" spans="1:1">
      <c r="A886" s="726"/>
    </row>
    <row r="887" spans="1:1">
      <c r="A887" s="726"/>
    </row>
    <row r="888" spans="1:1">
      <c r="A888" s="726"/>
    </row>
    <row r="889" spans="1:1">
      <c r="A889" s="726"/>
    </row>
    <row r="890" spans="1:1">
      <c r="A890" s="726"/>
    </row>
    <row r="891" spans="1:1">
      <c r="A891" s="726"/>
    </row>
    <row r="892" spans="1:1">
      <c r="A892" s="726"/>
    </row>
    <row r="893" spans="1:1">
      <c r="A893" s="726"/>
    </row>
    <row r="894" spans="1:1">
      <c r="A894" s="726"/>
    </row>
    <row r="895" spans="1:1">
      <c r="A895" s="726"/>
    </row>
    <row r="896" spans="1:1">
      <c r="A896" s="726"/>
    </row>
    <row r="897" spans="1:1">
      <c r="A897" s="726"/>
    </row>
    <row r="898" spans="1:1">
      <c r="A898" s="726"/>
    </row>
    <row r="899" spans="1:1">
      <c r="A899" s="726"/>
    </row>
    <row r="900" spans="1:1">
      <c r="A900" s="726"/>
    </row>
    <row r="901" spans="1:1">
      <c r="A901" s="726"/>
    </row>
    <row r="902" spans="1:1">
      <c r="A902" s="726"/>
    </row>
    <row r="903" spans="1:1">
      <c r="A903" s="726"/>
    </row>
    <row r="904" spans="1:1">
      <c r="A904" s="726"/>
    </row>
    <row r="905" spans="1:1">
      <c r="A905" s="726"/>
    </row>
    <row r="906" spans="1:1">
      <c r="A906" s="726"/>
    </row>
    <row r="907" spans="1:1">
      <c r="A907" s="726"/>
    </row>
    <row r="908" spans="1:1">
      <c r="A908" s="726"/>
    </row>
    <row r="909" spans="1:1">
      <c r="A909" s="726"/>
    </row>
    <row r="910" spans="1:1">
      <c r="A910" s="726"/>
    </row>
    <row r="911" spans="1:1">
      <c r="A911" s="726"/>
    </row>
    <row r="912" spans="1:1">
      <c r="A912" s="726"/>
    </row>
    <row r="913" spans="1:1">
      <c r="A913" s="726"/>
    </row>
    <row r="914" spans="1:1">
      <c r="A914" s="726"/>
    </row>
    <row r="915" spans="1:1">
      <c r="A915" s="726"/>
    </row>
    <row r="916" spans="1:1">
      <c r="A916" s="726"/>
    </row>
    <row r="917" spans="1:1">
      <c r="A917" s="726"/>
    </row>
    <row r="918" spans="1:1">
      <c r="A918" s="726"/>
    </row>
    <row r="919" spans="1:1">
      <c r="A919" s="726"/>
    </row>
    <row r="920" spans="1:1">
      <c r="A920" s="726"/>
    </row>
    <row r="921" spans="1:1">
      <c r="A921" s="726"/>
    </row>
    <row r="922" spans="1:1">
      <c r="A922" s="726"/>
    </row>
    <row r="923" spans="1:1">
      <c r="A923" s="726"/>
    </row>
    <row r="924" spans="1:1">
      <c r="A924" s="726"/>
    </row>
    <row r="925" spans="1:1">
      <c r="A925" s="726"/>
    </row>
    <row r="926" spans="1:1">
      <c r="A926" s="726"/>
    </row>
    <row r="927" spans="1:1">
      <c r="A927" s="726"/>
    </row>
    <row r="928" spans="1:1">
      <c r="A928" s="726"/>
    </row>
    <row r="929" spans="1:1">
      <c r="A929" s="726"/>
    </row>
    <row r="930" spans="1:1">
      <c r="A930" s="726"/>
    </row>
    <row r="931" spans="1:1">
      <c r="A931" s="726"/>
    </row>
    <row r="932" spans="1:1">
      <c r="A932" s="726"/>
    </row>
    <row r="933" spans="1:1">
      <c r="A933" s="726"/>
    </row>
    <row r="934" spans="1:1">
      <c r="A934" s="726"/>
    </row>
    <row r="935" spans="1:1">
      <c r="A935" s="726"/>
    </row>
    <row r="936" spans="1:1">
      <c r="A936" s="726"/>
    </row>
    <row r="937" spans="1:1">
      <c r="A937" s="726"/>
    </row>
    <row r="938" spans="1:1">
      <c r="A938" s="726"/>
    </row>
    <row r="939" spans="1:1">
      <c r="A939" s="726"/>
    </row>
    <row r="940" spans="1:1">
      <c r="A940" s="726"/>
    </row>
    <row r="941" spans="1:1">
      <c r="A941" s="726"/>
    </row>
    <row r="942" spans="1:1">
      <c r="A942" s="726"/>
    </row>
    <row r="943" spans="1:1">
      <c r="A943" s="726"/>
    </row>
    <row r="944" spans="1:1">
      <c r="A944" s="726"/>
    </row>
    <row r="945" spans="1:1">
      <c r="A945" s="726"/>
    </row>
    <row r="946" spans="1:1">
      <c r="A946" s="726"/>
    </row>
    <row r="947" spans="1:1">
      <c r="A947" s="726"/>
    </row>
    <row r="948" spans="1:1">
      <c r="A948" s="726"/>
    </row>
    <row r="949" spans="1:1">
      <c r="A949" s="726"/>
    </row>
    <row r="950" spans="1:1">
      <c r="A950" s="726"/>
    </row>
    <row r="951" spans="1:1">
      <c r="A951" s="726"/>
    </row>
    <row r="952" spans="1:1">
      <c r="A952" s="726"/>
    </row>
    <row r="953" spans="1:1">
      <c r="A953" s="726"/>
    </row>
    <row r="954" spans="1:1">
      <c r="A954" s="726"/>
    </row>
    <row r="955" spans="1:1">
      <c r="A955" s="726"/>
    </row>
    <row r="956" spans="1:1">
      <c r="A956" s="726"/>
    </row>
    <row r="957" spans="1:1">
      <c r="A957" s="726"/>
    </row>
    <row r="958" spans="1:1">
      <c r="A958" s="726"/>
    </row>
    <row r="959" spans="1:1">
      <c r="A959" s="726"/>
    </row>
    <row r="960" spans="1:1">
      <c r="A960" s="726"/>
    </row>
    <row r="961" spans="1:1">
      <c r="A961" s="726"/>
    </row>
    <row r="962" spans="1:1">
      <c r="A962" s="726"/>
    </row>
    <row r="963" spans="1:1">
      <c r="A963" s="726"/>
    </row>
    <row r="964" spans="1:1">
      <c r="A964" s="726"/>
    </row>
    <row r="965" spans="1:1">
      <c r="A965" s="726"/>
    </row>
    <row r="966" spans="1:1">
      <c r="A966" s="726"/>
    </row>
    <row r="967" spans="1:1">
      <c r="A967" s="726"/>
    </row>
    <row r="968" spans="1:1">
      <c r="A968" s="726"/>
    </row>
    <row r="969" spans="1:1">
      <c r="A969" s="726"/>
    </row>
    <row r="970" spans="1:1">
      <c r="A970" s="726"/>
    </row>
    <row r="971" spans="1:1">
      <c r="A971" s="726"/>
    </row>
    <row r="972" spans="1:1">
      <c r="A972" s="726"/>
    </row>
    <row r="973" spans="1:1">
      <c r="A973" s="726"/>
    </row>
    <row r="974" spans="1:1">
      <c r="A974" s="726"/>
    </row>
    <row r="975" spans="1:1">
      <c r="A975" s="726"/>
    </row>
    <row r="976" spans="1:1">
      <c r="A976" s="726"/>
    </row>
    <row r="977" spans="1:1">
      <c r="A977" s="726"/>
    </row>
    <row r="978" spans="1:1">
      <c r="A978" s="726"/>
    </row>
    <row r="979" spans="1:1">
      <c r="A979" s="726"/>
    </row>
    <row r="980" spans="1:1">
      <c r="A980" s="726"/>
    </row>
    <row r="981" spans="1:1">
      <c r="A981" s="726"/>
    </row>
    <row r="982" spans="1:1">
      <c r="A982" s="726"/>
    </row>
    <row r="983" spans="1:1">
      <c r="A983" s="726"/>
    </row>
    <row r="984" spans="1:1">
      <c r="A984" s="726"/>
    </row>
    <row r="985" spans="1:1">
      <c r="A985" s="726"/>
    </row>
    <row r="986" spans="1:1">
      <c r="A986" s="726"/>
    </row>
    <row r="987" spans="1:1">
      <c r="A987" s="726"/>
    </row>
    <row r="988" spans="1:1">
      <c r="A988" s="726"/>
    </row>
    <row r="989" spans="1:1">
      <c r="A989" s="726"/>
    </row>
    <row r="990" spans="1:1">
      <c r="A990" s="726"/>
    </row>
    <row r="991" spans="1:1">
      <c r="A991" s="726"/>
    </row>
    <row r="992" spans="1:1">
      <c r="A992" s="726"/>
    </row>
    <row r="993" spans="1:1">
      <c r="A993" s="726"/>
    </row>
    <row r="994" spans="1:1">
      <c r="A994" s="726"/>
    </row>
    <row r="995" spans="1:1">
      <c r="A995" s="726"/>
    </row>
    <row r="996" spans="1:1">
      <c r="A996" s="726"/>
    </row>
    <row r="997" spans="1:1">
      <c r="A997" s="726"/>
    </row>
    <row r="998" spans="1:1">
      <c r="A998" s="726"/>
    </row>
    <row r="999" spans="1:1">
      <c r="A999" s="726"/>
    </row>
    <row r="1000" spans="1:1">
      <c r="A1000" s="726"/>
    </row>
    <row r="1001" spans="1:1">
      <c r="A1001" s="726"/>
    </row>
    <row r="1002" spans="1:1">
      <c r="A1002" s="726"/>
    </row>
    <row r="1003" spans="1:1">
      <c r="A1003" s="726"/>
    </row>
    <row r="1004" spans="1:1">
      <c r="A1004" s="726"/>
    </row>
    <row r="1005" spans="1:1">
      <c r="A1005" s="726"/>
    </row>
    <row r="1006" spans="1:1">
      <c r="A1006" s="726"/>
    </row>
    <row r="1007" spans="1:1">
      <c r="A1007" s="726"/>
    </row>
    <row r="1008" spans="1:1">
      <c r="A1008" s="726"/>
    </row>
    <row r="1009" spans="1:1">
      <c r="A1009" s="726"/>
    </row>
    <row r="1010" spans="1:1">
      <c r="A1010" s="726"/>
    </row>
    <row r="1011" spans="1:1">
      <c r="A1011" s="726"/>
    </row>
    <row r="1012" spans="1:1">
      <c r="A1012" s="726"/>
    </row>
    <row r="1013" spans="1:1">
      <c r="A1013" s="726"/>
    </row>
    <row r="1014" spans="1:1">
      <c r="A1014" s="726"/>
    </row>
    <row r="1015" spans="1:1">
      <c r="A1015" s="726"/>
    </row>
    <row r="1016" spans="1:1">
      <c r="A1016" s="726"/>
    </row>
    <row r="1017" spans="1:1">
      <c r="A1017" s="726"/>
    </row>
    <row r="1018" spans="1:1">
      <c r="A1018" s="726"/>
    </row>
    <row r="1019" spans="1:1">
      <c r="A1019" s="726"/>
    </row>
    <row r="1020" spans="1:1">
      <c r="A1020" s="726"/>
    </row>
    <row r="1021" spans="1:1">
      <c r="A1021" s="726"/>
    </row>
    <row r="1022" spans="1:1">
      <c r="A1022" s="726"/>
    </row>
    <row r="1023" spans="1:1">
      <c r="A1023" s="726"/>
    </row>
    <row r="1024" spans="1:1">
      <c r="A1024" s="726"/>
    </row>
    <row r="1025" spans="1:1">
      <c r="A1025" s="726"/>
    </row>
    <row r="1026" spans="1:1">
      <c r="A1026" s="726"/>
    </row>
    <row r="1027" spans="1:1">
      <c r="A1027" s="726"/>
    </row>
    <row r="1028" spans="1:1">
      <c r="A1028" s="726"/>
    </row>
    <row r="1029" spans="1:1">
      <c r="A1029" s="726"/>
    </row>
    <row r="1030" spans="1:1">
      <c r="A1030" s="726"/>
    </row>
    <row r="1031" spans="1:1">
      <c r="A1031" s="726"/>
    </row>
    <row r="1032" spans="1:1">
      <c r="A1032" s="726"/>
    </row>
    <row r="1033" spans="1:1">
      <c r="A1033" s="726"/>
    </row>
    <row r="1034" spans="1:1">
      <c r="A1034" s="726"/>
    </row>
    <row r="1035" spans="1:1">
      <c r="A1035" s="726"/>
    </row>
    <row r="1036" spans="1:1">
      <c r="A1036" s="726"/>
    </row>
    <row r="1037" spans="1:1">
      <c r="A1037" s="726"/>
    </row>
    <row r="1038" spans="1:1">
      <c r="A1038" s="726"/>
    </row>
    <row r="1039" spans="1:1">
      <c r="A1039" s="726"/>
    </row>
    <row r="1040" spans="1:1">
      <c r="A1040" s="726"/>
    </row>
    <row r="1041" spans="1:1">
      <c r="A1041" s="726"/>
    </row>
    <row r="1042" spans="1:1">
      <c r="A1042" s="726"/>
    </row>
    <row r="1043" spans="1:1">
      <c r="A1043" s="726"/>
    </row>
    <row r="1044" spans="1:1">
      <c r="A1044" s="726"/>
    </row>
    <row r="1045" spans="1:1">
      <c r="A1045" s="726"/>
    </row>
    <row r="1046" spans="1:1">
      <c r="A1046" s="726"/>
    </row>
    <row r="1047" spans="1:1">
      <c r="A1047" s="726"/>
    </row>
    <row r="1048" spans="1:1">
      <c r="A1048" s="726"/>
    </row>
    <row r="1049" spans="1:1">
      <c r="A1049" s="726"/>
    </row>
    <row r="1050" spans="1:1">
      <c r="A1050" s="726"/>
    </row>
    <row r="1051" spans="1:1">
      <c r="A1051" s="726"/>
    </row>
    <row r="1052" spans="1:1">
      <c r="A1052" s="726"/>
    </row>
    <row r="1053" spans="1:1">
      <c r="A1053" s="726"/>
    </row>
    <row r="1054" spans="1:1">
      <c r="A1054" s="726"/>
    </row>
    <row r="1055" spans="1:1">
      <c r="A1055" s="726"/>
    </row>
    <row r="1056" spans="1:1">
      <c r="A1056" s="726"/>
    </row>
    <row r="1057" spans="1:1">
      <c r="A1057" s="726"/>
    </row>
    <row r="1058" spans="1:1">
      <c r="A1058" s="726"/>
    </row>
    <row r="1059" spans="1:1">
      <c r="A1059" s="726"/>
    </row>
    <row r="1060" spans="1:1">
      <c r="A1060" s="726"/>
    </row>
    <row r="1061" spans="1:1">
      <c r="A1061" s="726"/>
    </row>
    <row r="1062" spans="1:1">
      <c r="A1062" s="726"/>
    </row>
    <row r="1063" spans="1:1">
      <c r="A1063" s="726"/>
    </row>
    <row r="1064" spans="1:1">
      <c r="A1064" s="726"/>
    </row>
    <row r="1065" spans="1:1">
      <c r="A1065" s="726"/>
    </row>
    <row r="1066" spans="1:1">
      <c r="A1066" s="726"/>
    </row>
    <row r="1067" spans="1:1">
      <c r="A1067" s="726"/>
    </row>
    <row r="1068" spans="1:1">
      <c r="A1068" s="726"/>
    </row>
    <row r="1069" spans="1:1">
      <c r="A1069" s="726"/>
    </row>
    <row r="1070" spans="1:1">
      <c r="A1070" s="726"/>
    </row>
    <row r="1071" spans="1:1">
      <c r="A1071" s="726"/>
    </row>
    <row r="1072" spans="1:1">
      <c r="A1072" s="726"/>
    </row>
    <row r="1073" spans="1:1">
      <c r="A1073" s="726"/>
    </row>
    <row r="1074" spans="1:1">
      <c r="A1074" s="726"/>
    </row>
    <row r="1075" spans="1:1">
      <c r="A1075" s="726"/>
    </row>
    <row r="1076" spans="1:1">
      <c r="A1076" s="726"/>
    </row>
    <row r="1077" spans="1:1">
      <c r="A1077" s="726"/>
    </row>
    <row r="1078" spans="1:1">
      <c r="A1078" s="726"/>
    </row>
    <row r="1079" spans="1:1">
      <c r="A1079" s="726"/>
    </row>
    <row r="1080" spans="1:1">
      <c r="A1080" s="726"/>
    </row>
    <row r="1081" spans="1:1">
      <c r="A1081" s="726"/>
    </row>
    <row r="1082" spans="1:1">
      <c r="A1082" s="726"/>
    </row>
    <row r="1083" spans="1:1">
      <c r="A1083" s="726"/>
    </row>
    <row r="1084" spans="1:1">
      <c r="A1084" s="726"/>
    </row>
    <row r="1085" spans="1:1">
      <c r="A1085" s="726"/>
    </row>
    <row r="1086" spans="1:1">
      <c r="A1086" s="726"/>
    </row>
    <row r="1087" spans="1:1">
      <c r="A1087" s="726"/>
    </row>
    <row r="1088" spans="1:1">
      <c r="A1088" s="726"/>
    </row>
    <row r="1089" spans="1:1">
      <c r="A1089" s="726"/>
    </row>
    <row r="1090" spans="1:1">
      <c r="A1090" s="726"/>
    </row>
    <row r="1091" spans="1:1">
      <c r="A1091" s="726"/>
    </row>
    <row r="1092" spans="1:1">
      <c r="A1092" s="726"/>
    </row>
    <row r="1093" spans="1:1">
      <c r="A1093" s="726"/>
    </row>
    <row r="1094" spans="1:1">
      <c r="A1094" s="726"/>
    </row>
    <row r="1095" spans="1:1">
      <c r="A1095" s="726"/>
    </row>
    <row r="1096" spans="1:1">
      <c r="A1096" s="726"/>
    </row>
    <row r="1097" spans="1:1">
      <c r="A1097" s="726"/>
    </row>
    <row r="1098" spans="1:1">
      <c r="A1098" s="726"/>
    </row>
    <row r="1099" spans="1:1">
      <c r="A1099" s="726"/>
    </row>
    <row r="1100" spans="1:1">
      <c r="A1100" s="726"/>
    </row>
    <row r="1101" spans="1:1">
      <c r="A1101" s="726"/>
    </row>
    <row r="1102" spans="1:1">
      <c r="A1102" s="726"/>
    </row>
    <row r="1103" spans="1:1">
      <c r="A1103" s="726"/>
    </row>
    <row r="1104" spans="1:1">
      <c r="A1104" s="726"/>
    </row>
    <row r="1105" spans="1:1">
      <c r="A1105" s="726"/>
    </row>
    <row r="1106" spans="1:1">
      <c r="A1106" s="726"/>
    </row>
    <row r="1107" spans="1:1">
      <c r="A1107" s="726"/>
    </row>
    <row r="1108" spans="1:1">
      <c r="A1108" s="726"/>
    </row>
    <row r="1109" spans="1:1">
      <c r="A1109" s="726"/>
    </row>
    <row r="1110" spans="1:1">
      <c r="A1110" s="726"/>
    </row>
    <row r="1111" spans="1:1">
      <c r="A1111" s="726"/>
    </row>
    <row r="1112" spans="1:1">
      <c r="A1112" s="726"/>
    </row>
    <row r="1113" spans="1:1">
      <c r="A1113" s="726"/>
    </row>
    <row r="1114" spans="1:1">
      <c r="A1114" s="726"/>
    </row>
    <row r="1115" spans="1:1">
      <c r="A1115" s="726"/>
    </row>
    <row r="1116" spans="1:1">
      <c r="A1116" s="726"/>
    </row>
    <row r="1117" spans="1:1">
      <c r="A1117" s="726"/>
    </row>
    <row r="1118" spans="1:1">
      <c r="A1118" s="726"/>
    </row>
    <row r="1119" spans="1:1">
      <c r="A1119" s="726"/>
    </row>
    <row r="1120" spans="1:1">
      <c r="A1120" s="726"/>
    </row>
    <row r="1121" spans="1:1">
      <c r="A1121" s="726"/>
    </row>
    <row r="1122" spans="1:1">
      <c r="A1122" s="726"/>
    </row>
    <row r="1123" spans="1:1">
      <c r="A1123" s="726"/>
    </row>
    <row r="1124" spans="1:1">
      <c r="A1124" s="726"/>
    </row>
    <row r="1125" spans="1:1">
      <c r="A1125" s="726"/>
    </row>
    <row r="1126" spans="1:1">
      <c r="A1126" s="726"/>
    </row>
    <row r="1127" spans="1:1">
      <c r="A1127" s="726"/>
    </row>
    <row r="1128" spans="1:1">
      <c r="A1128" s="726"/>
    </row>
    <row r="1129" spans="1:1">
      <c r="A1129" s="726"/>
    </row>
    <row r="1130" spans="1:1">
      <c r="A1130" s="726"/>
    </row>
    <row r="1131" spans="1:1">
      <c r="A1131" s="726"/>
    </row>
    <row r="1132" spans="1:1">
      <c r="A1132" s="726"/>
    </row>
    <row r="1133" spans="1:1">
      <c r="A1133" s="726"/>
    </row>
    <row r="1134" spans="1:1">
      <c r="A1134" s="726"/>
    </row>
    <row r="1135" spans="1:1">
      <c r="A1135" s="726"/>
    </row>
    <row r="1136" spans="1:1">
      <c r="A1136" s="726"/>
    </row>
    <row r="1137" spans="1:1">
      <c r="A1137" s="726"/>
    </row>
    <row r="1138" spans="1:1">
      <c r="A1138" s="726"/>
    </row>
    <row r="1139" spans="1:1">
      <c r="A1139" s="726"/>
    </row>
    <row r="1140" spans="1:1">
      <c r="A1140" s="726"/>
    </row>
    <row r="1141" spans="1:1">
      <c r="A1141" s="726"/>
    </row>
    <row r="1142" spans="1:1">
      <c r="A1142" s="726"/>
    </row>
    <row r="1143" spans="1:1">
      <c r="A1143" s="726"/>
    </row>
    <row r="1144" spans="1:1">
      <c r="A1144" s="726"/>
    </row>
    <row r="1145" spans="1:1">
      <c r="A1145" s="726"/>
    </row>
    <row r="1146" spans="1:1">
      <c r="A1146" s="726"/>
    </row>
    <row r="1147" spans="1:1">
      <c r="A1147" s="726"/>
    </row>
    <row r="1148" spans="1:1">
      <c r="A1148" s="726"/>
    </row>
    <row r="1149" spans="1:1">
      <c r="A1149" s="726"/>
    </row>
    <row r="1150" spans="1:1">
      <c r="A1150" s="726"/>
    </row>
    <row r="1151" spans="1:1">
      <c r="A1151" s="726"/>
    </row>
    <row r="1152" spans="1:1">
      <c r="A1152" s="726"/>
    </row>
    <row r="1153" spans="1:1">
      <c r="A1153" s="726"/>
    </row>
    <row r="1154" spans="1:1">
      <c r="A1154" s="726"/>
    </row>
    <row r="1155" spans="1:1">
      <c r="A1155" s="726"/>
    </row>
    <row r="1156" spans="1:1">
      <c r="A1156" s="726"/>
    </row>
    <row r="1157" spans="1:1">
      <c r="A1157" s="726"/>
    </row>
    <row r="1158" spans="1:1">
      <c r="A1158" s="726"/>
    </row>
    <row r="1159" spans="1:1">
      <c r="A1159" s="726"/>
    </row>
    <row r="1160" spans="1:1">
      <c r="A1160" s="726"/>
    </row>
    <row r="1161" spans="1:1">
      <c r="A1161" s="726"/>
    </row>
    <row r="1162" spans="1:1">
      <c r="A1162" s="726"/>
    </row>
    <row r="1163" spans="1:1">
      <c r="A1163" s="726"/>
    </row>
    <row r="1164" spans="1:1">
      <c r="A1164" s="726"/>
    </row>
    <row r="1165" spans="1:1">
      <c r="A1165" s="726"/>
    </row>
    <row r="1166" spans="1:1">
      <c r="A1166" s="726"/>
    </row>
    <row r="1167" spans="1:1">
      <c r="A1167" s="726"/>
    </row>
    <row r="1168" spans="1:1">
      <c r="A1168" s="726"/>
    </row>
    <row r="1169" spans="1:1">
      <c r="A1169" s="726"/>
    </row>
    <row r="1170" spans="1:1">
      <c r="A1170" s="726"/>
    </row>
    <row r="1171" spans="1:1">
      <c r="A1171" s="726"/>
    </row>
    <row r="1172" spans="1:1">
      <c r="A1172" s="726"/>
    </row>
    <row r="1173" spans="1:1">
      <c r="A1173" s="726"/>
    </row>
    <row r="1174" spans="1:1">
      <c r="A1174" s="726"/>
    </row>
    <row r="1175" spans="1:1">
      <c r="A1175" s="726"/>
    </row>
    <row r="1176" spans="1:1">
      <c r="A1176" s="726"/>
    </row>
    <row r="1177" spans="1:1">
      <c r="A1177" s="726"/>
    </row>
    <row r="1178" spans="1:1">
      <c r="A1178" s="726"/>
    </row>
    <row r="1179" spans="1:1">
      <c r="A1179" s="726"/>
    </row>
    <row r="1180" spans="1:1">
      <c r="A1180" s="726"/>
    </row>
    <row r="1181" spans="1:1">
      <c r="A1181" s="726"/>
    </row>
    <row r="1182" spans="1:1">
      <c r="A1182" s="726"/>
    </row>
    <row r="1183" spans="1:1">
      <c r="A1183" s="726"/>
    </row>
    <row r="1184" spans="1:1">
      <c r="A1184" s="726"/>
    </row>
    <row r="1185" spans="1:1">
      <c r="A1185" s="726"/>
    </row>
    <row r="1186" spans="1:1">
      <c r="A1186" s="726"/>
    </row>
    <row r="1187" spans="1:1">
      <c r="A1187" s="726"/>
    </row>
    <row r="1188" spans="1:1">
      <c r="A1188" s="726"/>
    </row>
    <row r="1189" spans="1:1">
      <c r="A1189" s="726"/>
    </row>
    <row r="1190" spans="1:1">
      <c r="A1190" s="726"/>
    </row>
    <row r="1191" spans="1:1">
      <c r="A1191" s="726"/>
    </row>
    <row r="1192" spans="1:1">
      <c r="A1192" s="726"/>
    </row>
    <row r="1193" spans="1:1">
      <c r="A1193" s="726"/>
    </row>
    <row r="1194" spans="1:1">
      <c r="A1194" s="726"/>
    </row>
    <row r="1195" spans="1:1">
      <c r="A1195" s="726"/>
    </row>
    <row r="1196" spans="1:1">
      <c r="A1196" s="726"/>
    </row>
    <row r="1197" spans="1:1">
      <c r="A1197" s="726"/>
    </row>
    <row r="1198" spans="1:1">
      <c r="A1198" s="726"/>
    </row>
    <row r="1199" spans="1:1">
      <c r="A1199" s="726"/>
    </row>
    <row r="1200" spans="1:1">
      <c r="A1200" s="726"/>
    </row>
    <row r="1201" spans="1:1">
      <c r="A1201" s="726"/>
    </row>
    <row r="1202" spans="1:1">
      <c r="A1202" s="726"/>
    </row>
    <row r="1203" spans="1:1">
      <c r="A1203" s="726"/>
    </row>
    <row r="1204" spans="1:1">
      <c r="A1204" s="726"/>
    </row>
    <row r="1205" spans="1:1">
      <c r="A1205" s="726"/>
    </row>
    <row r="1206" spans="1:1">
      <c r="A1206" s="726"/>
    </row>
    <row r="1207" spans="1:1">
      <c r="A1207" s="726"/>
    </row>
    <row r="1208" spans="1:1">
      <c r="A1208" s="726"/>
    </row>
    <row r="1209" spans="1:1">
      <c r="A1209" s="726"/>
    </row>
    <row r="1210" spans="1:1">
      <c r="A1210" s="726"/>
    </row>
    <row r="1211" spans="1:1">
      <c r="A1211" s="726"/>
    </row>
    <row r="1212" spans="1:1">
      <c r="A1212" s="726"/>
    </row>
    <row r="1213" spans="1:1">
      <c r="A1213" s="726"/>
    </row>
    <row r="1214" spans="1:1">
      <c r="A1214" s="726"/>
    </row>
    <row r="1215" spans="1:1">
      <c r="A1215" s="726"/>
    </row>
    <row r="1216" spans="1:1">
      <c r="A1216" s="726"/>
    </row>
    <row r="1217" spans="1:1">
      <c r="A1217" s="726"/>
    </row>
    <row r="1218" spans="1:1">
      <c r="A1218" s="726"/>
    </row>
    <row r="1219" spans="1:1">
      <c r="A1219" s="726"/>
    </row>
    <row r="1220" spans="1:1">
      <c r="A1220" s="726"/>
    </row>
    <row r="1221" spans="1:1">
      <c r="A1221" s="726"/>
    </row>
    <row r="1222" spans="1:1">
      <c r="A1222" s="726"/>
    </row>
    <row r="1223" spans="1:1">
      <c r="A1223" s="726"/>
    </row>
    <row r="1224" spans="1:1">
      <c r="A1224" s="726"/>
    </row>
    <row r="1225" spans="1:1">
      <c r="A1225" s="726"/>
    </row>
    <row r="1226" spans="1:1">
      <c r="A1226" s="726"/>
    </row>
    <row r="1227" spans="1:1">
      <c r="A1227" s="726"/>
    </row>
    <row r="1228" spans="1:1">
      <c r="A1228" s="726"/>
    </row>
    <row r="1229" spans="1:1">
      <c r="A1229" s="726"/>
    </row>
    <row r="1230" spans="1:1">
      <c r="A1230" s="726"/>
    </row>
    <row r="1231" spans="1:1">
      <c r="A1231" s="726"/>
    </row>
    <row r="1232" spans="1:1">
      <c r="A1232" s="726"/>
    </row>
    <row r="1233" spans="1:1">
      <c r="A1233" s="726"/>
    </row>
    <row r="1234" spans="1:1">
      <c r="A1234" s="726"/>
    </row>
    <row r="1235" spans="1:1">
      <c r="A1235" s="726"/>
    </row>
    <row r="1236" spans="1:1">
      <c r="A1236" s="726"/>
    </row>
    <row r="1237" spans="1:1">
      <c r="A1237" s="726"/>
    </row>
    <row r="1238" spans="1:1">
      <c r="A1238" s="726"/>
    </row>
    <row r="1239" spans="1:1">
      <c r="A1239" s="726"/>
    </row>
    <row r="1240" spans="1:1">
      <c r="A1240" s="726"/>
    </row>
    <row r="1241" spans="1:1">
      <c r="A1241" s="726"/>
    </row>
    <row r="1242" spans="1:1">
      <c r="A1242" s="726"/>
    </row>
    <row r="1243" spans="1:1">
      <c r="A1243" s="726"/>
    </row>
    <row r="1244" spans="1:1">
      <c r="A1244" s="726"/>
    </row>
    <row r="1245" spans="1:1">
      <c r="A1245" s="726"/>
    </row>
    <row r="1246" spans="1:1">
      <c r="A1246" s="726"/>
    </row>
    <row r="1247" spans="1:1">
      <c r="A1247" s="726"/>
    </row>
    <row r="1248" spans="1:1">
      <c r="A1248" s="726"/>
    </row>
    <row r="1249" spans="1:1">
      <c r="A1249" s="726"/>
    </row>
    <row r="1250" spans="1:1">
      <c r="A1250" s="726"/>
    </row>
    <row r="1251" spans="1:1">
      <c r="A1251" s="726"/>
    </row>
    <row r="1252" spans="1:1">
      <c r="A1252" s="726"/>
    </row>
    <row r="1253" spans="1:1">
      <c r="A1253" s="726"/>
    </row>
    <row r="1254" spans="1:1">
      <c r="A1254" s="726"/>
    </row>
    <row r="1255" spans="1:1">
      <c r="A1255" s="726"/>
    </row>
    <row r="1256" spans="1:1">
      <c r="A1256" s="726"/>
    </row>
    <row r="1257" spans="1:1">
      <c r="A1257" s="726"/>
    </row>
    <row r="1258" spans="1:1">
      <c r="A1258" s="726"/>
    </row>
    <row r="1259" spans="1:1">
      <c r="A1259" s="726"/>
    </row>
    <row r="1260" spans="1:1">
      <c r="A1260" s="726"/>
    </row>
    <row r="1261" spans="1:1">
      <c r="A1261" s="726"/>
    </row>
    <row r="1262" spans="1:1">
      <c r="A1262" s="726"/>
    </row>
    <row r="1263" spans="1:1">
      <c r="A1263" s="726"/>
    </row>
    <row r="1264" spans="1:1">
      <c r="A1264" s="726"/>
    </row>
    <row r="1265" spans="1:1">
      <c r="A1265" s="726"/>
    </row>
    <row r="1266" spans="1:1">
      <c r="A1266" s="726"/>
    </row>
    <row r="1267" spans="1:1">
      <c r="A1267" s="726"/>
    </row>
    <row r="1268" spans="1:1">
      <c r="A1268" s="726"/>
    </row>
    <row r="1269" spans="1:1">
      <c r="A1269" s="726"/>
    </row>
    <row r="1270" spans="1:1">
      <c r="A1270" s="726"/>
    </row>
    <row r="1271" spans="1:1">
      <c r="A1271" s="726"/>
    </row>
    <row r="1272" spans="1:1">
      <c r="A1272" s="726"/>
    </row>
    <row r="1273" spans="1:1">
      <c r="A1273" s="726"/>
    </row>
    <row r="1274" spans="1:1">
      <c r="A1274" s="726"/>
    </row>
    <row r="1275" spans="1:1">
      <c r="A1275" s="726"/>
    </row>
    <row r="1276" spans="1:1">
      <c r="A1276" s="726"/>
    </row>
    <row r="1277" spans="1:1">
      <c r="A1277" s="726"/>
    </row>
    <row r="1278" spans="1:1">
      <c r="A1278" s="726"/>
    </row>
    <row r="1279" spans="1:1">
      <c r="A1279" s="726"/>
    </row>
    <row r="1280" spans="1:1">
      <c r="A1280" s="726"/>
    </row>
    <row r="1281" spans="1:1">
      <c r="A1281" s="726"/>
    </row>
    <row r="1282" spans="1:1">
      <c r="A1282" s="726"/>
    </row>
    <row r="1283" spans="1:1">
      <c r="A1283" s="726"/>
    </row>
    <row r="1284" spans="1:1">
      <c r="A1284" s="726"/>
    </row>
    <row r="1285" spans="1:1">
      <c r="A1285" s="726"/>
    </row>
    <row r="1286" spans="1:1">
      <c r="A1286" s="726"/>
    </row>
    <row r="1287" spans="1:1">
      <c r="A1287" s="726"/>
    </row>
    <row r="1288" spans="1:1">
      <c r="A1288" s="726"/>
    </row>
    <row r="1289" spans="1:1">
      <c r="A1289" s="726"/>
    </row>
    <row r="1290" spans="1:1">
      <c r="A1290" s="726"/>
    </row>
    <row r="1291" spans="1:1">
      <c r="A1291" s="726"/>
    </row>
    <row r="1292" spans="1:1">
      <c r="A1292" s="726"/>
    </row>
    <row r="1293" spans="1:1">
      <c r="A1293" s="726"/>
    </row>
    <row r="1294" spans="1:1">
      <c r="A1294" s="726"/>
    </row>
    <row r="1295" spans="1:1">
      <c r="A1295" s="726"/>
    </row>
    <row r="1296" spans="1:1">
      <c r="A1296" s="726"/>
    </row>
    <row r="1297" spans="1:1">
      <c r="A1297" s="726"/>
    </row>
    <row r="1298" spans="1:1">
      <c r="A1298" s="726"/>
    </row>
    <row r="1299" spans="1:1">
      <c r="A1299" s="726"/>
    </row>
    <row r="1300" spans="1:1">
      <c r="A1300" s="726"/>
    </row>
    <row r="1301" spans="1:1">
      <c r="A1301" s="726"/>
    </row>
    <row r="1302" spans="1:1">
      <c r="A1302" s="726"/>
    </row>
    <row r="1303" spans="1:1">
      <c r="A1303" s="726"/>
    </row>
    <row r="1304" spans="1:1">
      <c r="A1304" s="726"/>
    </row>
    <row r="1305" spans="1:1">
      <c r="A1305" s="726"/>
    </row>
    <row r="1306" spans="1:1">
      <c r="A1306" s="726"/>
    </row>
    <row r="1307" spans="1:1">
      <c r="A1307" s="726"/>
    </row>
    <row r="1308" spans="1:1">
      <c r="A1308" s="726"/>
    </row>
    <row r="1309" spans="1:1">
      <c r="A1309" s="726"/>
    </row>
    <row r="1310" spans="1:1">
      <c r="A1310" s="726"/>
    </row>
    <row r="1311" spans="1:1">
      <c r="A1311" s="726"/>
    </row>
    <row r="1312" spans="1:1">
      <c r="A1312" s="726"/>
    </row>
    <row r="1313" spans="1:1">
      <c r="A1313" s="726"/>
    </row>
    <row r="1314" spans="1:1">
      <c r="A1314" s="726"/>
    </row>
    <row r="1315" spans="1:1">
      <c r="A1315" s="726"/>
    </row>
    <row r="1316" spans="1:1">
      <c r="A1316" s="726"/>
    </row>
    <row r="1317" spans="1:1">
      <c r="A1317" s="726"/>
    </row>
    <row r="1318" spans="1:1">
      <c r="A1318" s="726"/>
    </row>
    <row r="1319" spans="1:1">
      <c r="A1319" s="726"/>
    </row>
    <row r="1320" spans="1:1">
      <c r="A1320" s="726"/>
    </row>
    <row r="1321" spans="1:1">
      <c r="A1321" s="726"/>
    </row>
    <row r="1322" spans="1:1">
      <c r="A1322" s="726"/>
    </row>
    <row r="1323" spans="1:1">
      <c r="A1323" s="726"/>
    </row>
    <row r="1324" spans="1:1">
      <c r="A1324" s="726"/>
    </row>
    <row r="1325" spans="1:1">
      <c r="A1325" s="726"/>
    </row>
    <row r="1326" spans="1:1">
      <c r="A1326" s="726"/>
    </row>
    <row r="1327" spans="1:1">
      <c r="A1327" s="726"/>
    </row>
    <row r="1328" spans="1:1">
      <c r="A1328" s="726"/>
    </row>
    <row r="1329" spans="1:1">
      <c r="A1329" s="726"/>
    </row>
    <row r="1330" spans="1:1">
      <c r="A1330" s="726"/>
    </row>
    <row r="1331" spans="1:1">
      <c r="A1331" s="726"/>
    </row>
    <row r="1332" spans="1:1">
      <c r="A1332" s="726"/>
    </row>
    <row r="1333" spans="1:1">
      <c r="A1333" s="726"/>
    </row>
    <row r="1334" spans="1:1">
      <c r="A1334" s="726"/>
    </row>
    <row r="1335" spans="1:1">
      <c r="A1335" s="726"/>
    </row>
    <row r="1336" spans="1:1">
      <c r="A1336" s="726"/>
    </row>
    <row r="1337" spans="1:1">
      <c r="A1337" s="726"/>
    </row>
    <row r="1338" spans="1:1">
      <c r="A1338" s="726"/>
    </row>
    <row r="1339" spans="1:1">
      <c r="A1339" s="726"/>
    </row>
    <row r="1340" spans="1:1">
      <c r="A1340" s="726"/>
    </row>
    <row r="1341" spans="1:1">
      <c r="A1341" s="726"/>
    </row>
    <row r="1342" spans="1:1">
      <c r="A1342" s="726"/>
    </row>
    <row r="1343" spans="1:1">
      <c r="A1343" s="726"/>
    </row>
    <row r="1344" spans="1:1">
      <c r="A1344" s="726"/>
    </row>
    <row r="1345" spans="1:1">
      <c r="A1345" s="726"/>
    </row>
    <row r="1346" spans="1:1">
      <c r="A1346" s="726"/>
    </row>
    <row r="1347" spans="1:1">
      <c r="A1347" s="726"/>
    </row>
    <row r="1348" spans="1:1">
      <c r="A1348" s="726"/>
    </row>
    <row r="1349" spans="1:1">
      <c r="A1349" s="726"/>
    </row>
    <row r="1350" spans="1:1">
      <c r="A1350" s="726"/>
    </row>
    <row r="1351" spans="1:1">
      <c r="A1351" s="726"/>
    </row>
    <row r="1352" spans="1:1">
      <c r="A1352" s="726"/>
    </row>
    <row r="1353" spans="1:1">
      <c r="A1353" s="726"/>
    </row>
    <row r="1354" spans="1:1">
      <c r="A1354" s="726"/>
    </row>
    <row r="1355" spans="1:1">
      <c r="A1355" s="726"/>
    </row>
    <row r="1356" spans="1:1">
      <c r="A1356" s="726"/>
    </row>
    <row r="1357" spans="1:1">
      <c r="A1357" s="726"/>
    </row>
    <row r="1358" spans="1:1">
      <c r="A1358" s="726"/>
    </row>
    <row r="1359" spans="1:1">
      <c r="A1359" s="726"/>
    </row>
    <row r="1360" spans="1:1">
      <c r="A1360" s="726"/>
    </row>
    <row r="1361" spans="1:1">
      <c r="A1361" s="726"/>
    </row>
    <row r="1362" spans="1:1">
      <c r="A1362" s="726"/>
    </row>
    <row r="1363" spans="1:1">
      <c r="A1363" s="726"/>
    </row>
    <row r="1364" spans="1:1">
      <c r="A1364" s="726"/>
    </row>
    <row r="1365" spans="1:1">
      <c r="A1365" s="726"/>
    </row>
    <row r="1366" spans="1:1">
      <c r="A1366" s="726"/>
    </row>
    <row r="1367" spans="1:1">
      <c r="A1367" s="726"/>
    </row>
    <row r="1368" spans="1:1">
      <c r="A1368" s="726"/>
    </row>
    <row r="1369" spans="1:1">
      <c r="A1369" s="726"/>
    </row>
    <row r="1370" spans="1:1">
      <c r="A1370" s="726"/>
    </row>
    <row r="1371" spans="1:1">
      <c r="A1371" s="726"/>
    </row>
    <row r="1372" spans="1:1">
      <c r="A1372" s="726"/>
    </row>
    <row r="1373" spans="1:1">
      <c r="A1373" s="726"/>
    </row>
    <row r="1374" spans="1:1">
      <c r="A1374" s="726"/>
    </row>
    <row r="1375" spans="1:1">
      <c r="A1375" s="726"/>
    </row>
    <row r="1376" spans="1:1">
      <c r="A1376" s="726"/>
    </row>
    <row r="1377" spans="1:1">
      <c r="A1377" s="726"/>
    </row>
    <row r="1378" spans="1:1">
      <c r="A1378" s="726"/>
    </row>
    <row r="1379" spans="1:1">
      <c r="A1379" s="726"/>
    </row>
    <row r="1380" spans="1:1">
      <c r="A1380" s="726"/>
    </row>
    <row r="1381" spans="1:1">
      <c r="A1381" s="726"/>
    </row>
    <row r="1382" spans="1:1">
      <c r="A1382" s="726"/>
    </row>
    <row r="1383" spans="1:1">
      <c r="A1383" s="726"/>
    </row>
    <row r="1384" spans="1:1">
      <c r="A1384" s="726"/>
    </row>
    <row r="1385" spans="1:1">
      <c r="A1385" s="726"/>
    </row>
    <row r="1386" spans="1:1">
      <c r="A1386" s="726"/>
    </row>
    <row r="1387" spans="1:1">
      <c r="A1387" s="726"/>
    </row>
    <row r="1388" spans="1:1">
      <c r="A1388" s="726"/>
    </row>
    <row r="1389" spans="1:1">
      <c r="A1389" s="726"/>
    </row>
    <row r="1390" spans="1:1">
      <c r="A1390" s="726"/>
    </row>
    <row r="1391" spans="1:1">
      <c r="A1391" s="726"/>
    </row>
    <row r="1392" spans="1:1">
      <c r="A1392" s="726"/>
    </row>
    <row r="1393" spans="1:1">
      <c r="A1393" s="726"/>
    </row>
    <row r="1394" spans="1:1">
      <c r="A1394" s="726"/>
    </row>
    <row r="1395" spans="1:1">
      <c r="A1395" s="726"/>
    </row>
    <row r="1396" spans="1:1">
      <c r="A1396" s="726"/>
    </row>
    <row r="1397" spans="1:1">
      <c r="A1397" s="726"/>
    </row>
    <row r="1398" spans="1:1">
      <c r="A1398" s="726"/>
    </row>
    <row r="1399" spans="1:1">
      <c r="A1399" s="726"/>
    </row>
    <row r="1400" spans="1:1">
      <c r="A1400" s="726"/>
    </row>
    <row r="1401" spans="1:1">
      <c r="A1401" s="726"/>
    </row>
    <row r="1402" spans="1:1">
      <c r="A1402" s="726"/>
    </row>
    <row r="1403" spans="1:1">
      <c r="A1403" s="726"/>
    </row>
    <row r="1404" spans="1:1">
      <c r="A1404" s="726"/>
    </row>
    <row r="1405" spans="1:1">
      <c r="A1405" s="726"/>
    </row>
    <row r="1406" spans="1:1">
      <c r="A1406" s="726"/>
    </row>
    <row r="1407" spans="1:1">
      <c r="A1407" s="726"/>
    </row>
    <row r="1408" spans="1:1">
      <c r="A1408" s="726"/>
    </row>
    <row r="1409" spans="1:1">
      <c r="A1409" s="726"/>
    </row>
    <row r="1410" spans="1:1">
      <c r="A1410" s="726"/>
    </row>
    <row r="1411" spans="1:1">
      <c r="A1411" s="726"/>
    </row>
    <row r="1412" spans="1:1">
      <c r="A1412" s="726"/>
    </row>
    <row r="1413" spans="1:1">
      <c r="A1413" s="726"/>
    </row>
    <row r="1414" spans="1:1">
      <c r="A1414" s="726"/>
    </row>
    <row r="1415" spans="1:1">
      <c r="A1415" s="726"/>
    </row>
    <row r="1416" spans="1:1">
      <c r="A1416" s="726"/>
    </row>
    <row r="1417" spans="1:1">
      <c r="A1417" s="726"/>
    </row>
    <row r="1418" spans="1:1">
      <c r="A1418" s="726"/>
    </row>
    <row r="1419" spans="1:1">
      <c r="A1419" s="726"/>
    </row>
    <row r="1420" spans="1:1">
      <c r="A1420" s="726"/>
    </row>
    <row r="1421" spans="1:1">
      <c r="A1421" s="726"/>
    </row>
    <row r="1422" spans="1:1">
      <c r="A1422" s="726"/>
    </row>
    <row r="1423" spans="1:1">
      <c r="A1423" s="726"/>
    </row>
    <row r="1424" spans="1:1">
      <c r="A1424" s="726"/>
    </row>
    <row r="1425" spans="1:1">
      <c r="A1425" s="726"/>
    </row>
    <row r="1426" spans="1:1">
      <c r="A1426" s="726"/>
    </row>
    <row r="1427" spans="1:1">
      <c r="A1427" s="726"/>
    </row>
    <row r="1428" spans="1:1">
      <c r="A1428" s="726"/>
    </row>
    <row r="1429" spans="1:1">
      <c r="A1429" s="726"/>
    </row>
    <row r="1430" spans="1:1">
      <c r="A1430" s="726"/>
    </row>
    <row r="1431" spans="1:1">
      <c r="A1431" s="726"/>
    </row>
    <row r="1432" spans="1:1">
      <c r="A1432" s="726"/>
    </row>
    <row r="1433" spans="1:1">
      <c r="A1433" s="726"/>
    </row>
    <row r="1434" spans="1:1">
      <c r="A1434" s="726"/>
    </row>
    <row r="1435" spans="1:1">
      <c r="A1435" s="726"/>
    </row>
    <row r="1436" spans="1:1">
      <c r="A1436" s="726"/>
    </row>
    <row r="1437" spans="1:1">
      <c r="A1437" s="726"/>
    </row>
    <row r="1438" spans="1:1">
      <c r="A1438" s="726"/>
    </row>
    <row r="1439" spans="1:1">
      <c r="A1439" s="726"/>
    </row>
    <row r="1440" spans="1:1">
      <c r="A1440" s="726"/>
    </row>
    <row r="1441" spans="1:1">
      <c r="A1441" s="726"/>
    </row>
    <row r="1442" spans="1:1">
      <c r="A1442" s="726"/>
    </row>
    <row r="1443" spans="1:1">
      <c r="A1443" s="726"/>
    </row>
    <row r="1444" spans="1:1">
      <c r="A1444" s="726"/>
    </row>
    <row r="1445" spans="1:1">
      <c r="A1445" s="726"/>
    </row>
    <row r="1446" spans="1:1">
      <c r="A1446" s="726"/>
    </row>
    <row r="1447" spans="1:1">
      <c r="A1447" s="726"/>
    </row>
    <row r="1448" spans="1:1">
      <c r="A1448" s="726"/>
    </row>
    <row r="1449" spans="1:1">
      <c r="A1449" s="726"/>
    </row>
    <row r="1450" spans="1:1">
      <c r="A1450" s="726"/>
    </row>
    <row r="1451" spans="1:1">
      <c r="A1451" s="726"/>
    </row>
    <row r="1452" spans="1:1">
      <c r="A1452" s="726"/>
    </row>
    <row r="1453" spans="1:1">
      <c r="A1453" s="726"/>
    </row>
    <row r="1454" spans="1:1">
      <c r="A1454" s="726"/>
    </row>
    <row r="1455" spans="1:1">
      <c r="A1455" s="726"/>
    </row>
    <row r="1456" spans="1:1">
      <c r="A1456" s="726"/>
    </row>
    <row r="1457" spans="1:1">
      <c r="A1457" s="726"/>
    </row>
    <row r="1458" spans="1:1">
      <c r="A1458" s="726"/>
    </row>
    <row r="1459" spans="1:1">
      <c r="A1459" s="726"/>
    </row>
    <row r="1460" spans="1:1">
      <c r="A1460" s="726"/>
    </row>
    <row r="1461" spans="1:1">
      <c r="A1461" s="726"/>
    </row>
    <row r="1462" spans="1:1">
      <c r="A1462" s="726"/>
    </row>
    <row r="1463" spans="1:1">
      <c r="A1463" s="726"/>
    </row>
    <row r="1464" spans="1:1">
      <c r="A1464" s="726"/>
    </row>
    <row r="1465" spans="1:1">
      <c r="A1465" s="726"/>
    </row>
    <row r="1466" spans="1:1">
      <c r="A1466" s="726"/>
    </row>
    <row r="1467" spans="1:1">
      <c r="A1467" s="726"/>
    </row>
    <row r="1468" spans="1:1">
      <c r="A1468" s="726"/>
    </row>
    <row r="1469" spans="1:1">
      <c r="A1469" s="726"/>
    </row>
    <row r="1470" spans="1:1">
      <c r="A1470" s="726"/>
    </row>
    <row r="1471" spans="1:1">
      <c r="A1471" s="726"/>
    </row>
    <row r="1472" spans="1:1">
      <c r="A1472" s="726"/>
    </row>
    <row r="1473" spans="1:1">
      <c r="A1473" s="726"/>
    </row>
    <row r="1474" spans="1:1">
      <c r="A1474" s="726"/>
    </row>
    <row r="1475" spans="1:1">
      <c r="A1475" s="726"/>
    </row>
    <row r="1476" spans="1:1">
      <c r="A1476" s="726"/>
    </row>
    <row r="1477" spans="1:1">
      <c r="A1477" s="726"/>
    </row>
    <row r="1478" spans="1:1">
      <c r="A1478" s="726"/>
    </row>
    <row r="1479" spans="1:1">
      <c r="A1479" s="726"/>
    </row>
    <row r="1480" spans="1:1">
      <c r="A1480" s="726"/>
    </row>
    <row r="1481" spans="1:1">
      <c r="A1481" s="726"/>
    </row>
    <row r="1482" spans="1:1">
      <c r="A1482" s="726"/>
    </row>
    <row r="1483" spans="1:1">
      <c r="A1483" s="726"/>
    </row>
    <row r="1484" spans="1:1">
      <c r="A1484" s="726"/>
    </row>
    <row r="1485" spans="1:1">
      <c r="A1485" s="726"/>
    </row>
    <row r="1486" spans="1:1">
      <c r="A1486" s="726"/>
    </row>
    <row r="1487" spans="1:1">
      <c r="A1487" s="726"/>
    </row>
    <row r="1488" spans="1:1">
      <c r="A1488" s="726"/>
    </row>
    <row r="1489" spans="1:1">
      <c r="A1489" s="726"/>
    </row>
    <row r="1490" spans="1:1">
      <c r="A1490" s="726"/>
    </row>
    <row r="1491" spans="1:1">
      <c r="A1491" s="726"/>
    </row>
    <row r="1492" spans="1:1">
      <c r="A1492" s="726"/>
    </row>
    <row r="1493" spans="1:1">
      <c r="A1493" s="726"/>
    </row>
    <row r="1494" spans="1:1">
      <c r="A1494" s="726"/>
    </row>
    <row r="1495" spans="1:1">
      <c r="A1495" s="726"/>
    </row>
    <row r="1496" spans="1:1">
      <c r="A1496" s="726"/>
    </row>
    <row r="1497" spans="1:1">
      <c r="A1497" s="726"/>
    </row>
    <row r="1498" spans="1:1">
      <c r="A1498" s="726"/>
    </row>
    <row r="1499" spans="1:1">
      <c r="A1499" s="726"/>
    </row>
    <row r="1500" spans="1:1">
      <c r="A1500" s="726"/>
    </row>
    <row r="1501" spans="1:1">
      <c r="A1501" s="726"/>
    </row>
    <row r="1502" spans="1:1">
      <c r="A1502" s="726"/>
    </row>
    <row r="1503" spans="1:1">
      <c r="A1503" s="726"/>
    </row>
    <row r="1504" spans="1:1">
      <c r="A1504" s="726"/>
    </row>
    <row r="1505" spans="1:1">
      <c r="A1505" s="726"/>
    </row>
    <row r="1506" spans="1:1">
      <c r="A1506" s="726"/>
    </row>
    <row r="1507" spans="1:1">
      <c r="A1507" s="726"/>
    </row>
    <row r="1508" spans="1:1">
      <c r="A1508" s="726"/>
    </row>
    <row r="1509" spans="1:1">
      <c r="A1509" s="726"/>
    </row>
    <row r="1510" spans="1:1">
      <c r="A1510" s="726"/>
    </row>
    <row r="1511" spans="1:1">
      <c r="A1511" s="726"/>
    </row>
    <row r="1512" spans="1:1">
      <c r="A1512" s="726"/>
    </row>
    <row r="1513" spans="1:1">
      <c r="A1513" s="726"/>
    </row>
    <row r="1514" spans="1:1">
      <c r="A1514" s="726"/>
    </row>
    <row r="1515" spans="1:1">
      <c r="A1515" s="726"/>
    </row>
    <row r="1516" spans="1:1">
      <c r="A1516" s="726"/>
    </row>
    <row r="1517" spans="1:1">
      <c r="A1517" s="726"/>
    </row>
    <row r="1518" spans="1:1">
      <c r="A1518" s="726"/>
    </row>
    <row r="1519" spans="1:1">
      <c r="A1519" s="726"/>
    </row>
    <row r="1520" spans="1:1">
      <c r="A1520" s="726"/>
    </row>
    <row r="1521" spans="1:1">
      <c r="A1521" s="726"/>
    </row>
    <row r="1522" spans="1:1">
      <c r="A1522" s="726"/>
    </row>
    <row r="1523" spans="1:1">
      <c r="A1523" s="726"/>
    </row>
    <row r="1524" spans="1:1">
      <c r="A1524" s="726"/>
    </row>
    <row r="1525" spans="1:1">
      <c r="A1525" s="726"/>
    </row>
    <row r="1526" spans="1:1">
      <c r="A1526" s="726"/>
    </row>
    <row r="1527" spans="1:1">
      <c r="A1527" s="726"/>
    </row>
    <row r="1528" spans="1:1">
      <c r="A1528" s="726"/>
    </row>
    <row r="1529" spans="1:1">
      <c r="A1529" s="726"/>
    </row>
    <row r="1530" spans="1:1">
      <c r="A1530" s="726"/>
    </row>
    <row r="1531" spans="1:1">
      <c r="A1531" s="726"/>
    </row>
    <row r="1532" spans="1:1">
      <c r="A1532" s="726"/>
    </row>
    <row r="1533" spans="1:1">
      <c r="A1533" s="726"/>
    </row>
    <row r="1534" spans="1:1">
      <c r="A1534" s="726"/>
    </row>
    <row r="1535" spans="1:1">
      <c r="A1535" s="726"/>
    </row>
    <row r="1536" spans="1:1">
      <c r="A1536" s="726"/>
    </row>
    <row r="1537" spans="1:1">
      <c r="A1537" s="726"/>
    </row>
    <row r="1538" spans="1:1">
      <c r="A1538" s="726"/>
    </row>
    <row r="1539" spans="1:1">
      <c r="A1539" s="726"/>
    </row>
    <row r="1540" spans="1:1">
      <c r="A1540" s="726"/>
    </row>
    <row r="1541" spans="1:1">
      <c r="A1541" s="726"/>
    </row>
    <row r="1542" spans="1:1">
      <c r="A1542" s="726"/>
    </row>
    <row r="1543" spans="1:1">
      <c r="A1543" s="726"/>
    </row>
    <row r="1544" spans="1:1">
      <c r="A1544" s="726"/>
    </row>
    <row r="1545" spans="1:1">
      <c r="A1545" s="726"/>
    </row>
    <row r="1546" spans="1:1">
      <c r="A1546" s="726"/>
    </row>
    <row r="1547" spans="1:1">
      <c r="A1547" s="726"/>
    </row>
    <row r="1548" spans="1:1">
      <c r="A1548" s="726"/>
    </row>
    <row r="1549" spans="1:1">
      <c r="A1549" s="726"/>
    </row>
    <row r="1550" spans="1:1">
      <c r="A1550" s="726"/>
    </row>
    <row r="1551" spans="1:1">
      <c r="A1551" s="726"/>
    </row>
    <row r="1552" spans="1:1">
      <c r="A1552" s="726"/>
    </row>
    <row r="1553" spans="1:1">
      <c r="A1553" s="726"/>
    </row>
    <row r="1554" spans="1:1">
      <c r="A1554" s="726"/>
    </row>
    <row r="1555" spans="1:1">
      <c r="A1555" s="726"/>
    </row>
    <row r="1556" spans="1:1">
      <c r="A1556" s="726"/>
    </row>
    <row r="1557" spans="1:1">
      <c r="A1557" s="726"/>
    </row>
    <row r="1558" spans="1:1">
      <c r="A1558" s="726"/>
    </row>
    <row r="1559" spans="1:1">
      <c r="A1559" s="726"/>
    </row>
    <row r="1560" spans="1:1">
      <c r="A1560" s="726"/>
    </row>
    <row r="1561" spans="1:1">
      <c r="A1561" s="726"/>
    </row>
    <row r="1562" spans="1:1">
      <c r="A1562" s="726"/>
    </row>
    <row r="1563" spans="1:1">
      <c r="A1563" s="726"/>
    </row>
    <row r="1564" spans="1:1">
      <c r="A1564" s="726"/>
    </row>
    <row r="1565" spans="1:1">
      <c r="A1565" s="726"/>
    </row>
    <row r="1566" spans="1:1">
      <c r="A1566" s="726"/>
    </row>
    <row r="1567" spans="1:1">
      <c r="A1567" s="726"/>
    </row>
    <row r="1568" spans="1:1">
      <c r="A1568" s="726"/>
    </row>
    <row r="1569" spans="1:1">
      <c r="A1569" s="726"/>
    </row>
    <row r="1570" spans="1:1">
      <c r="A1570" s="726"/>
    </row>
    <row r="1571" spans="1:1">
      <c r="A1571" s="726"/>
    </row>
    <row r="1572" spans="1:1">
      <c r="A1572" s="726"/>
    </row>
    <row r="1573" spans="1:1">
      <c r="A1573" s="726"/>
    </row>
    <row r="1574" spans="1:1">
      <c r="A1574" s="726"/>
    </row>
    <row r="1575" spans="1:1">
      <c r="A1575" s="726"/>
    </row>
    <row r="1576" spans="1:1">
      <c r="A1576" s="726"/>
    </row>
    <row r="1577" spans="1:1">
      <c r="A1577" s="726"/>
    </row>
    <row r="1578" spans="1:1">
      <c r="A1578" s="726"/>
    </row>
    <row r="1579" spans="1:1">
      <c r="A1579" s="726"/>
    </row>
    <row r="1580" spans="1:1">
      <c r="A1580" s="726"/>
    </row>
    <row r="1581" spans="1:1">
      <c r="A1581" s="726"/>
    </row>
    <row r="1582" spans="1:1">
      <c r="A1582" s="726"/>
    </row>
    <row r="1583" spans="1:1">
      <c r="A1583" s="726"/>
    </row>
    <row r="1584" spans="1:1">
      <c r="A1584" s="726"/>
    </row>
  </sheetData>
  <mergeCells count="65">
    <mergeCell ref="B23:C23"/>
    <mergeCell ref="B10:C10"/>
    <mergeCell ref="B17:C17"/>
    <mergeCell ref="B18:C18"/>
    <mergeCell ref="B19:C19"/>
    <mergeCell ref="B20:C20"/>
    <mergeCell ref="B13:C13"/>
    <mergeCell ref="B14:C14"/>
    <mergeCell ref="B15:C15"/>
    <mergeCell ref="B12:C12"/>
    <mergeCell ref="A24:E24"/>
    <mergeCell ref="C25:D25"/>
    <mergeCell ref="C26:D26"/>
    <mergeCell ref="C27:D27"/>
    <mergeCell ref="A3:E3"/>
    <mergeCell ref="B4:C4"/>
    <mergeCell ref="B5:C5"/>
    <mergeCell ref="B22:C22"/>
    <mergeCell ref="B6:C6"/>
    <mergeCell ref="B7:C7"/>
    <mergeCell ref="B9:C9"/>
    <mergeCell ref="A8:A9"/>
    <mergeCell ref="B16:C16"/>
    <mergeCell ref="B11:C11"/>
    <mergeCell ref="B21:C21"/>
    <mergeCell ref="D12:E12"/>
    <mergeCell ref="C48:D48"/>
    <mergeCell ref="C39:D39"/>
    <mergeCell ref="C41:D41"/>
    <mergeCell ref="C45:D45"/>
    <mergeCell ref="C46:D46"/>
    <mergeCell ref="C42:D42"/>
    <mergeCell ref="C43:D43"/>
    <mergeCell ref="C44:D44"/>
    <mergeCell ref="C40:D40"/>
    <mergeCell ref="D4:E4"/>
    <mergeCell ref="D5:E5"/>
    <mergeCell ref="D6:E6"/>
    <mergeCell ref="D7:E7"/>
    <mergeCell ref="C47:D47"/>
    <mergeCell ref="C35:D35"/>
    <mergeCell ref="C36:D36"/>
    <mergeCell ref="C37:D37"/>
    <mergeCell ref="C38:D38"/>
    <mergeCell ref="C32:D32"/>
    <mergeCell ref="C33:D33"/>
    <mergeCell ref="C34:D34"/>
    <mergeCell ref="C28:D28"/>
    <mergeCell ref="C29:D29"/>
    <mergeCell ref="C30:D30"/>
    <mergeCell ref="C31:D31"/>
    <mergeCell ref="D23:E23"/>
    <mergeCell ref="D22:E22"/>
    <mergeCell ref="D21:E21"/>
    <mergeCell ref="D20:E20"/>
    <mergeCell ref="D8:E9"/>
    <mergeCell ref="D10:E10"/>
    <mergeCell ref="D11:E11"/>
    <mergeCell ref="D19:E19"/>
    <mergeCell ref="D18:E18"/>
    <mergeCell ref="D17:E17"/>
    <mergeCell ref="D13:E13"/>
    <mergeCell ref="D14:E14"/>
    <mergeCell ref="D15:E15"/>
    <mergeCell ref="D16:E16"/>
  </mergeCells>
  <phoneticPr fontId="0" type="noConversion"/>
  <printOptions horizontalCentered="1" verticalCentered="1"/>
  <pageMargins left="0.75" right="0.25" top="0" bottom="0.3" header="0" footer="0"/>
  <pageSetup scale="99" orientation="portrait"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25"/>
  <sheetViews>
    <sheetView workbookViewId="0"/>
  </sheetViews>
  <sheetFormatPr defaultColWidth="9.28515625" defaultRowHeight="12.6"/>
  <cols>
    <col min="1" max="1" width="9.28515625" style="551"/>
    <col min="2" max="16384" width="9.28515625" style="52"/>
  </cols>
  <sheetData>
    <row r="1" spans="1:9">
      <c r="A1" s="819">
        <f>Title!B12</f>
        <v>0</v>
      </c>
      <c r="B1" s="717"/>
      <c r="C1" s="717"/>
      <c r="D1" s="717"/>
      <c r="E1" s="717"/>
      <c r="F1" s="717"/>
      <c r="G1" s="717"/>
      <c r="H1" s="900" t="s">
        <v>81</v>
      </c>
      <c r="I1" s="901"/>
    </row>
    <row r="2" spans="1:9" ht="25.5" thickBot="1">
      <c r="A2" s="551" t="s">
        <v>82</v>
      </c>
      <c r="B2" s="717"/>
      <c r="C2" s="717"/>
      <c r="D2" s="717"/>
      <c r="E2" s="717"/>
      <c r="F2" s="717"/>
      <c r="G2" s="717"/>
      <c r="H2" s="902">
        <f>Title!F37</f>
        <v>0</v>
      </c>
      <c r="I2" s="903"/>
    </row>
    <row r="3" spans="1:9">
      <c r="B3" s="717"/>
      <c r="C3" s="717"/>
      <c r="D3" s="717"/>
      <c r="E3" s="717"/>
      <c r="F3" s="717"/>
      <c r="G3" s="717"/>
      <c r="H3" s="550"/>
      <c r="I3" s="550"/>
    </row>
    <row r="4" spans="1:9">
      <c r="B4" s="717"/>
      <c r="C4" s="717"/>
      <c r="D4" s="717"/>
      <c r="E4" s="717"/>
      <c r="F4" s="717"/>
      <c r="G4" s="717"/>
      <c r="H4" s="550"/>
      <c r="I4" s="550"/>
    </row>
    <row r="5" spans="1:9" ht="12.95">
      <c r="A5" s="899" t="s">
        <v>83</v>
      </c>
      <c r="B5" s="899"/>
      <c r="C5" s="899"/>
      <c r="D5" s="899"/>
      <c r="E5" s="899"/>
      <c r="F5" s="899"/>
      <c r="G5" s="899"/>
      <c r="H5" s="899"/>
      <c r="I5" s="899"/>
    </row>
    <row r="6" spans="1:9">
      <c r="B6" s="717"/>
      <c r="C6" s="717"/>
      <c r="D6" s="717"/>
      <c r="E6" s="717"/>
      <c r="F6" s="717"/>
      <c r="G6" s="717"/>
      <c r="H6" s="550"/>
      <c r="I6" s="550"/>
    </row>
    <row r="7" spans="1:9" ht="38.25" customHeight="1">
      <c r="A7" s="551">
        <v>1</v>
      </c>
      <c r="B7" s="897" t="s">
        <v>84</v>
      </c>
      <c r="C7" s="897"/>
      <c r="D7" s="897"/>
      <c r="E7" s="897"/>
      <c r="F7" s="897"/>
      <c r="G7" s="897"/>
      <c r="H7" s="897"/>
      <c r="I7" s="897"/>
    </row>
    <row r="8" spans="1:9">
      <c r="B8" s="717"/>
      <c r="C8" s="717"/>
      <c r="D8" s="717"/>
      <c r="E8" s="717"/>
      <c r="F8" s="717"/>
      <c r="G8" s="717"/>
      <c r="H8" s="550"/>
      <c r="I8" s="550"/>
    </row>
    <row r="9" spans="1:9">
      <c r="A9" s="551">
        <v>2</v>
      </c>
      <c r="B9" s="897" t="s">
        <v>85</v>
      </c>
      <c r="C9" s="897"/>
      <c r="D9" s="897"/>
      <c r="E9" s="897"/>
      <c r="F9" s="897"/>
      <c r="G9" s="897"/>
      <c r="H9" s="897"/>
      <c r="I9" s="897"/>
    </row>
    <row r="10" spans="1:9">
      <c r="B10" s="717"/>
      <c r="C10" s="717"/>
      <c r="D10" s="717"/>
      <c r="E10" s="717"/>
      <c r="F10" s="717"/>
      <c r="G10" s="717"/>
      <c r="H10" s="550"/>
      <c r="I10" s="550"/>
    </row>
    <row r="11" spans="1:9" ht="25.5" customHeight="1">
      <c r="A11" s="551">
        <v>3</v>
      </c>
      <c r="B11" s="897" t="s">
        <v>86</v>
      </c>
      <c r="C11" s="897"/>
      <c r="D11" s="897"/>
      <c r="E11" s="897"/>
      <c r="F11" s="897"/>
      <c r="G11" s="897"/>
      <c r="H11" s="897"/>
      <c r="I11" s="897"/>
    </row>
    <row r="12" spans="1:9">
      <c r="B12" s="717"/>
      <c r="C12" s="717"/>
      <c r="D12" s="717"/>
      <c r="E12" s="717"/>
      <c r="F12" s="717"/>
      <c r="G12" s="717"/>
      <c r="H12" s="550"/>
      <c r="I12" s="550"/>
    </row>
    <row r="13" spans="1:9" ht="12.95">
      <c r="A13" s="899" t="s">
        <v>87</v>
      </c>
      <c r="B13" s="899"/>
      <c r="C13" s="899"/>
      <c r="D13" s="899"/>
      <c r="E13" s="899"/>
      <c r="F13" s="899"/>
      <c r="G13" s="899"/>
      <c r="H13" s="899"/>
      <c r="I13" s="899"/>
    </row>
    <row r="15" spans="1:9" ht="38.25" customHeight="1">
      <c r="A15" s="551">
        <v>1</v>
      </c>
      <c r="B15" s="898" t="s">
        <v>88</v>
      </c>
      <c r="C15" s="897"/>
      <c r="D15" s="897"/>
      <c r="E15" s="897"/>
      <c r="F15" s="897"/>
      <c r="G15" s="897"/>
      <c r="H15" s="897"/>
      <c r="I15" s="897"/>
    </row>
    <row r="17" spans="1:9" ht="25.5" customHeight="1">
      <c r="A17" s="551">
        <v>2</v>
      </c>
      <c r="B17" s="897" t="s">
        <v>89</v>
      </c>
      <c r="C17" s="897"/>
      <c r="D17" s="897"/>
      <c r="E17" s="897"/>
      <c r="F17" s="897"/>
      <c r="G17" s="897"/>
      <c r="H17" s="897"/>
      <c r="I17" s="897"/>
    </row>
    <row r="19" spans="1:9" ht="25.5" customHeight="1">
      <c r="A19" s="551">
        <v>3</v>
      </c>
      <c r="B19" s="897" t="s">
        <v>90</v>
      </c>
      <c r="C19" s="897"/>
      <c r="D19" s="897"/>
      <c r="E19" s="897"/>
      <c r="F19" s="897"/>
      <c r="G19" s="897"/>
      <c r="H19" s="897"/>
      <c r="I19" s="897"/>
    </row>
    <row r="21" spans="1:9" ht="12.75" customHeight="1">
      <c r="A21" s="551">
        <v>4</v>
      </c>
      <c r="B21" s="897" t="s">
        <v>91</v>
      </c>
      <c r="C21" s="897"/>
      <c r="D21" s="897"/>
      <c r="E21" s="897"/>
      <c r="F21" s="897"/>
      <c r="G21" s="897"/>
      <c r="H21" s="897"/>
      <c r="I21" s="897"/>
    </row>
    <row r="23" spans="1:9" ht="25.5" customHeight="1">
      <c r="A23" s="551">
        <v>5</v>
      </c>
      <c r="B23" s="897" t="s">
        <v>92</v>
      </c>
      <c r="C23" s="897"/>
      <c r="D23" s="897"/>
      <c r="E23" s="897"/>
      <c r="F23" s="897"/>
      <c r="G23" s="897"/>
      <c r="H23" s="897"/>
      <c r="I23" s="897"/>
    </row>
    <row r="25" spans="1:9" ht="51.4" customHeight="1">
      <c r="A25" s="551">
        <v>6</v>
      </c>
      <c r="B25" s="897" t="s">
        <v>93</v>
      </c>
      <c r="C25" s="897"/>
      <c r="D25" s="897"/>
      <c r="E25" s="897"/>
      <c r="F25" s="897"/>
      <c r="G25" s="897"/>
      <c r="H25" s="897"/>
      <c r="I25" s="897"/>
    </row>
  </sheetData>
  <mergeCells count="13">
    <mergeCell ref="H1:I1"/>
    <mergeCell ref="H2:I2"/>
    <mergeCell ref="A5:I5"/>
    <mergeCell ref="B7:I7"/>
    <mergeCell ref="B23:I23"/>
    <mergeCell ref="B25:I25"/>
    <mergeCell ref="B9:I9"/>
    <mergeCell ref="B11:I11"/>
    <mergeCell ref="B15:I15"/>
    <mergeCell ref="B17:I17"/>
    <mergeCell ref="B19:I19"/>
    <mergeCell ref="B21:I21"/>
    <mergeCell ref="A13:I13"/>
  </mergeCells>
  <phoneticPr fontId="0" type="noConversion"/>
  <pageMargins left="0.75" right="0.75" top="1" bottom="1" header="0.5" footer="0"/>
  <pageSetup orientation="portrait" r:id="rId1"/>
  <headerFooter alignWithMargins="0">
    <oddFoote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G45"/>
  <sheetViews>
    <sheetView workbookViewId="0">
      <selection activeCell="A29" sqref="A29"/>
    </sheetView>
  </sheetViews>
  <sheetFormatPr defaultRowHeight="12.6"/>
  <cols>
    <col min="1" max="1" width="31" customWidth="1"/>
    <col min="2" max="3" width="12" customWidth="1"/>
    <col min="4" max="6" width="12.28515625" customWidth="1"/>
    <col min="7" max="7" width="17.7109375" bestFit="1" customWidth="1"/>
  </cols>
  <sheetData>
    <row r="1" spans="1:7">
      <c r="A1" s="46">
        <f>Title!B12</f>
        <v>0</v>
      </c>
      <c r="B1" s="692"/>
      <c r="C1" s="692"/>
      <c r="D1" s="692"/>
      <c r="E1" s="692"/>
      <c r="F1" s="692"/>
      <c r="G1" s="500" t="str">
        <f>'73'!E1</f>
        <v>For The Year Ended</v>
      </c>
    </row>
    <row r="2" spans="1:7" ht="12.95" thickBot="1">
      <c r="A2" s="692" t="s">
        <v>82</v>
      </c>
      <c r="B2" s="692"/>
      <c r="C2" s="692"/>
      <c r="D2" s="692"/>
      <c r="E2" s="692"/>
      <c r="F2" s="692"/>
      <c r="G2" s="116">
        <f>Title!F37</f>
        <v>0</v>
      </c>
    </row>
    <row r="3" spans="1:7">
      <c r="A3" s="692"/>
      <c r="B3" s="692"/>
      <c r="C3" s="692"/>
      <c r="D3" s="692"/>
      <c r="E3" s="692"/>
      <c r="F3" s="692"/>
      <c r="G3" s="73"/>
    </row>
    <row r="4" spans="1:7" ht="24.75" customHeight="1">
      <c r="A4" s="1260" t="s">
        <v>606</v>
      </c>
      <c r="B4" s="1261"/>
      <c r="C4" s="1261"/>
      <c r="D4" s="1261"/>
      <c r="E4" s="1261"/>
      <c r="F4" s="1261"/>
      <c r="G4" s="1261"/>
    </row>
    <row r="5" spans="1:7">
      <c r="A5" s="1262" t="s">
        <v>607</v>
      </c>
      <c r="B5" s="1262"/>
      <c r="C5" s="1262"/>
      <c r="D5" s="1262"/>
      <c r="E5" s="1262"/>
      <c r="F5" s="1262"/>
      <c r="G5" s="1262"/>
    </row>
    <row r="6" spans="1:7" ht="39" customHeight="1" thickBot="1">
      <c r="A6" s="1263" t="s">
        <v>608</v>
      </c>
      <c r="B6" s="1263"/>
      <c r="C6" s="1263"/>
      <c r="D6" s="1263"/>
      <c r="E6" s="1263"/>
      <c r="F6" s="1263"/>
      <c r="G6" s="1263"/>
    </row>
    <row r="7" spans="1:7" ht="29.25" customHeight="1" thickBot="1">
      <c r="A7" s="1031" t="s">
        <v>609</v>
      </c>
      <c r="B7" s="1032"/>
      <c r="C7" s="1032"/>
      <c r="D7" s="1264"/>
      <c r="E7" s="1265" t="s">
        <v>610</v>
      </c>
      <c r="F7" s="1032"/>
      <c r="G7" s="1033"/>
    </row>
    <row r="8" spans="1:7" ht="15.4" customHeight="1">
      <c r="A8" s="1257"/>
      <c r="B8" s="1258"/>
      <c r="C8" s="1258"/>
      <c r="D8" s="1259"/>
      <c r="E8" s="1197">
        <v>0</v>
      </c>
      <c r="F8" s="1254"/>
      <c r="G8" s="1255"/>
    </row>
    <row r="9" spans="1:7" ht="15.4" customHeight="1">
      <c r="A9" s="1250" t="s">
        <v>203</v>
      </c>
      <c r="B9" s="1251"/>
      <c r="C9" s="1251"/>
      <c r="D9" s="1252"/>
      <c r="E9" s="1197">
        <v>0</v>
      </c>
      <c r="F9" s="1254"/>
      <c r="G9" s="1255"/>
    </row>
    <row r="10" spans="1:7" ht="15.4" customHeight="1">
      <c r="A10" s="1250"/>
      <c r="B10" s="1251"/>
      <c r="C10" s="1251"/>
      <c r="D10" s="1252"/>
      <c r="E10" s="1197">
        <v>0</v>
      </c>
      <c r="F10" s="1254"/>
      <c r="G10" s="1255"/>
    </row>
    <row r="11" spans="1:7" ht="15.4" customHeight="1">
      <c r="A11" s="1250"/>
      <c r="B11" s="1251"/>
      <c r="C11" s="1251"/>
      <c r="D11" s="1252"/>
      <c r="E11" s="1197">
        <v>0</v>
      </c>
      <c r="F11" s="1254"/>
      <c r="G11" s="1255"/>
    </row>
    <row r="12" spans="1:7" ht="15.4" customHeight="1">
      <c r="A12" s="1250"/>
      <c r="B12" s="1251"/>
      <c r="C12" s="1251"/>
      <c r="D12" s="1252"/>
      <c r="E12" s="1253">
        <v>0</v>
      </c>
      <c r="F12" s="1254"/>
      <c r="G12" s="1255"/>
    </row>
    <row r="13" spans="1:7" ht="15.4" customHeight="1">
      <c r="A13" s="1250"/>
      <c r="B13" s="1251"/>
      <c r="C13" s="1251"/>
      <c r="D13" s="1252"/>
      <c r="E13" s="1253">
        <v>0</v>
      </c>
      <c r="F13" s="1254"/>
      <c r="G13" s="1255"/>
    </row>
    <row r="14" spans="1:7" ht="15.4" customHeight="1">
      <c r="A14" s="1250"/>
      <c r="B14" s="1251"/>
      <c r="C14" s="1251"/>
      <c r="D14" s="1252"/>
      <c r="E14" s="1253">
        <v>0</v>
      </c>
      <c r="F14" s="1254"/>
      <c r="G14" s="1255"/>
    </row>
    <row r="15" spans="1:7" ht="15.4" customHeight="1">
      <c r="A15" s="1250"/>
      <c r="B15" s="1251"/>
      <c r="C15" s="1251"/>
      <c r="D15" s="1252"/>
      <c r="E15" s="1253">
        <v>0</v>
      </c>
      <c r="F15" s="1254"/>
      <c r="G15" s="1255"/>
    </row>
    <row r="16" spans="1:7" ht="15.4" customHeight="1">
      <c r="A16" s="1250"/>
      <c r="B16" s="1251"/>
      <c r="C16" s="1251"/>
      <c r="D16" s="1252"/>
      <c r="E16" s="1253">
        <v>0</v>
      </c>
      <c r="F16" s="1254"/>
      <c r="G16" s="1255"/>
    </row>
    <row r="17" spans="1:7" ht="15.4" customHeight="1">
      <c r="A17" s="1250"/>
      <c r="B17" s="1251"/>
      <c r="C17" s="1251"/>
      <c r="D17" s="1252"/>
      <c r="E17" s="1253">
        <v>0</v>
      </c>
      <c r="F17" s="1254"/>
      <c r="G17" s="1255"/>
    </row>
    <row r="18" spans="1:7" ht="15.4" customHeight="1">
      <c r="A18" s="1250"/>
      <c r="B18" s="1251"/>
      <c r="C18" s="1251"/>
      <c r="D18" s="1252"/>
      <c r="E18" s="1253">
        <v>0</v>
      </c>
      <c r="F18" s="1254"/>
      <c r="G18" s="1255"/>
    </row>
    <row r="19" spans="1:7" ht="15.4" customHeight="1">
      <c r="A19" s="1250"/>
      <c r="B19" s="1251"/>
      <c r="C19" s="1251"/>
      <c r="D19" s="1252"/>
      <c r="E19" s="1253">
        <v>0</v>
      </c>
      <c r="F19" s="1254"/>
      <c r="G19" s="1255"/>
    </row>
    <row r="20" spans="1:7" ht="15.4" customHeight="1">
      <c r="A20" s="1250"/>
      <c r="B20" s="1251"/>
      <c r="C20" s="1251"/>
      <c r="D20" s="1252"/>
      <c r="E20" s="1253">
        <v>0</v>
      </c>
      <c r="F20" s="1254"/>
      <c r="G20" s="1255"/>
    </row>
    <row r="21" spans="1:7" ht="15.4" customHeight="1">
      <c r="A21" s="1250"/>
      <c r="B21" s="1251"/>
      <c r="C21" s="1251"/>
      <c r="D21" s="1252"/>
      <c r="E21" s="1253">
        <v>0</v>
      </c>
      <c r="F21" s="1254"/>
      <c r="G21" s="1255"/>
    </row>
    <row r="22" spans="1:7" ht="14.25" customHeight="1">
      <c r="A22" s="1250"/>
      <c r="B22" s="1251"/>
      <c r="C22" s="1251"/>
      <c r="D22" s="1252"/>
      <c r="E22" s="1253">
        <v>0</v>
      </c>
      <c r="F22" s="1254"/>
      <c r="G22" s="1255"/>
    </row>
    <row r="23" spans="1:7" ht="15.4" customHeight="1">
      <c r="A23" s="1250"/>
      <c r="B23" s="1251"/>
      <c r="C23" s="1251"/>
      <c r="D23" s="1252"/>
      <c r="E23" s="1199">
        <v>0</v>
      </c>
      <c r="F23" s="1256"/>
      <c r="G23" s="1200"/>
    </row>
    <row r="24" spans="1:7" ht="22.5" customHeight="1">
      <c r="A24" s="1270" t="s">
        <v>611</v>
      </c>
      <c r="B24" s="1271"/>
      <c r="C24" s="1271"/>
      <c r="D24" s="1271"/>
      <c r="E24" s="1271"/>
      <c r="F24" s="1271"/>
      <c r="G24" s="1271"/>
    </row>
    <row r="25" spans="1:7" ht="12.95" thickBot="1">
      <c r="A25" s="1262"/>
      <c r="B25" s="1262"/>
      <c r="C25" s="1262"/>
      <c r="D25" s="1262"/>
      <c r="E25" s="1262"/>
      <c r="F25" s="1262"/>
      <c r="G25" s="1262"/>
    </row>
    <row r="26" spans="1:7" ht="12.95">
      <c r="A26" s="1268" t="s">
        <v>612</v>
      </c>
      <c r="B26" s="1266" t="s">
        <v>613</v>
      </c>
      <c r="C26" s="1266" t="s">
        <v>614</v>
      </c>
      <c r="D26" s="1266" t="s">
        <v>615</v>
      </c>
      <c r="E26" s="1272" t="s">
        <v>616</v>
      </c>
      <c r="F26" s="1273"/>
      <c r="G26" s="1274" t="s">
        <v>617</v>
      </c>
    </row>
    <row r="27" spans="1:7" ht="60.75" customHeight="1" thickBot="1">
      <c r="A27" s="1269"/>
      <c r="B27" s="1267"/>
      <c r="C27" s="1267"/>
      <c r="D27" s="1267"/>
      <c r="E27" s="809" t="s">
        <v>618</v>
      </c>
      <c r="F27" s="809" t="s">
        <v>619</v>
      </c>
      <c r="G27" s="1275"/>
    </row>
    <row r="28" spans="1:7" ht="15.4" customHeight="1">
      <c r="A28" s="49" t="s">
        <v>586</v>
      </c>
      <c r="B28" s="244">
        <v>0</v>
      </c>
      <c r="C28" s="243"/>
      <c r="D28" s="244"/>
      <c r="E28" s="243"/>
      <c r="F28" s="244"/>
      <c r="G28" s="791">
        <f>B28</f>
        <v>0</v>
      </c>
    </row>
    <row r="29" spans="1:7" ht="15.4" customHeight="1">
      <c r="A29" s="60" t="s">
        <v>620</v>
      </c>
      <c r="B29" s="207">
        <v>0</v>
      </c>
      <c r="C29" s="175"/>
      <c r="D29" s="207"/>
      <c r="E29" s="175"/>
      <c r="F29" s="207"/>
      <c r="G29" s="245">
        <f t="shared" ref="G29:G44" si="0">B29</f>
        <v>0</v>
      </c>
    </row>
    <row r="30" spans="1:7" ht="15.4" customHeight="1">
      <c r="A30" s="25" t="s">
        <v>621</v>
      </c>
      <c r="B30" s="244">
        <v>0</v>
      </c>
      <c r="C30" s="166"/>
      <c r="D30" s="244"/>
      <c r="E30" s="166"/>
      <c r="F30" s="244"/>
      <c r="G30" s="245">
        <f t="shared" si="0"/>
        <v>0</v>
      </c>
    </row>
    <row r="31" spans="1:7" ht="15.4" customHeight="1">
      <c r="A31" s="60" t="s">
        <v>622</v>
      </c>
      <c r="B31" s="207">
        <v>0</v>
      </c>
      <c r="C31" s="175"/>
      <c r="D31" s="207"/>
      <c r="E31" s="175"/>
      <c r="F31" s="207"/>
      <c r="G31" s="245">
        <f t="shared" si="0"/>
        <v>0</v>
      </c>
    </row>
    <row r="32" spans="1:7" ht="15.4" customHeight="1">
      <c r="A32" s="570" t="s">
        <v>623</v>
      </c>
      <c r="B32" s="244">
        <v>0</v>
      </c>
      <c r="C32" s="166"/>
      <c r="D32" s="244"/>
      <c r="E32" s="166"/>
      <c r="F32" s="244"/>
      <c r="G32" s="245">
        <f t="shared" si="0"/>
        <v>0</v>
      </c>
    </row>
    <row r="33" spans="1:7" ht="15.4" customHeight="1">
      <c r="A33" s="96"/>
      <c r="B33" s="207">
        <v>0</v>
      </c>
      <c r="C33" s="175"/>
      <c r="D33" s="207"/>
      <c r="E33" s="175"/>
      <c r="F33" s="207"/>
      <c r="G33" s="245">
        <f t="shared" si="0"/>
        <v>0</v>
      </c>
    </row>
    <row r="34" spans="1:7" ht="15.4" customHeight="1">
      <c r="A34" s="39"/>
      <c r="B34" s="244">
        <v>0</v>
      </c>
      <c r="C34" s="166"/>
      <c r="D34" s="244"/>
      <c r="E34" s="166"/>
      <c r="F34" s="244"/>
      <c r="G34" s="245">
        <f t="shared" si="0"/>
        <v>0</v>
      </c>
    </row>
    <row r="35" spans="1:7" ht="15.4" customHeight="1">
      <c r="A35" s="41"/>
      <c r="B35" s="246">
        <v>0</v>
      </c>
      <c r="C35" s="247"/>
      <c r="D35" s="246"/>
      <c r="E35" s="247"/>
      <c r="F35" s="246"/>
      <c r="G35" s="245">
        <f t="shared" si="0"/>
        <v>0</v>
      </c>
    </row>
    <row r="36" spans="1:7" ht="15.4" customHeight="1">
      <c r="A36" s="96"/>
      <c r="B36" s="207">
        <v>0</v>
      </c>
      <c r="C36" s="175"/>
      <c r="D36" s="207"/>
      <c r="E36" s="175"/>
      <c r="F36" s="207"/>
      <c r="G36" s="245">
        <f t="shared" si="0"/>
        <v>0</v>
      </c>
    </row>
    <row r="37" spans="1:7" ht="15.4" customHeight="1">
      <c r="A37" s="39"/>
      <c r="B37" s="199">
        <v>0</v>
      </c>
      <c r="C37" s="166"/>
      <c r="D37" s="199"/>
      <c r="E37" s="166"/>
      <c r="F37" s="199"/>
      <c r="G37" s="245">
        <f t="shared" si="0"/>
        <v>0</v>
      </c>
    </row>
    <row r="38" spans="1:7" ht="15.4" customHeight="1">
      <c r="A38" s="96"/>
      <c r="B38" s="207">
        <v>0</v>
      </c>
      <c r="C38" s="175"/>
      <c r="D38" s="207"/>
      <c r="E38" s="175"/>
      <c r="F38" s="207"/>
      <c r="G38" s="245">
        <f t="shared" si="0"/>
        <v>0</v>
      </c>
    </row>
    <row r="39" spans="1:7" ht="15.4" customHeight="1">
      <c r="A39" s="39"/>
      <c r="B39" s="244">
        <v>0</v>
      </c>
      <c r="C39" s="166"/>
      <c r="D39" s="244"/>
      <c r="E39" s="166"/>
      <c r="F39" s="244"/>
      <c r="G39" s="245">
        <f t="shared" si="0"/>
        <v>0</v>
      </c>
    </row>
    <row r="40" spans="1:7" ht="15.4" customHeight="1">
      <c r="A40" s="96"/>
      <c r="B40" s="207">
        <v>0</v>
      </c>
      <c r="C40" s="175"/>
      <c r="D40" s="207"/>
      <c r="E40" s="175"/>
      <c r="F40" s="207"/>
      <c r="G40" s="245">
        <f t="shared" si="0"/>
        <v>0</v>
      </c>
    </row>
    <row r="41" spans="1:7" ht="15.4" customHeight="1">
      <c r="A41" s="39"/>
      <c r="B41" s="244">
        <v>0</v>
      </c>
      <c r="C41" s="166"/>
      <c r="D41" s="244"/>
      <c r="E41" s="166"/>
      <c r="F41" s="244"/>
      <c r="G41" s="740">
        <f t="shared" si="0"/>
        <v>0</v>
      </c>
    </row>
    <row r="42" spans="1:7" ht="15.4" customHeight="1">
      <c r="A42" s="96"/>
      <c r="B42" s="207">
        <v>0</v>
      </c>
      <c r="C42" s="175"/>
      <c r="D42" s="207"/>
      <c r="E42" s="175"/>
      <c r="F42" s="207"/>
      <c r="G42" s="245">
        <f t="shared" si="0"/>
        <v>0</v>
      </c>
    </row>
    <row r="43" spans="1:7" ht="15.4" customHeight="1">
      <c r="A43" s="96"/>
      <c r="B43" s="244">
        <v>0</v>
      </c>
      <c r="C43" s="166"/>
      <c r="D43" s="244"/>
      <c r="E43" s="166"/>
      <c r="F43" s="244"/>
      <c r="G43" s="740">
        <f t="shared" si="0"/>
        <v>0</v>
      </c>
    </row>
    <row r="44" spans="1:7" ht="15.4" customHeight="1" thickBot="1">
      <c r="A44" s="119"/>
      <c r="B44" s="184">
        <v>0</v>
      </c>
      <c r="C44" s="175"/>
      <c r="D44" s="207"/>
      <c r="E44" s="175"/>
      <c r="F44" s="207"/>
      <c r="G44" s="245">
        <f t="shared" si="0"/>
        <v>0</v>
      </c>
    </row>
    <row r="45" spans="1:7" ht="12.95" thickBot="1">
      <c r="A45" s="62"/>
      <c r="B45" s="790">
        <f>SUM(B28:B44)</f>
        <v>0</v>
      </c>
      <c r="C45" s="790"/>
      <c r="D45" s="790"/>
      <c r="E45" s="790"/>
      <c r="F45" s="790"/>
      <c r="G45" s="248">
        <f>SUM(G28:G44)</f>
        <v>0</v>
      </c>
    </row>
  </sheetData>
  <mergeCells count="44">
    <mergeCell ref="D26:D27"/>
    <mergeCell ref="B26:B27"/>
    <mergeCell ref="A26:A27"/>
    <mergeCell ref="A24:G25"/>
    <mergeCell ref="E26:F26"/>
    <mergeCell ref="G26:G27"/>
    <mergeCell ref="C26:C27"/>
    <mergeCell ref="A8:D8"/>
    <mergeCell ref="E8:G8"/>
    <mergeCell ref="A4:G4"/>
    <mergeCell ref="A5:G5"/>
    <mergeCell ref="A6:G6"/>
    <mergeCell ref="A7:D7"/>
    <mergeCell ref="E7:G7"/>
    <mergeCell ref="A10:D10"/>
    <mergeCell ref="E10:G10"/>
    <mergeCell ref="A11:D11"/>
    <mergeCell ref="E11:G11"/>
    <mergeCell ref="A9:D9"/>
    <mergeCell ref="E9:G9"/>
    <mergeCell ref="A14:D14"/>
    <mergeCell ref="E14:G14"/>
    <mergeCell ref="A15:D15"/>
    <mergeCell ref="E15:G15"/>
    <mergeCell ref="A12:D12"/>
    <mergeCell ref="A13:D13"/>
    <mergeCell ref="E12:G12"/>
    <mergeCell ref="E13:G13"/>
    <mergeCell ref="A18:D18"/>
    <mergeCell ref="A19:D19"/>
    <mergeCell ref="E18:G18"/>
    <mergeCell ref="E19:G19"/>
    <mergeCell ref="A16:D16"/>
    <mergeCell ref="A17:D17"/>
    <mergeCell ref="E16:G16"/>
    <mergeCell ref="E17:G17"/>
    <mergeCell ref="A22:D22"/>
    <mergeCell ref="A23:D23"/>
    <mergeCell ref="E22:G22"/>
    <mergeCell ref="E23:G23"/>
    <mergeCell ref="A20:D20"/>
    <mergeCell ref="A21:D21"/>
    <mergeCell ref="E20:G20"/>
    <mergeCell ref="E21:G21"/>
  </mergeCells>
  <phoneticPr fontId="0" type="noConversion"/>
  <printOptions horizontalCentered="1"/>
  <pageMargins left="0.5" right="0.7" top="0.5" bottom="0.5" header="0.25" footer="0"/>
  <pageSetup scale="86" orientation="portrait" r:id="rId1"/>
  <headerFooter alignWithMargins="0">
    <oddFoote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E47"/>
  <sheetViews>
    <sheetView zoomScaleNormal="100" workbookViewId="0">
      <selection activeCell="A27" sqref="A27:C27"/>
    </sheetView>
  </sheetViews>
  <sheetFormatPr defaultRowHeight="12.6"/>
  <cols>
    <col min="1" max="1" width="40.28515625" customWidth="1"/>
    <col min="2" max="2" width="11.7109375" customWidth="1"/>
    <col min="3" max="3" width="10.5703125" customWidth="1"/>
    <col min="4" max="4" width="11.42578125" customWidth="1"/>
    <col min="5" max="5" width="17.42578125" customWidth="1"/>
  </cols>
  <sheetData>
    <row r="1" spans="1:5">
      <c r="A1" s="46">
        <f>Title!B12</f>
        <v>0</v>
      </c>
      <c r="B1" s="692"/>
      <c r="C1" s="692"/>
      <c r="D1" s="692"/>
      <c r="E1" s="500" t="str">
        <f>'72'!E1</f>
        <v>For The Year Ended</v>
      </c>
    </row>
    <row r="2" spans="1:5" ht="12.95" thickBot="1">
      <c r="A2" s="692" t="s">
        <v>82</v>
      </c>
      <c r="B2" s="692"/>
      <c r="C2" s="692"/>
      <c r="D2" s="692"/>
      <c r="E2" s="116">
        <f>'8'!E2</f>
        <v>0</v>
      </c>
    </row>
    <row r="3" spans="1:5" ht="12.95">
      <c r="A3" s="899" t="s">
        <v>624</v>
      </c>
      <c r="B3" s="899"/>
      <c r="C3" s="899"/>
      <c r="D3" s="899"/>
      <c r="E3" s="899"/>
    </row>
    <row r="4" spans="1:5">
      <c r="A4" s="1262" t="s">
        <v>625</v>
      </c>
      <c r="B4" s="1262"/>
      <c r="C4" s="1262"/>
      <c r="D4" s="1262"/>
      <c r="E4" s="1262"/>
    </row>
    <row r="5" spans="1:5">
      <c r="A5" s="1288" t="s">
        <v>626</v>
      </c>
      <c r="B5" s="1288"/>
      <c r="C5" s="1288"/>
      <c r="D5" s="1288"/>
      <c r="E5" s="1288"/>
    </row>
    <row r="6" spans="1:5" ht="21.4" customHeight="1" thickBot="1">
      <c r="A6" s="1289"/>
      <c r="B6" s="1289"/>
      <c r="C6" s="1289"/>
      <c r="D6" s="1289"/>
      <c r="E6" s="1289"/>
    </row>
    <row r="7" spans="1:5" ht="38.1" thickBot="1">
      <c r="A7" s="120" t="s">
        <v>627</v>
      </c>
      <c r="B7" s="769" t="s">
        <v>628</v>
      </c>
      <c r="C7" s="768" t="s">
        <v>629</v>
      </c>
      <c r="D7" s="110" t="s">
        <v>630</v>
      </c>
      <c r="E7" s="118" t="s">
        <v>631</v>
      </c>
    </row>
    <row r="8" spans="1:5" ht="15.4" customHeight="1">
      <c r="A8" s="39"/>
      <c r="B8" s="760">
        <v>0</v>
      </c>
      <c r="C8" s="436">
        <v>0</v>
      </c>
      <c r="D8" s="437">
        <v>0</v>
      </c>
      <c r="E8" s="230">
        <f>B8+C8-D8</f>
        <v>0</v>
      </c>
    </row>
    <row r="9" spans="1:5" ht="15.4" customHeight="1">
      <c r="A9" s="698"/>
      <c r="B9" s="748">
        <v>0</v>
      </c>
      <c r="C9" s="97"/>
      <c r="D9" s="97"/>
      <c r="E9" s="231">
        <f>B9+C9-D9</f>
        <v>0</v>
      </c>
    </row>
    <row r="10" spans="1:5" ht="15.4" customHeight="1">
      <c r="A10" s="698"/>
      <c r="B10" s="748">
        <v>0</v>
      </c>
      <c r="C10" s="97"/>
      <c r="D10" s="97"/>
      <c r="E10" s="232">
        <f t="shared" ref="E10:E17" si="0">B10+C10-D10</f>
        <v>0</v>
      </c>
    </row>
    <row r="11" spans="1:5" ht="15.4" customHeight="1">
      <c r="A11" s="698"/>
      <c r="B11" s="748">
        <v>0</v>
      </c>
      <c r="C11" s="97"/>
      <c r="D11" s="97"/>
      <c r="E11" s="231">
        <f t="shared" si="0"/>
        <v>0</v>
      </c>
    </row>
    <row r="12" spans="1:5" ht="15.4" customHeight="1">
      <c r="A12" s="698"/>
      <c r="B12" s="748">
        <v>0</v>
      </c>
      <c r="C12" s="97"/>
      <c r="D12" s="97"/>
      <c r="E12" s="232">
        <f t="shared" si="0"/>
        <v>0</v>
      </c>
    </row>
    <row r="13" spans="1:5" ht="15.4" customHeight="1">
      <c r="A13" s="698"/>
      <c r="B13" s="748">
        <v>0</v>
      </c>
      <c r="C13" s="97"/>
      <c r="D13" s="97"/>
      <c r="E13" s="231">
        <f t="shared" si="0"/>
        <v>0</v>
      </c>
    </row>
    <row r="14" spans="1:5" ht="15.4" customHeight="1">
      <c r="A14" s="698" t="s">
        <v>203</v>
      </c>
      <c r="B14" s="748">
        <v>0</v>
      </c>
      <c r="C14" s="97"/>
      <c r="D14" s="97"/>
      <c r="E14" s="232">
        <f t="shared" si="0"/>
        <v>0</v>
      </c>
    </row>
    <row r="15" spans="1:5" ht="15.4" customHeight="1">
      <c r="A15" s="698"/>
      <c r="B15" s="748">
        <v>0</v>
      </c>
      <c r="C15" s="97"/>
      <c r="D15" s="97"/>
      <c r="E15" s="231">
        <f t="shared" si="0"/>
        <v>0</v>
      </c>
    </row>
    <row r="16" spans="1:5" ht="15.4" customHeight="1">
      <c r="A16" s="698"/>
      <c r="B16" s="748">
        <v>0</v>
      </c>
      <c r="C16" s="97"/>
      <c r="D16" s="97"/>
      <c r="E16" s="232">
        <f t="shared" si="0"/>
        <v>0</v>
      </c>
    </row>
    <row r="17" spans="1:5" ht="15.4" customHeight="1" thickBot="1">
      <c r="A17" s="103"/>
      <c r="B17" s="752">
        <v>0</v>
      </c>
      <c r="C17" s="194"/>
      <c r="D17" s="194"/>
      <c r="E17" s="234">
        <f t="shared" si="0"/>
        <v>0</v>
      </c>
    </row>
    <row r="18" spans="1:5" ht="15.4" customHeight="1" thickBot="1">
      <c r="A18" s="466" t="s">
        <v>280</v>
      </c>
      <c r="B18" s="442">
        <f>SUM(B8:B17)</f>
        <v>0</v>
      </c>
      <c r="C18" s="443"/>
      <c r="D18" s="444"/>
      <c r="E18" s="445">
        <f>SUM(E8:E17)</f>
        <v>0</v>
      </c>
    </row>
    <row r="19" spans="1:5">
      <c r="A19" s="1287" t="s">
        <v>632</v>
      </c>
      <c r="B19" s="1287"/>
      <c r="C19" s="1287"/>
      <c r="D19" s="1287"/>
      <c r="E19" s="1287"/>
    </row>
    <row r="20" spans="1:5">
      <c r="A20" s="1287"/>
      <c r="B20" s="1287"/>
      <c r="C20" s="1287"/>
      <c r="D20" s="1287"/>
      <c r="E20" s="1287"/>
    </row>
    <row r="21" spans="1:5">
      <c r="A21" s="954" t="s">
        <v>633</v>
      </c>
      <c r="B21" s="954"/>
      <c r="C21" s="954"/>
      <c r="D21" s="954"/>
      <c r="E21" s="954"/>
    </row>
    <row r="22" spans="1:5" ht="12.95" thickBot="1">
      <c r="A22" s="954"/>
      <c r="B22" s="954"/>
      <c r="C22" s="954"/>
      <c r="D22" s="954"/>
      <c r="E22" s="954"/>
    </row>
    <row r="23" spans="1:5" ht="30.75" customHeight="1" thickBot="1">
      <c r="A23" s="1031" t="s">
        <v>634</v>
      </c>
      <c r="B23" s="1032"/>
      <c r="C23" s="1264"/>
      <c r="D23" s="1032" t="s">
        <v>635</v>
      </c>
      <c r="E23" s="1033"/>
    </row>
    <row r="24" spans="1:5" ht="15.4" customHeight="1">
      <c r="A24" s="1284" t="s">
        <v>586</v>
      </c>
      <c r="B24" s="1285"/>
      <c r="C24" s="1286"/>
      <c r="D24" s="1185">
        <f>B18</f>
        <v>0</v>
      </c>
      <c r="E24" s="1186"/>
    </row>
    <row r="25" spans="1:5" ht="15.4" customHeight="1">
      <c r="A25" s="1124" t="s">
        <v>636</v>
      </c>
      <c r="B25" s="1125"/>
      <c r="C25" s="1126"/>
      <c r="D25" s="1160"/>
      <c r="E25" s="1161"/>
    </row>
    <row r="26" spans="1:5" ht="15.4" customHeight="1">
      <c r="A26" s="1124" t="s">
        <v>637</v>
      </c>
      <c r="B26" s="1125"/>
      <c r="C26" s="1126"/>
      <c r="D26" s="1160">
        <v>0</v>
      </c>
      <c r="E26" s="1161"/>
    </row>
    <row r="27" spans="1:5" ht="15.4" customHeight="1">
      <c r="A27" s="1124" t="s">
        <v>638</v>
      </c>
      <c r="B27" s="1125"/>
      <c r="C27" s="1126"/>
      <c r="D27" s="1160">
        <v>0</v>
      </c>
      <c r="E27" s="1161"/>
    </row>
    <row r="28" spans="1:5" ht="15.4" customHeight="1">
      <c r="A28" s="906" t="s">
        <v>639</v>
      </c>
      <c r="B28" s="1125"/>
      <c r="C28" s="1126"/>
      <c r="D28" s="1160">
        <v>0</v>
      </c>
      <c r="E28" s="1161"/>
    </row>
    <row r="29" spans="1:5" ht="15.4" customHeight="1">
      <c r="A29" s="1250"/>
      <c r="B29" s="1251"/>
      <c r="C29" s="1252"/>
      <c r="D29" s="1160">
        <v>0</v>
      </c>
      <c r="E29" s="1161"/>
    </row>
    <row r="30" spans="1:5" ht="15.4" customHeight="1">
      <c r="A30" s="1250"/>
      <c r="B30" s="1251"/>
      <c r="C30" s="1252"/>
      <c r="D30" s="1160">
        <v>0</v>
      </c>
      <c r="E30" s="1161"/>
    </row>
    <row r="31" spans="1:5" ht="15.4" customHeight="1">
      <c r="A31" s="1250"/>
      <c r="B31" s="1251"/>
      <c r="C31" s="1252"/>
      <c r="D31" s="1160">
        <v>0</v>
      </c>
      <c r="E31" s="1161"/>
    </row>
    <row r="32" spans="1:5" ht="15.4" customHeight="1">
      <c r="A32" s="1250"/>
      <c r="B32" s="1251"/>
      <c r="C32" s="1252"/>
      <c r="D32" s="1160">
        <v>0</v>
      </c>
      <c r="E32" s="1161"/>
    </row>
    <row r="33" spans="1:5" ht="15.4" customHeight="1" thickBot="1">
      <c r="A33" s="1250"/>
      <c r="B33" s="1251"/>
      <c r="C33" s="1252"/>
      <c r="D33" s="1167">
        <v>0</v>
      </c>
      <c r="E33" s="1168"/>
    </row>
    <row r="34" spans="1:5" ht="15.4" customHeight="1" thickBot="1">
      <c r="A34" s="1281" t="s">
        <v>640</v>
      </c>
      <c r="B34" s="1282"/>
      <c r="C34" s="1283"/>
      <c r="D34" s="1279">
        <f>SUM(D26:E33)</f>
        <v>0</v>
      </c>
      <c r="E34" s="1280"/>
    </row>
    <row r="35" spans="1:5" ht="15.4" customHeight="1">
      <c r="A35" s="1250" t="s">
        <v>641</v>
      </c>
      <c r="B35" s="1251"/>
      <c r="C35" s="1252"/>
      <c r="D35" s="1185"/>
      <c r="E35" s="1186"/>
    </row>
    <row r="36" spans="1:5" ht="15.4" customHeight="1">
      <c r="A36" s="1250" t="s">
        <v>642</v>
      </c>
      <c r="B36" s="1251"/>
      <c r="C36" s="1252"/>
      <c r="D36" s="1160">
        <v>0</v>
      </c>
      <c r="E36" s="1161"/>
    </row>
    <row r="37" spans="1:5" ht="15.4" customHeight="1">
      <c r="A37" s="1250" t="s">
        <v>643</v>
      </c>
      <c r="B37" s="1251"/>
      <c r="C37" s="1252"/>
      <c r="D37" s="1160">
        <v>0</v>
      </c>
      <c r="E37" s="1161"/>
    </row>
    <row r="38" spans="1:5" ht="15.4" customHeight="1" thickBot="1">
      <c r="A38" s="1250" t="s">
        <v>644</v>
      </c>
      <c r="B38" s="1251"/>
      <c r="C38" s="1252"/>
      <c r="D38" s="1167">
        <v>0</v>
      </c>
      <c r="E38" s="1168"/>
    </row>
    <row r="39" spans="1:5" ht="15.4" customHeight="1" thickBot="1">
      <c r="A39" s="1276" t="s">
        <v>645</v>
      </c>
      <c r="B39" s="1277"/>
      <c r="C39" s="1278"/>
      <c r="D39" s="1279">
        <f>SUM(D36:E38)</f>
        <v>0</v>
      </c>
      <c r="E39" s="1280"/>
    </row>
    <row r="40" spans="1:5" ht="14.25" customHeight="1">
      <c r="A40" s="906" t="s">
        <v>646</v>
      </c>
      <c r="B40" s="1125"/>
      <c r="C40" s="1126"/>
      <c r="D40" s="1185"/>
      <c r="E40" s="1186"/>
    </row>
    <row r="41" spans="1:5" ht="15.4" customHeight="1">
      <c r="A41" s="1292"/>
      <c r="B41" s="1293"/>
      <c r="C41" s="1294"/>
      <c r="D41" s="1160">
        <v>0</v>
      </c>
      <c r="E41" s="1161"/>
    </row>
    <row r="42" spans="1:5" ht="15.4" customHeight="1">
      <c r="A42" s="925"/>
      <c r="B42" s="1295"/>
      <c r="C42" s="926"/>
      <c r="D42" s="1160">
        <v>0</v>
      </c>
      <c r="E42" s="1161"/>
    </row>
    <row r="43" spans="1:5" ht="15.4" customHeight="1">
      <c r="A43" s="925"/>
      <c r="B43" s="1295"/>
      <c r="C43" s="926"/>
      <c r="D43" s="1160">
        <v>0</v>
      </c>
      <c r="E43" s="1161"/>
    </row>
    <row r="44" spans="1:5" ht="15.4" customHeight="1">
      <c r="A44" s="1124"/>
      <c r="B44" s="1125"/>
      <c r="C44" s="1126"/>
      <c r="D44" s="1160">
        <v>0</v>
      </c>
      <c r="E44" s="1161"/>
    </row>
    <row r="45" spans="1:5" ht="15.4" customHeight="1">
      <c r="A45" s="1124"/>
      <c r="B45" s="1125"/>
      <c r="C45" s="1126"/>
      <c r="D45" s="1160">
        <v>0</v>
      </c>
      <c r="E45" s="1161"/>
    </row>
    <row r="46" spans="1:5" ht="15.4" customHeight="1" thickBot="1">
      <c r="A46" s="1124"/>
      <c r="B46" s="1125"/>
      <c r="C46" s="1126"/>
      <c r="D46" s="1167">
        <v>0</v>
      </c>
      <c r="E46" s="1168"/>
    </row>
    <row r="47" spans="1:5" ht="15.4" customHeight="1" thickBot="1">
      <c r="A47" s="1147" t="s">
        <v>647</v>
      </c>
      <c r="B47" s="1148"/>
      <c r="C47" s="1149"/>
      <c r="D47" s="1290">
        <f>D24-D39+D41+D42+D43+D44+D45+D46</f>
        <v>0</v>
      </c>
      <c r="E47" s="1291"/>
    </row>
  </sheetData>
  <mergeCells count="56">
    <mergeCell ref="D47:E47"/>
    <mergeCell ref="A41:C41"/>
    <mergeCell ref="A44:C44"/>
    <mergeCell ref="A45:C45"/>
    <mergeCell ref="A46:C46"/>
    <mergeCell ref="A47:C47"/>
    <mergeCell ref="D41:E41"/>
    <mergeCell ref="D44:E44"/>
    <mergeCell ref="A43:C43"/>
    <mergeCell ref="A42:C42"/>
    <mergeCell ref="D46:E46"/>
    <mergeCell ref="D45:E45"/>
    <mergeCell ref="D42:E42"/>
    <mergeCell ref="D43:E43"/>
    <mergeCell ref="A29:C29"/>
    <mergeCell ref="A30:C30"/>
    <mergeCell ref="A28:C28"/>
    <mergeCell ref="D35:E35"/>
    <mergeCell ref="A31:C31"/>
    <mergeCell ref="A32:C32"/>
    <mergeCell ref="D29:E29"/>
    <mergeCell ref="D30:E30"/>
    <mergeCell ref="D31:E31"/>
    <mergeCell ref="D32:E32"/>
    <mergeCell ref="D36:E36"/>
    <mergeCell ref="D37:E37"/>
    <mergeCell ref="D33:E33"/>
    <mergeCell ref="D34:E34"/>
    <mergeCell ref="D25:E25"/>
    <mergeCell ref="D26:E26"/>
    <mergeCell ref="D27:E27"/>
    <mergeCell ref="D28:E28"/>
    <mergeCell ref="A25:C25"/>
    <mergeCell ref="A26:C26"/>
    <mergeCell ref="A27:C27"/>
    <mergeCell ref="A3:E3"/>
    <mergeCell ref="A4:E4"/>
    <mergeCell ref="A24:C24"/>
    <mergeCell ref="A21:E21"/>
    <mergeCell ref="A23:C23"/>
    <mergeCell ref="D23:E23"/>
    <mergeCell ref="D24:E24"/>
    <mergeCell ref="A22:E22"/>
    <mergeCell ref="A19:E20"/>
    <mergeCell ref="A5:E6"/>
    <mergeCell ref="A36:C36"/>
    <mergeCell ref="A37:C37"/>
    <mergeCell ref="A35:C35"/>
    <mergeCell ref="A33:C33"/>
    <mergeCell ref="A34:C34"/>
    <mergeCell ref="D40:E40"/>
    <mergeCell ref="A40:C40"/>
    <mergeCell ref="A38:C38"/>
    <mergeCell ref="A39:C39"/>
    <mergeCell ref="D39:E39"/>
    <mergeCell ref="D38:E38"/>
  </mergeCells>
  <phoneticPr fontId="0" type="noConversion"/>
  <printOptions horizontalCentered="1" verticalCentered="1"/>
  <pageMargins left="0.75" right="0.5" top="0.5" bottom="0.67" header="0.25" footer="0.1"/>
  <pageSetup scale="97" orientation="portrait" r:id="rId1"/>
  <headerFooter alignWithMargins="0">
    <oddFoote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H39"/>
  <sheetViews>
    <sheetView zoomScale="85" zoomScaleNormal="85" workbookViewId="0">
      <selection activeCell="B8" sqref="B8"/>
    </sheetView>
  </sheetViews>
  <sheetFormatPr defaultRowHeight="12.6"/>
  <cols>
    <col min="1" max="1" width="32" customWidth="1"/>
    <col min="2" max="2" width="13.5703125" customWidth="1"/>
    <col min="3" max="3" width="13.28515625" customWidth="1"/>
    <col min="4" max="4" width="14" customWidth="1"/>
    <col min="5" max="6" width="13.7109375" customWidth="1"/>
    <col min="7" max="7" width="14.7109375" customWidth="1"/>
    <col min="8" max="8" width="17.7109375" bestFit="1" customWidth="1"/>
  </cols>
  <sheetData>
    <row r="1" spans="1:8">
      <c r="A1" s="46">
        <f>Title!B12</f>
        <v>0</v>
      </c>
      <c r="B1" s="692"/>
      <c r="C1" s="692"/>
      <c r="D1" s="692"/>
      <c r="E1" s="692"/>
      <c r="F1" s="692"/>
      <c r="G1" s="692"/>
      <c r="H1" s="500" t="str">
        <f>'73'!E1</f>
        <v>For The Year Ended</v>
      </c>
    </row>
    <row r="2" spans="1:8" ht="12.95" thickBot="1">
      <c r="A2" s="692" t="s">
        <v>82</v>
      </c>
      <c r="B2" s="692"/>
      <c r="C2" s="692"/>
      <c r="D2" s="692"/>
      <c r="E2" s="692"/>
      <c r="F2" s="692"/>
      <c r="G2" s="692"/>
      <c r="H2" s="116">
        <f>'8'!E2</f>
        <v>0</v>
      </c>
    </row>
    <row r="3" spans="1:8" ht="12.95">
      <c r="A3" s="899" t="s">
        <v>648</v>
      </c>
      <c r="B3" s="899"/>
      <c r="C3" s="899"/>
      <c r="D3" s="899"/>
      <c r="E3" s="899"/>
      <c r="F3" s="899"/>
      <c r="G3" s="899"/>
      <c r="H3" s="899"/>
    </row>
    <row r="4" spans="1:8">
      <c r="A4" s="1262" t="s">
        <v>649</v>
      </c>
      <c r="B4" s="1262"/>
      <c r="C4" s="1262"/>
      <c r="D4" s="1262"/>
      <c r="E4" s="1262"/>
      <c r="F4" s="1262"/>
      <c r="G4" s="1262"/>
      <c r="H4" s="1262"/>
    </row>
    <row r="5" spans="1:8">
      <c r="A5" s="766"/>
      <c r="B5" s="766"/>
      <c r="C5" s="766"/>
      <c r="D5" s="766"/>
      <c r="E5" s="766"/>
      <c r="F5" s="692"/>
      <c r="G5" s="692"/>
      <c r="H5" s="692"/>
    </row>
    <row r="6" spans="1:8" ht="28.5" customHeight="1">
      <c r="A6" s="1288" t="s">
        <v>650</v>
      </c>
      <c r="B6" s="1288"/>
      <c r="C6" s="1288"/>
      <c r="D6" s="1288"/>
      <c r="E6" s="1288"/>
      <c r="F6" s="1288"/>
      <c r="G6" s="1288"/>
      <c r="H6" s="1288"/>
    </row>
    <row r="7" spans="1:8" ht="13.5" thickBot="1">
      <c r="A7" s="1296"/>
      <c r="B7" s="1296"/>
      <c r="C7" s="1296"/>
      <c r="D7" s="1296"/>
      <c r="E7" s="1296"/>
      <c r="F7" s="1296"/>
      <c r="G7" s="1296"/>
      <c r="H7" s="1296"/>
    </row>
    <row r="8" spans="1:8" ht="63" thickBot="1">
      <c r="A8" s="767" t="s">
        <v>651</v>
      </c>
      <c r="B8" s="571" t="s">
        <v>652</v>
      </c>
      <c r="C8" s="836" t="s">
        <v>653</v>
      </c>
      <c r="D8" s="767" t="s">
        <v>654</v>
      </c>
      <c r="E8" s="572" t="s">
        <v>655</v>
      </c>
      <c r="F8" s="734" t="s">
        <v>656</v>
      </c>
      <c r="G8" s="734" t="s">
        <v>657</v>
      </c>
      <c r="H8" s="733" t="s">
        <v>658</v>
      </c>
    </row>
    <row r="9" spans="1:8" ht="15.4" customHeight="1">
      <c r="A9" s="43"/>
      <c r="B9" s="438" t="s">
        <v>203</v>
      </c>
      <c r="C9" s="439" t="s">
        <v>203</v>
      </c>
      <c r="D9" s="440"/>
      <c r="E9" s="127" t="s">
        <v>203</v>
      </c>
      <c r="F9" s="235">
        <v>0</v>
      </c>
      <c r="G9" s="235" t="s">
        <v>203</v>
      </c>
      <c r="H9" s="181" t="s">
        <v>203</v>
      </c>
    </row>
    <row r="10" spans="1:8" ht="15.4" customHeight="1">
      <c r="A10" s="96"/>
      <c r="B10" s="207"/>
      <c r="C10" s="236"/>
      <c r="D10" s="237"/>
      <c r="E10" s="69"/>
      <c r="F10" s="203">
        <v>0</v>
      </c>
      <c r="G10" s="203"/>
      <c r="H10" s="175"/>
    </row>
    <row r="11" spans="1:8" ht="15.4" customHeight="1">
      <c r="A11" s="96"/>
      <c r="B11" s="207"/>
      <c r="C11" s="236"/>
      <c r="D11" s="237"/>
      <c r="E11" s="69"/>
      <c r="F11" s="203">
        <v>0</v>
      </c>
      <c r="G11" s="203"/>
      <c r="H11" s="175"/>
    </row>
    <row r="12" spans="1:8" ht="15.4" customHeight="1">
      <c r="A12" s="96"/>
      <c r="B12" s="207"/>
      <c r="C12" s="236"/>
      <c r="D12" s="237"/>
      <c r="E12" s="69"/>
      <c r="F12" s="203">
        <v>0</v>
      </c>
      <c r="G12" s="203"/>
      <c r="H12" s="175"/>
    </row>
    <row r="13" spans="1:8" ht="15.4" customHeight="1">
      <c r="A13" s="96"/>
      <c r="B13" s="207"/>
      <c r="C13" s="236"/>
      <c r="D13" s="237"/>
      <c r="E13" s="69"/>
      <c r="F13" s="203">
        <v>0</v>
      </c>
      <c r="G13" s="203"/>
      <c r="H13" s="175"/>
    </row>
    <row r="14" spans="1:8" ht="15.4" customHeight="1">
      <c r="A14" s="96"/>
      <c r="B14" s="207"/>
      <c r="C14" s="236"/>
      <c r="D14" s="237"/>
      <c r="E14" s="69"/>
      <c r="F14" s="203">
        <v>0</v>
      </c>
      <c r="G14" s="203"/>
      <c r="H14" s="175"/>
    </row>
    <row r="15" spans="1:8" ht="15.4" customHeight="1">
      <c r="A15" s="96"/>
      <c r="B15" s="207"/>
      <c r="C15" s="236"/>
      <c r="D15" s="237"/>
      <c r="E15" s="69"/>
      <c r="F15" s="203">
        <v>0</v>
      </c>
      <c r="G15" s="203"/>
      <c r="H15" s="175"/>
    </row>
    <row r="16" spans="1:8" ht="15.4" customHeight="1">
      <c r="A16" s="96"/>
      <c r="B16" s="207"/>
      <c r="C16" s="236"/>
      <c r="D16" s="237"/>
      <c r="E16" s="69"/>
      <c r="F16" s="203">
        <v>0</v>
      </c>
      <c r="G16" s="203"/>
      <c r="H16" s="175"/>
    </row>
    <row r="17" spans="1:8" ht="15.4" customHeight="1">
      <c r="A17" s="96"/>
      <c r="B17" s="207"/>
      <c r="C17" s="236"/>
      <c r="D17" s="237"/>
      <c r="E17" s="69"/>
      <c r="F17" s="203">
        <v>0</v>
      </c>
      <c r="G17" s="203"/>
      <c r="H17" s="175"/>
    </row>
    <row r="18" spans="1:8" ht="15.4" customHeight="1">
      <c r="A18" s="96"/>
      <c r="B18" s="207"/>
      <c r="C18" s="236"/>
      <c r="D18" s="237"/>
      <c r="E18" s="69"/>
      <c r="F18" s="203">
        <v>0</v>
      </c>
      <c r="G18" s="203"/>
      <c r="H18" s="175"/>
    </row>
    <row r="19" spans="1:8" ht="15.4" customHeight="1">
      <c r="A19" s="96"/>
      <c r="B19" s="207"/>
      <c r="C19" s="236"/>
      <c r="D19" s="237"/>
      <c r="E19" s="69"/>
      <c r="F19" s="203">
        <v>0</v>
      </c>
      <c r="G19" s="203"/>
      <c r="H19" s="175"/>
    </row>
    <row r="20" spans="1:8" ht="15.4" customHeight="1">
      <c r="A20" s="96"/>
      <c r="B20" s="207"/>
      <c r="C20" s="236"/>
      <c r="D20" s="237"/>
      <c r="E20" s="69"/>
      <c r="F20" s="203">
        <v>0</v>
      </c>
      <c r="G20" s="203"/>
      <c r="H20" s="175"/>
    </row>
    <row r="21" spans="1:8" ht="15.4" customHeight="1">
      <c r="A21" s="96"/>
      <c r="B21" s="207"/>
      <c r="C21" s="236"/>
      <c r="D21" s="237"/>
      <c r="E21" s="69"/>
      <c r="F21" s="203">
        <v>0</v>
      </c>
      <c r="G21" s="203"/>
      <c r="H21" s="175"/>
    </row>
    <row r="22" spans="1:8" ht="15.4" customHeight="1">
      <c r="A22" s="96"/>
      <c r="B22" s="207"/>
      <c r="C22" s="236"/>
      <c r="D22" s="237"/>
      <c r="E22" s="69"/>
      <c r="F22" s="203">
        <v>0</v>
      </c>
      <c r="G22" s="203"/>
      <c r="H22" s="175"/>
    </row>
    <row r="23" spans="1:8" ht="15.4" customHeight="1">
      <c r="A23" s="96"/>
      <c r="B23" s="207"/>
      <c r="C23" s="236"/>
      <c r="D23" s="237"/>
      <c r="E23" s="69"/>
      <c r="F23" s="203">
        <v>0</v>
      </c>
      <c r="G23" s="203"/>
      <c r="H23" s="175"/>
    </row>
    <row r="24" spans="1:8" ht="15.4" customHeight="1">
      <c r="A24" s="96"/>
      <c r="B24" s="207"/>
      <c r="C24" s="236"/>
      <c r="D24" s="237"/>
      <c r="E24" s="69"/>
      <c r="F24" s="203">
        <v>0</v>
      </c>
      <c r="G24" s="203"/>
      <c r="H24" s="175"/>
    </row>
    <row r="25" spans="1:8" ht="15.4" customHeight="1">
      <c r="A25" s="96"/>
      <c r="B25" s="207"/>
      <c r="C25" s="236"/>
      <c r="D25" s="237"/>
      <c r="E25" s="69"/>
      <c r="F25" s="203">
        <v>0</v>
      </c>
      <c r="G25" s="203"/>
      <c r="H25" s="175"/>
    </row>
    <row r="26" spans="1:8" ht="15.4" customHeight="1">
      <c r="A26" s="96"/>
      <c r="B26" s="207"/>
      <c r="C26" s="236"/>
      <c r="D26" s="237"/>
      <c r="E26" s="69"/>
      <c r="F26" s="203">
        <v>0</v>
      </c>
      <c r="G26" s="203"/>
      <c r="H26" s="175"/>
    </row>
    <row r="27" spans="1:8" ht="15.4" customHeight="1">
      <c r="A27" s="96"/>
      <c r="B27" s="207"/>
      <c r="C27" s="236"/>
      <c r="D27" s="237"/>
      <c r="E27" s="69"/>
      <c r="F27" s="203">
        <v>0</v>
      </c>
      <c r="G27" s="203"/>
      <c r="H27" s="175"/>
    </row>
    <row r="28" spans="1:8" ht="15.4" customHeight="1">
      <c r="A28" s="96"/>
      <c r="B28" s="207"/>
      <c r="C28" s="236"/>
      <c r="D28" s="237"/>
      <c r="E28" s="69"/>
      <c r="F28" s="203">
        <v>0</v>
      </c>
      <c r="G28" s="203"/>
      <c r="H28" s="175"/>
    </row>
    <row r="29" spans="1:8" ht="15.4" customHeight="1">
      <c r="A29" s="96"/>
      <c r="B29" s="207"/>
      <c r="C29" s="236"/>
      <c r="D29" s="237"/>
      <c r="E29" s="69"/>
      <c r="F29" s="203">
        <v>0</v>
      </c>
      <c r="G29" s="203"/>
      <c r="H29" s="175"/>
    </row>
    <row r="30" spans="1:8" ht="15.4" customHeight="1">
      <c r="A30" s="96"/>
      <c r="B30" s="207"/>
      <c r="C30" s="236"/>
      <c r="D30" s="237"/>
      <c r="E30" s="69"/>
      <c r="F30" s="203">
        <v>0</v>
      </c>
      <c r="G30" s="203"/>
      <c r="H30" s="175"/>
    </row>
    <row r="31" spans="1:8" ht="15.4" customHeight="1" thickBot="1">
      <c r="A31" s="119"/>
      <c r="B31" s="217"/>
      <c r="C31" s="238"/>
      <c r="D31" s="239"/>
      <c r="E31" s="99"/>
      <c r="F31" s="233">
        <v>0</v>
      </c>
      <c r="G31" s="233"/>
      <c r="H31" s="184"/>
    </row>
    <row r="32" spans="1:8">
      <c r="A32" s="692"/>
      <c r="B32" s="173"/>
      <c r="C32" s="173"/>
      <c r="D32" s="173"/>
      <c r="E32" s="173"/>
      <c r="F32" s="173"/>
      <c r="G32" s="173"/>
      <c r="H32" s="173"/>
    </row>
    <row r="33" spans="2:8">
      <c r="B33" s="173"/>
      <c r="C33" s="173"/>
      <c r="D33" s="173"/>
      <c r="E33" s="173"/>
      <c r="F33" s="173"/>
      <c r="G33" s="173"/>
      <c r="H33" s="173"/>
    </row>
    <row r="34" spans="2:8">
      <c r="B34" s="173"/>
      <c r="C34" s="173"/>
      <c r="D34" s="173"/>
      <c r="E34" s="173"/>
      <c r="F34" s="173"/>
      <c r="G34" s="173"/>
      <c r="H34" s="173"/>
    </row>
    <row r="35" spans="2:8">
      <c r="B35" s="173"/>
      <c r="C35" s="173"/>
      <c r="D35" s="173"/>
      <c r="E35" s="173"/>
      <c r="F35" s="173"/>
      <c r="G35" s="173"/>
      <c r="H35" s="173"/>
    </row>
    <row r="36" spans="2:8">
      <c r="B36" s="173"/>
      <c r="C36" s="173"/>
      <c r="D36" s="173"/>
      <c r="E36" s="173"/>
      <c r="F36" s="173"/>
      <c r="G36" s="173"/>
      <c r="H36" s="173"/>
    </row>
    <row r="37" spans="2:8">
      <c r="B37" s="173"/>
      <c r="C37" s="173"/>
      <c r="D37" s="173"/>
      <c r="E37" s="173"/>
      <c r="F37" s="173"/>
      <c r="G37" s="173"/>
      <c r="H37" s="173"/>
    </row>
    <row r="38" spans="2:8">
      <c r="B38" s="173"/>
      <c r="C38" s="173"/>
      <c r="D38" s="173"/>
      <c r="E38" s="173"/>
      <c r="F38" s="173"/>
      <c r="G38" s="173"/>
      <c r="H38" s="173"/>
    </row>
    <row r="39" spans="2:8">
      <c r="B39" s="173"/>
      <c r="C39" s="173"/>
      <c r="D39" s="173"/>
      <c r="E39" s="173"/>
      <c r="F39" s="173"/>
      <c r="G39" s="173"/>
      <c r="H39" s="173"/>
    </row>
  </sheetData>
  <mergeCells count="4">
    <mergeCell ref="A3:H3"/>
    <mergeCell ref="A4:H4"/>
    <mergeCell ref="A6:H6"/>
    <mergeCell ref="A7:H7"/>
  </mergeCells>
  <phoneticPr fontId="0" type="noConversion"/>
  <printOptions horizontalCentered="1"/>
  <pageMargins left="0.25" right="0.25" top="0.25" bottom="0.75" header="0.25" footer="0.65"/>
  <pageSetup orientation="landscape" r:id="rId1"/>
  <headerFooter alignWithMargins="0">
    <oddFoote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F46"/>
  <sheetViews>
    <sheetView workbookViewId="0">
      <selection activeCell="C27" sqref="C27"/>
    </sheetView>
  </sheetViews>
  <sheetFormatPr defaultRowHeight="12.6"/>
  <cols>
    <col min="1" max="1" width="30.42578125" customWidth="1"/>
    <col min="2" max="2" width="12.7109375" bestFit="1" customWidth="1"/>
    <col min="3" max="3" width="12.7109375" customWidth="1"/>
    <col min="4" max="4" width="12.28515625" customWidth="1"/>
    <col min="5" max="5" width="11.42578125" customWidth="1"/>
    <col min="6" max="6" width="17.7109375" bestFit="1" customWidth="1"/>
  </cols>
  <sheetData>
    <row r="1" spans="1:6">
      <c r="A1" s="46">
        <f>Title!B12</f>
        <v>0</v>
      </c>
      <c r="B1" s="692"/>
      <c r="C1" s="692"/>
      <c r="D1" s="692"/>
      <c r="E1" s="692"/>
      <c r="F1" s="499" t="str">
        <f>'73'!E1</f>
        <v>For The Year Ended</v>
      </c>
    </row>
    <row r="2" spans="1:6" ht="12.95" thickBot="1">
      <c r="A2" s="692" t="s">
        <v>82</v>
      </c>
      <c r="B2" s="692"/>
      <c r="C2" s="692"/>
      <c r="D2" s="692"/>
      <c r="E2" s="692"/>
      <c r="F2" s="116">
        <f>'8'!E2</f>
        <v>0</v>
      </c>
    </row>
    <row r="3" spans="1:6" ht="12.95">
      <c r="A3" s="899" t="s">
        <v>659</v>
      </c>
      <c r="B3" s="899"/>
      <c r="C3" s="899"/>
      <c r="D3" s="899"/>
      <c r="E3" s="899"/>
      <c r="F3" s="899"/>
    </row>
    <row r="4" spans="1:6">
      <c r="A4" s="1262" t="s">
        <v>660</v>
      </c>
      <c r="B4" s="1262"/>
      <c r="C4" s="1262"/>
      <c r="D4" s="1262"/>
      <c r="E4" s="1262"/>
      <c r="F4" s="1262"/>
    </row>
    <row r="5" spans="1:6">
      <c r="A5" s="766"/>
      <c r="B5" s="766"/>
      <c r="C5" s="766"/>
      <c r="D5" s="766"/>
      <c r="E5" s="692"/>
      <c r="F5" s="692"/>
    </row>
    <row r="6" spans="1:6" ht="42" customHeight="1" thickBot="1">
      <c r="A6" s="1064" t="s">
        <v>661</v>
      </c>
      <c r="B6" s="1064"/>
      <c r="C6" s="1064"/>
      <c r="D6" s="1064"/>
      <c r="E6" s="1064"/>
      <c r="F6" s="1064"/>
    </row>
    <row r="7" spans="1:6">
      <c r="A7" s="1304" t="s">
        <v>662</v>
      </c>
      <c r="B7" s="1304" t="s">
        <v>663</v>
      </c>
      <c r="C7" s="1306" t="s">
        <v>664</v>
      </c>
      <c r="D7" s="1307"/>
      <c r="E7" s="1060" t="s">
        <v>665</v>
      </c>
      <c r="F7" s="1060" t="s">
        <v>666</v>
      </c>
    </row>
    <row r="8" spans="1:6" ht="27.75" customHeight="1" thickBot="1">
      <c r="A8" s="1305"/>
      <c r="B8" s="1305"/>
      <c r="C8" s="734" t="s">
        <v>667</v>
      </c>
      <c r="D8" s="767" t="s">
        <v>668</v>
      </c>
      <c r="E8" s="1061"/>
      <c r="F8" s="1061"/>
    </row>
    <row r="9" spans="1:6" ht="15.4" customHeight="1">
      <c r="A9" s="43"/>
      <c r="B9" s="438">
        <v>0</v>
      </c>
      <c r="C9" s="439">
        <v>0</v>
      </c>
      <c r="D9" s="440">
        <v>0</v>
      </c>
      <c r="E9" s="438">
        <v>0</v>
      </c>
      <c r="F9" s="259">
        <f>B9+C9+D9-E9</f>
        <v>0</v>
      </c>
    </row>
    <row r="10" spans="1:6">
      <c r="A10" s="698"/>
      <c r="B10" s="203"/>
      <c r="C10" s="97"/>
      <c r="D10" s="762"/>
      <c r="E10" s="205"/>
      <c r="F10" s="259">
        <f t="shared" ref="F10:F21" si="0">B10+C10+D10-E10</f>
        <v>0</v>
      </c>
    </row>
    <row r="11" spans="1:6" ht="15.4" customHeight="1">
      <c r="A11" s="698"/>
      <c r="B11" s="203"/>
      <c r="C11" s="97"/>
      <c r="D11" s="762"/>
      <c r="E11" s="205"/>
      <c r="F11" s="259">
        <f t="shared" si="0"/>
        <v>0</v>
      </c>
    </row>
    <row r="12" spans="1:6" ht="15.4" customHeight="1">
      <c r="A12" s="698"/>
      <c r="B12" s="203"/>
      <c r="C12" s="97"/>
      <c r="D12" s="762"/>
      <c r="E12" s="205"/>
      <c r="F12" s="259">
        <f t="shared" si="0"/>
        <v>0</v>
      </c>
    </row>
    <row r="13" spans="1:6" ht="15.4" customHeight="1">
      <c r="A13" s="698"/>
      <c r="B13" s="203"/>
      <c r="C13" s="97"/>
      <c r="D13" s="762"/>
      <c r="E13" s="205"/>
      <c r="F13" s="259">
        <f t="shared" si="0"/>
        <v>0</v>
      </c>
    </row>
    <row r="14" spans="1:6" ht="15.4" customHeight="1">
      <c r="A14" s="698"/>
      <c r="B14" s="203"/>
      <c r="C14" s="97"/>
      <c r="D14" s="762"/>
      <c r="E14" s="205"/>
      <c r="F14" s="259">
        <f t="shared" si="0"/>
        <v>0</v>
      </c>
    </row>
    <row r="15" spans="1:6" ht="15.4" customHeight="1">
      <c r="A15" s="705"/>
      <c r="B15" s="203"/>
      <c r="C15" s="97"/>
      <c r="D15" s="762"/>
      <c r="E15" s="205"/>
      <c r="F15" s="259">
        <f t="shared" si="0"/>
        <v>0</v>
      </c>
    </row>
    <row r="16" spans="1:6" ht="14.25" customHeight="1">
      <c r="A16" s="705"/>
      <c r="B16" s="203"/>
      <c r="C16" s="97"/>
      <c r="D16" s="762"/>
      <c r="E16" s="205"/>
      <c r="F16" s="259">
        <f t="shared" si="0"/>
        <v>0</v>
      </c>
    </row>
    <row r="17" spans="1:6" ht="15.4" customHeight="1">
      <c r="A17" s="705"/>
      <c r="B17" s="203"/>
      <c r="C17" s="97"/>
      <c r="D17" s="762"/>
      <c r="E17" s="205"/>
      <c r="F17" s="259">
        <f t="shared" si="0"/>
        <v>0</v>
      </c>
    </row>
    <row r="18" spans="1:6" ht="15.4" customHeight="1">
      <c r="A18" s="705"/>
      <c r="B18" s="203"/>
      <c r="C18" s="97"/>
      <c r="D18" s="762"/>
      <c r="E18" s="205"/>
      <c r="F18" s="259">
        <f t="shared" si="0"/>
        <v>0</v>
      </c>
    </row>
    <row r="19" spans="1:6" ht="15.4" customHeight="1">
      <c r="A19" s="705"/>
      <c r="B19" s="203"/>
      <c r="C19" s="97"/>
      <c r="D19" s="762"/>
      <c r="E19" s="205"/>
      <c r="F19" s="259">
        <f t="shared" si="0"/>
        <v>0</v>
      </c>
    </row>
    <row r="20" spans="1:6" ht="15.4" customHeight="1">
      <c r="A20" s="705"/>
      <c r="B20" s="203"/>
      <c r="C20" s="97"/>
      <c r="D20" s="762"/>
      <c r="E20" s="205"/>
      <c r="F20" s="259">
        <f t="shared" si="0"/>
        <v>0</v>
      </c>
    </row>
    <row r="21" spans="1:6" ht="15.4" customHeight="1" thickBot="1">
      <c r="A21" s="705"/>
      <c r="B21" s="233"/>
      <c r="C21" s="98"/>
      <c r="D21" s="163"/>
      <c r="E21" s="219"/>
      <c r="F21" s="194">
        <f t="shared" si="0"/>
        <v>0</v>
      </c>
    </row>
    <row r="22" spans="1:6" ht="15.4" customHeight="1" thickBot="1">
      <c r="A22" s="171" t="s">
        <v>669</v>
      </c>
      <c r="B22" s="765">
        <f>SUM(B9:B21)</f>
        <v>0</v>
      </c>
      <c r="C22" s="765">
        <f>SUM(C9:C21)</f>
        <v>0</v>
      </c>
      <c r="D22" s="765">
        <f>SUM(D9:D21)</f>
        <v>0</v>
      </c>
      <c r="E22" s="765">
        <f>SUM(E9:E21)</f>
        <v>0</v>
      </c>
      <c r="F22" s="240">
        <f>SUM(F9:F21)</f>
        <v>0</v>
      </c>
    </row>
    <row r="23" spans="1:6" ht="14.25" customHeight="1">
      <c r="A23" s="40"/>
      <c r="B23" s="44"/>
      <c r="C23" s="42"/>
      <c r="D23" s="42"/>
      <c r="E23" s="44"/>
      <c r="F23" s="44"/>
    </row>
    <row r="24" spans="1:6" ht="14.25" customHeight="1">
      <c r="A24" s="1287" t="s">
        <v>670</v>
      </c>
      <c r="B24" s="1287"/>
      <c r="C24" s="1287"/>
      <c r="D24" s="1287"/>
      <c r="E24" s="1287"/>
      <c r="F24" s="1287"/>
    </row>
    <row r="25" spans="1:6" ht="14.25" customHeight="1">
      <c r="A25" s="954" t="s">
        <v>671</v>
      </c>
      <c r="B25" s="954"/>
      <c r="C25" s="954"/>
      <c r="D25" s="954"/>
      <c r="E25" s="954"/>
      <c r="F25" s="954"/>
    </row>
    <row r="26" spans="1:6" ht="31.5" customHeight="1" thickBot="1">
      <c r="A26" s="1303" t="s">
        <v>672</v>
      </c>
      <c r="B26" s="1303"/>
      <c r="C26" s="1303"/>
      <c r="D26" s="1303"/>
      <c r="E26" s="1303"/>
      <c r="F26" s="1303"/>
    </row>
    <row r="27" spans="1:6" s="1" customFormat="1" ht="51" thickBot="1">
      <c r="A27" s="1297" t="s">
        <v>673</v>
      </c>
      <c r="B27" s="1298"/>
      <c r="C27" s="573" t="s">
        <v>674</v>
      </c>
      <c r="D27" s="574" t="s">
        <v>675</v>
      </c>
      <c r="E27" s="113" t="s">
        <v>676</v>
      </c>
      <c r="F27" s="114" t="s">
        <v>677</v>
      </c>
    </row>
    <row r="28" spans="1:6" ht="15.4" customHeight="1">
      <c r="A28" s="1299"/>
      <c r="B28" s="1300"/>
      <c r="C28" s="799"/>
      <c r="D28" s="799"/>
      <c r="E28" s="43"/>
      <c r="F28" s="43"/>
    </row>
    <row r="29" spans="1:6" ht="15.4" customHeight="1">
      <c r="A29" s="1301"/>
      <c r="B29" s="1302"/>
      <c r="C29" s="807"/>
      <c r="D29" s="807"/>
      <c r="E29" s="41"/>
      <c r="F29" s="41"/>
    </row>
    <row r="30" spans="1:6" ht="15.4" customHeight="1">
      <c r="A30" s="1164"/>
      <c r="B30" s="1166"/>
      <c r="C30" s="96"/>
      <c r="D30" s="96"/>
      <c r="E30" s="96"/>
      <c r="F30" s="96"/>
    </row>
    <row r="31" spans="1:6" ht="15.4" customHeight="1">
      <c r="A31" s="1162"/>
      <c r="B31" s="1163"/>
      <c r="C31" s="39"/>
      <c r="D31" s="39"/>
      <c r="E31" s="39"/>
      <c r="F31" s="39"/>
    </row>
    <row r="32" spans="1:6" ht="15.4" customHeight="1">
      <c r="A32" s="1164"/>
      <c r="B32" s="1166"/>
      <c r="C32" s="96"/>
      <c r="D32" s="96"/>
      <c r="E32" s="96"/>
      <c r="F32" s="96"/>
    </row>
    <row r="33" spans="1:6" ht="15.4" customHeight="1">
      <c r="A33" s="1164"/>
      <c r="B33" s="1166"/>
      <c r="C33" s="96"/>
      <c r="D33" s="96"/>
      <c r="E33" s="96"/>
      <c r="F33" s="96"/>
    </row>
    <row r="34" spans="1:6" ht="15.4" customHeight="1">
      <c r="A34" s="1164"/>
      <c r="B34" s="1166"/>
      <c r="C34" s="96"/>
      <c r="D34" s="96"/>
      <c r="E34" s="96"/>
      <c r="F34" s="96"/>
    </row>
    <row r="35" spans="1:6" ht="15.4" customHeight="1">
      <c r="A35" s="1164"/>
      <c r="B35" s="1166"/>
      <c r="C35" s="96"/>
      <c r="D35" s="96"/>
      <c r="E35" s="96"/>
      <c r="F35" s="96"/>
    </row>
    <row r="36" spans="1:6" ht="15.4" customHeight="1">
      <c r="A36" s="1310"/>
      <c r="B36" s="1311"/>
      <c r="C36" s="96"/>
      <c r="D36" s="96"/>
      <c r="E36" s="96"/>
      <c r="F36" s="96"/>
    </row>
    <row r="37" spans="1:6" ht="15.4" customHeight="1">
      <c r="A37" s="1310"/>
      <c r="B37" s="1311"/>
      <c r="C37" s="96"/>
      <c r="D37" s="96"/>
      <c r="E37" s="96"/>
      <c r="F37" s="96"/>
    </row>
    <row r="38" spans="1:6" ht="15.4" customHeight="1">
      <c r="A38" s="1310"/>
      <c r="B38" s="1311"/>
      <c r="C38" s="96"/>
      <c r="D38" s="96"/>
      <c r="E38" s="96"/>
      <c r="F38" s="96"/>
    </row>
    <row r="39" spans="1:6" ht="15.4" customHeight="1">
      <c r="A39" s="1310"/>
      <c r="B39" s="1311"/>
      <c r="C39" s="96"/>
      <c r="D39" s="96"/>
      <c r="E39" s="96"/>
      <c r="F39" s="96"/>
    </row>
    <row r="40" spans="1:6" ht="15.4" customHeight="1">
      <c r="A40" s="1164"/>
      <c r="B40" s="1166"/>
      <c r="C40" s="96"/>
      <c r="D40" s="96"/>
      <c r="E40" s="96"/>
      <c r="F40" s="96"/>
    </row>
    <row r="41" spans="1:6" ht="15.4" customHeight="1">
      <c r="A41" s="1162"/>
      <c r="B41" s="1163"/>
      <c r="C41" s="39"/>
      <c r="D41" s="39"/>
      <c r="E41" s="39"/>
      <c r="F41" s="39"/>
    </row>
    <row r="42" spans="1:6" ht="15.4" customHeight="1">
      <c r="A42" s="1164"/>
      <c r="B42" s="1166"/>
      <c r="C42" s="96"/>
      <c r="D42" s="96"/>
      <c r="E42" s="96"/>
      <c r="F42" s="96"/>
    </row>
    <row r="43" spans="1:6" ht="15.4" customHeight="1">
      <c r="A43" s="1162"/>
      <c r="B43" s="1163"/>
      <c r="C43" s="39"/>
      <c r="D43" s="39"/>
      <c r="E43" s="39"/>
      <c r="F43" s="39"/>
    </row>
    <row r="44" spans="1:6" ht="15.4" customHeight="1">
      <c r="A44" s="1164"/>
      <c r="B44" s="1166"/>
      <c r="C44" s="96"/>
      <c r="D44" s="96"/>
      <c r="E44" s="96"/>
      <c r="F44" s="96"/>
    </row>
    <row r="45" spans="1:6" ht="15.4" customHeight="1" thickBot="1">
      <c r="A45" s="1162"/>
      <c r="B45" s="1163"/>
      <c r="C45" s="119"/>
      <c r="D45" s="119"/>
      <c r="E45" s="119"/>
      <c r="F45" s="119"/>
    </row>
    <row r="46" spans="1:6" ht="15.4" customHeight="1" thickBot="1">
      <c r="A46" s="1308" t="s">
        <v>280</v>
      </c>
      <c r="B46" s="1309"/>
      <c r="C46" s="28"/>
      <c r="D46" s="28"/>
      <c r="E46" s="28"/>
      <c r="F46" s="28">
        <f>SUM(F28:F45)</f>
        <v>0</v>
      </c>
    </row>
  </sheetData>
  <mergeCells count="31">
    <mergeCell ref="A44:B44"/>
    <mergeCell ref="A45:B45"/>
    <mergeCell ref="A46:B46"/>
    <mergeCell ref="A31:B31"/>
    <mergeCell ref="A32:B32"/>
    <mergeCell ref="A41:B41"/>
    <mergeCell ref="A43:B43"/>
    <mergeCell ref="A42:B42"/>
    <mergeCell ref="A39:B39"/>
    <mergeCell ref="A40:B40"/>
    <mergeCell ref="A36:B36"/>
    <mergeCell ref="A37:B37"/>
    <mergeCell ref="A38:B38"/>
    <mergeCell ref="A33:B33"/>
    <mergeCell ref="A34:B34"/>
    <mergeCell ref="A35:B35"/>
    <mergeCell ref="F7:F8"/>
    <mergeCell ref="A7:A8"/>
    <mergeCell ref="B7:B8"/>
    <mergeCell ref="E7:E8"/>
    <mergeCell ref="A3:F3"/>
    <mergeCell ref="A4:F4"/>
    <mergeCell ref="A6:F6"/>
    <mergeCell ref="C7:D7"/>
    <mergeCell ref="A27:B27"/>
    <mergeCell ref="A28:B28"/>
    <mergeCell ref="A29:B29"/>
    <mergeCell ref="A30:B30"/>
    <mergeCell ref="A24:F24"/>
    <mergeCell ref="A25:F25"/>
    <mergeCell ref="A26:F26"/>
  </mergeCells>
  <phoneticPr fontId="0" type="noConversion"/>
  <printOptions horizontalCentered="1"/>
  <pageMargins left="0.75" right="0.1" top="0.5" bottom="0" header="0.25" footer="0"/>
  <pageSetup scale="98" orientation="portrait" r:id="rId1"/>
  <headerFooter alignWithMargins="0">
    <oddFoote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G62"/>
  <sheetViews>
    <sheetView workbookViewId="0"/>
  </sheetViews>
  <sheetFormatPr defaultRowHeight="12.6"/>
  <cols>
    <col min="1" max="1" width="21" customWidth="1"/>
    <col min="6" max="6" width="10.28515625" customWidth="1"/>
    <col min="7" max="7" width="17.7109375" bestFit="1" customWidth="1"/>
  </cols>
  <sheetData>
    <row r="1" spans="1:7">
      <c r="A1" s="46">
        <f>Title!B12</f>
        <v>0</v>
      </c>
      <c r="B1" s="692"/>
      <c r="C1" s="692"/>
      <c r="D1" s="692"/>
      <c r="E1" s="692"/>
      <c r="F1" s="692"/>
      <c r="G1" s="499" t="str">
        <f>'73'!E1</f>
        <v>For The Year Ended</v>
      </c>
    </row>
    <row r="2" spans="1:7" ht="12.95" thickBot="1">
      <c r="A2" s="692" t="s">
        <v>82</v>
      </c>
      <c r="B2" s="692"/>
      <c r="C2" s="692"/>
      <c r="D2" s="692"/>
      <c r="E2" s="692"/>
      <c r="F2" s="692"/>
      <c r="G2" s="116">
        <f>'8'!E2</f>
        <v>0</v>
      </c>
    </row>
    <row r="3" spans="1:7" ht="12.95">
      <c r="A3" s="899" t="s">
        <v>678</v>
      </c>
      <c r="B3" s="899"/>
      <c r="C3" s="899"/>
      <c r="D3" s="899"/>
      <c r="E3" s="899"/>
      <c r="F3" s="899"/>
      <c r="G3" s="899"/>
    </row>
    <row r="4" spans="1:7">
      <c r="A4" s="1262" t="s">
        <v>679</v>
      </c>
      <c r="B4" s="1262"/>
      <c r="C4" s="1262"/>
      <c r="D4" s="1262"/>
      <c r="E4" s="1262"/>
      <c r="F4" s="1262"/>
      <c r="G4" s="1262"/>
    </row>
    <row r="5" spans="1:7" ht="48" customHeight="1" thickBot="1">
      <c r="A5" s="1064" t="s">
        <v>661</v>
      </c>
      <c r="B5" s="1064"/>
      <c r="C5" s="1064"/>
      <c r="D5" s="1064"/>
      <c r="E5" s="1064"/>
      <c r="F5" s="1064"/>
      <c r="G5" s="1064"/>
    </row>
    <row r="6" spans="1:7" ht="30" customHeight="1" thickBot="1">
      <c r="A6" s="1312" t="s">
        <v>680</v>
      </c>
      <c r="B6" s="1313"/>
      <c r="C6" s="1313"/>
      <c r="D6" s="1313"/>
      <c r="E6" s="1313"/>
      <c r="F6" s="1314"/>
      <c r="G6" s="45" t="s">
        <v>681</v>
      </c>
    </row>
    <row r="7" spans="1:7" ht="16.5" customHeight="1">
      <c r="A7" s="1315" t="s">
        <v>682</v>
      </c>
      <c r="B7" s="1316"/>
      <c r="C7" s="1316"/>
      <c r="D7" s="1316"/>
      <c r="E7" s="1316"/>
      <c r="F7" s="1317"/>
      <c r="G7" s="181"/>
    </row>
    <row r="8" spans="1:7" ht="16.5" customHeight="1">
      <c r="A8" s="1318" t="s">
        <v>683</v>
      </c>
      <c r="B8" s="1319"/>
      <c r="C8" s="1319"/>
      <c r="D8" s="1319"/>
      <c r="E8" s="1319"/>
      <c r="F8" s="1320"/>
      <c r="G8" s="166">
        <v>0</v>
      </c>
    </row>
    <row r="9" spans="1:7" ht="16.5" customHeight="1" thickBot="1">
      <c r="A9" s="1324" t="s">
        <v>684</v>
      </c>
      <c r="B9" s="1325"/>
      <c r="C9" s="1325"/>
      <c r="D9" s="1325"/>
      <c r="E9" s="1325"/>
      <c r="F9" s="1326"/>
      <c r="G9" s="184">
        <v>0</v>
      </c>
    </row>
    <row r="10" spans="1:7" ht="16.5" customHeight="1" thickBot="1">
      <c r="A10" s="1327" t="s">
        <v>685</v>
      </c>
      <c r="B10" s="1328"/>
      <c r="C10" s="1328"/>
      <c r="D10" s="1328"/>
      <c r="E10" s="1328"/>
      <c r="F10" s="1329"/>
      <c r="G10" s="240">
        <f>SUM(G8:G9)</f>
        <v>0</v>
      </c>
    </row>
    <row r="11" spans="1:7" ht="16.5" customHeight="1">
      <c r="A11" s="1324" t="s">
        <v>686</v>
      </c>
      <c r="B11" s="1325"/>
      <c r="C11" s="1325"/>
      <c r="D11" s="1325"/>
      <c r="E11" s="1325"/>
      <c r="F11" s="1326"/>
      <c r="G11" s="181"/>
    </row>
    <row r="12" spans="1:7" ht="16.5" customHeight="1">
      <c r="A12" s="1318" t="s">
        <v>687</v>
      </c>
      <c r="B12" s="1319"/>
      <c r="C12" s="1319"/>
      <c r="D12" s="1319"/>
      <c r="E12" s="1319"/>
      <c r="F12" s="1320"/>
      <c r="G12" s="166">
        <v>0</v>
      </c>
    </row>
    <row r="13" spans="1:7" ht="16.5" customHeight="1">
      <c r="A13" s="1321" t="s">
        <v>688</v>
      </c>
      <c r="B13" s="1322"/>
      <c r="C13" s="1322"/>
      <c r="D13" s="1322"/>
      <c r="E13" s="1322"/>
      <c r="F13" s="1323"/>
      <c r="G13" s="175">
        <v>0</v>
      </c>
    </row>
    <row r="14" spans="1:7" ht="16.5" customHeight="1">
      <c r="A14" s="1158"/>
      <c r="B14" s="1211"/>
      <c r="C14" s="1211"/>
      <c r="D14" s="1211"/>
      <c r="E14" s="1211"/>
      <c r="F14" s="1159"/>
      <c r="G14" s="166">
        <v>0</v>
      </c>
    </row>
    <row r="15" spans="1:7" ht="16.5" customHeight="1">
      <c r="A15" s="1160"/>
      <c r="B15" s="1212"/>
      <c r="C15" s="1212"/>
      <c r="D15" s="1212"/>
      <c r="E15" s="1212"/>
      <c r="F15" s="1161"/>
      <c r="G15" s="175">
        <v>0</v>
      </c>
    </row>
    <row r="16" spans="1:7" ht="16.5" customHeight="1">
      <c r="A16" s="1158"/>
      <c r="B16" s="1211"/>
      <c r="C16" s="1211"/>
      <c r="D16" s="1211"/>
      <c r="E16" s="1211"/>
      <c r="F16" s="1159"/>
      <c r="G16" s="175">
        <v>0</v>
      </c>
    </row>
    <row r="17" spans="1:7" ht="16.5" customHeight="1">
      <c r="A17" s="1339"/>
      <c r="B17" s="1340"/>
      <c r="C17" s="1340"/>
      <c r="D17" s="1340"/>
      <c r="E17" s="1340"/>
      <c r="F17" s="1341"/>
      <c r="G17" s="181">
        <v>0</v>
      </c>
    </row>
    <row r="18" spans="1:7" ht="16.5" customHeight="1">
      <c r="A18" s="1160"/>
      <c r="B18" s="1212"/>
      <c r="C18" s="1212"/>
      <c r="D18" s="1212"/>
      <c r="E18" s="1212"/>
      <c r="F18" s="1161"/>
      <c r="G18" s="175">
        <v>0</v>
      </c>
    </row>
    <row r="19" spans="1:7" ht="16.5" customHeight="1">
      <c r="A19" s="1185"/>
      <c r="B19" s="1330"/>
      <c r="C19" s="1330"/>
      <c r="D19" s="1330"/>
      <c r="E19" s="1330"/>
      <c r="F19" s="1186"/>
      <c r="G19" s="175">
        <v>0</v>
      </c>
    </row>
    <row r="20" spans="1:7" ht="16.5" customHeight="1">
      <c r="A20" s="1160"/>
      <c r="B20" s="1212"/>
      <c r="C20" s="1212"/>
      <c r="D20" s="1212"/>
      <c r="E20" s="1212"/>
      <c r="F20" s="1161"/>
      <c r="G20" s="175">
        <v>0</v>
      </c>
    </row>
    <row r="21" spans="1:7" ht="16.5" customHeight="1" thickBot="1">
      <c r="A21" s="1158"/>
      <c r="B21" s="1211"/>
      <c r="C21" s="1211"/>
      <c r="D21" s="1211"/>
      <c r="E21" s="1211"/>
      <c r="F21" s="1159"/>
      <c r="G21" s="184">
        <v>0</v>
      </c>
    </row>
    <row r="22" spans="1:7" ht="16.5" customHeight="1" thickBot="1">
      <c r="A22" s="1333" t="s">
        <v>689</v>
      </c>
      <c r="B22" s="1334"/>
      <c r="C22" s="1334"/>
      <c r="D22" s="1334"/>
      <c r="E22" s="1334"/>
      <c r="F22" s="1335"/>
      <c r="G22" s="240">
        <f>SUM(G12:G21)</f>
        <v>0</v>
      </c>
    </row>
    <row r="23" spans="1:7" ht="16.5" customHeight="1" thickBot="1">
      <c r="A23" s="1336" t="s">
        <v>690</v>
      </c>
      <c r="B23" s="1337"/>
      <c r="C23" s="1337"/>
      <c r="D23" s="1337"/>
      <c r="E23" s="1337"/>
      <c r="F23" s="1338"/>
      <c r="G23" s="241">
        <f>G10+G22</f>
        <v>0</v>
      </c>
    </row>
    <row r="24" spans="1:7">
      <c r="A24" s="199"/>
      <c r="B24" s="199"/>
      <c r="C24" s="42"/>
      <c r="D24" s="42"/>
      <c r="E24" s="42"/>
      <c r="F24" s="199"/>
      <c r="G24" s="199"/>
    </row>
    <row r="25" spans="1:7" ht="12.95">
      <c r="A25" s="1342" t="s">
        <v>691</v>
      </c>
      <c r="B25" s="1342"/>
      <c r="C25" s="1342"/>
      <c r="D25" s="1342"/>
      <c r="E25" s="1342"/>
      <c r="F25" s="1342"/>
      <c r="G25" s="1342"/>
    </row>
    <row r="26" spans="1:7">
      <c r="A26" s="1332" t="s">
        <v>692</v>
      </c>
      <c r="B26" s="1211"/>
      <c r="C26" s="1211"/>
      <c r="D26" s="1211"/>
      <c r="E26" s="1211"/>
      <c r="F26" s="1211"/>
      <c r="G26" s="1211"/>
    </row>
    <row r="27" spans="1:7" ht="30.75" customHeight="1" thickBot="1">
      <c r="A27" s="1331" t="s">
        <v>693</v>
      </c>
      <c r="B27" s="1331"/>
      <c r="C27" s="1331"/>
      <c r="D27" s="1331"/>
      <c r="E27" s="1331"/>
      <c r="F27" s="1331"/>
      <c r="G27" s="1331"/>
    </row>
    <row r="28" spans="1:7" ht="38.25" customHeight="1" thickBot="1">
      <c r="A28" s="1349" t="s">
        <v>694</v>
      </c>
      <c r="B28" s="1350"/>
      <c r="C28" s="1350"/>
      <c r="D28" s="1350"/>
      <c r="E28" s="1350"/>
      <c r="F28" s="1351"/>
      <c r="G28" s="242" t="s">
        <v>695</v>
      </c>
    </row>
    <row r="29" spans="1:7" ht="15.75" customHeight="1">
      <c r="A29" s="1346"/>
      <c r="B29" s="1347"/>
      <c r="C29" s="1347"/>
      <c r="D29" s="1347"/>
      <c r="E29" s="1347"/>
      <c r="F29" s="1348"/>
      <c r="G29" s="243">
        <v>0</v>
      </c>
    </row>
    <row r="30" spans="1:7" ht="16.5" customHeight="1">
      <c r="A30" s="1160"/>
      <c r="B30" s="1212"/>
      <c r="C30" s="1212"/>
      <c r="D30" s="1212"/>
      <c r="E30" s="1212"/>
      <c r="F30" s="1161"/>
      <c r="G30" s="175">
        <v>0</v>
      </c>
    </row>
    <row r="31" spans="1:7" ht="16.5" customHeight="1">
      <c r="A31" s="1158"/>
      <c r="B31" s="1211"/>
      <c r="C31" s="1211"/>
      <c r="D31" s="1211"/>
      <c r="E31" s="1211"/>
      <c r="F31" s="1159"/>
      <c r="G31" s="166">
        <v>0</v>
      </c>
    </row>
    <row r="32" spans="1:7" ht="16.5" customHeight="1">
      <c r="A32" s="1160"/>
      <c r="B32" s="1212"/>
      <c r="C32" s="1212"/>
      <c r="D32" s="1212"/>
      <c r="E32" s="1212"/>
      <c r="F32" s="1161"/>
      <c r="G32" s="175">
        <v>0</v>
      </c>
    </row>
    <row r="33" spans="1:7" ht="16.5" customHeight="1">
      <c r="A33" s="1158"/>
      <c r="B33" s="1211"/>
      <c r="C33" s="1211"/>
      <c r="D33" s="1211"/>
      <c r="E33" s="1211"/>
      <c r="F33" s="1159"/>
      <c r="G33" s="166">
        <v>0</v>
      </c>
    </row>
    <row r="34" spans="1:7" ht="16.5" customHeight="1">
      <c r="A34" s="1160"/>
      <c r="B34" s="1212"/>
      <c r="C34" s="1212"/>
      <c r="D34" s="1212"/>
      <c r="E34" s="1212"/>
      <c r="F34" s="1161"/>
      <c r="G34" s="175">
        <v>0</v>
      </c>
    </row>
    <row r="35" spans="1:7" ht="16.5" customHeight="1">
      <c r="A35" s="1158"/>
      <c r="B35" s="1211"/>
      <c r="C35" s="1211"/>
      <c r="D35" s="1211"/>
      <c r="E35" s="1211"/>
      <c r="F35" s="1159"/>
      <c r="G35" s="166">
        <v>0</v>
      </c>
    </row>
    <row r="36" spans="1:7" ht="16.5" customHeight="1">
      <c r="A36" s="1160"/>
      <c r="B36" s="1212"/>
      <c r="C36" s="1212"/>
      <c r="D36" s="1212"/>
      <c r="E36" s="1212"/>
      <c r="F36" s="1161"/>
      <c r="G36" s="175">
        <v>0</v>
      </c>
    </row>
    <row r="37" spans="1:7" ht="16.5" customHeight="1">
      <c r="A37" s="1158"/>
      <c r="B37" s="1211"/>
      <c r="C37" s="1211"/>
      <c r="D37" s="1211"/>
      <c r="E37" s="1211"/>
      <c r="F37" s="1159"/>
      <c r="G37" s="166">
        <v>0</v>
      </c>
    </row>
    <row r="38" spans="1:7" ht="16.5" customHeight="1">
      <c r="A38" s="1160"/>
      <c r="B38" s="1212"/>
      <c r="C38" s="1212"/>
      <c r="D38" s="1212"/>
      <c r="E38" s="1212"/>
      <c r="F38" s="1161"/>
      <c r="G38" s="175">
        <v>0</v>
      </c>
    </row>
    <row r="39" spans="1:7" ht="16.5" customHeight="1">
      <c r="A39" s="1158"/>
      <c r="B39" s="1211"/>
      <c r="C39" s="1211"/>
      <c r="D39" s="1211"/>
      <c r="E39" s="1211"/>
      <c r="F39" s="1159"/>
      <c r="G39" s="166">
        <v>0</v>
      </c>
    </row>
    <row r="40" spans="1:7" ht="16.5" customHeight="1">
      <c r="A40" s="1160"/>
      <c r="B40" s="1212"/>
      <c r="C40" s="1212"/>
      <c r="D40" s="1212"/>
      <c r="E40" s="1212"/>
      <c r="F40" s="1161"/>
      <c r="G40" s="175">
        <v>0</v>
      </c>
    </row>
    <row r="41" spans="1:7" ht="16.5" customHeight="1" thickBot="1">
      <c r="A41" s="1160"/>
      <c r="B41" s="1212"/>
      <c r="C41" s="1212"/>
      <c r="D41" s="1212"/>
      <c r="E41" s="1212"/>
      <c r="F41" s="1161"/>
      <c r="G41" s="184">
        <v>0</v>
      </c>
    </row>
    <row r="42" spans="1:7" ht="16.5" customHeight="1" thickBot="1">
      <c r="A42" s="1343" t="s">
        <v>696</v>
      </c>
      <c r="B42" s="1344"/>
      <c r="C42" s="1344"/>
      <c r="D42" s="1344"/>
      <c r="E42" s="1344"/>
      <c r="F42" s="1345"/>
      <c r="G42" s="441">
        <f>SUM(G29:G41)</f>
        <v>0</v>
      </c>
    </row>
    <row r="43" spans="1:7">
      <c r="A43" s="173"/>
      <c r="B43" s="173"/>
      <c r="C43" s="173"/>
      <c r="D43" s="173"/>
      <c r="E43" s="173"/>
      <c r="F43" s="173"/>
      <c r="G43" s="173"/>
    </row>
    <row r="44" spans="1:7">
      <c r="A44" s="173"/>
      <c r="B44" s="173"/>
      <c r="C44" s="173"/>
      <c r="D44" s="173"/>
      <c r="E44" s="173"/>
      <c r="F44" s="173"/>
      <c r="G44" s="173"/>
    </row>
    <row r="45" spans="1:7">
      <c r="A45" s="173"/>
      <c r="B45" s="173"/>
      <c r="C45" s="173"/>
      <c r="D45" s="173"/>
      <c r="E45" s="173"/>
      <c r="F45" s="173"/>
      <c r="G45" s="173"/>
    </row>
    <row r="46" spans="1:7">
      <c r="A46" s="173"/>
      <c r="B46" s="173"/>
      <c r="C46" s="173"/>
      <c r="D46" s="173"/>
      <c r="E46" s="173"/>
      <c r="F46" s="173"/>
      <c r="G46" s="173"/>
    </row>
    <row r="47" spans="1:7">
      <c r="A47" s="173"/>
      <c r="B47" s="173"/>
      <c r="C47" s="173"/>
      <c r="D47" s="173"/>
      <c r="E47" s="173"/>
      <c r="F47" s="173"/>
      <c r="G47" s="173"/>
    </row>
    <row r="48" spans="1:7">
      <c r="A48" s="173"/>
      <c r="B48" s="173"/>
      <c r="C48" s="173"/>
      <c r="D48" s="173"/>
      <c r="E48" s="173"/>
      <c r="F48" s="173"/>
      <c r="G48" s="173"/>
    </row>
    <row r="49" spans="1:7">
      <c r="A49" s="173"/>
      <c r="B49" s="173"/>
      <c r="C49" s="173"/>
      <c r="D49" s="173"/>
      <c r="E49" s="173"/>
      <c r="F49" s="173"/>
      <c r="G49" s="173"/>
    </row>
    <row r="50" spans="1:7">
      <c r="A50" s="173"/>
      <c r="B50" s="173"/>
      <c r="C50" s="173"/>
      <c r="D50" s="173"/>
      <c r="E50" s="173"/>
      <c r="F50" s="173"/>
      <c r="G50" s="173"/>
    </row>
    <row r="51" spans="1:7">
      <c r="A51" s="173"/>
      <c r="B51" s="173"/>
      <c r="C51" s="173"/>
      <c r="D51" s="173"/>
      <c r="E51" s="173"/>
      <c r="F51" s="173"/>
      <c r="G51" s="173"/>
    </row>
    <row r="52" spans="1:7">
      <c r="A52" s="173"/>
      <c r="B52" s="173"/>
      <c r="C52" s="173"/>
      <c r="D52" s="173"/>
      <c r="E52" s="173"/>
      <c r="F52" s="173"/>
      <c r="G52" s="173"/>
    </row>
    <row r="53" spans="1:7">
      <c r="A53" s="173"/>
      <c r="B53" s="173"/>
      <c r="C53" s="173"/>
      <c r="D53" s="173"/>
      <c r="E53" s="173"/>
      <c r="F53" s="173"/>
      <c r="G53" s="173"/>
    </row>
    <row r="54" spans="1:7">
      <c r="A54" s="173"/>
      <c r="B54" s="173"/>
      <c r="C54" s="173"/>
      <c r="D54" s="173"/>
      <c r="E54" s="173"/>
      <c r="F54" s="173"/>
      <c r="G54" s="173"/>
    </row>
    <row r="55" spans="1:7">
      <c r="A55" s="173"/>
      <c r="B55" s="173"/>
      <c r="C55" s="173"/>
      <c r="D55" s="173"/>
      <c r="E55" s="173"/>
      <c r="F55" s="173"/>
      <c r="G55" s="173"/>
    </row>
    <row r="56" spans="1:7">
      <c r="A56" s="173"/>
      <c r="B56" s="173"/>
      <c r="C56" s="173"/>
      <c r="D56" s="173"/>
      <c r="E56" s="173"/>
      <c r="F56" s="173"/>
      <c r="G56" s="173"/>
    </row>
    <row r="57" spans="1:7">
      <c r="A57" s="173"/>
      <c r="B57" s="173"/>
      <c r="C57" s="173"/>
      <c r="D57" s="173"/>
      <c r="E57" s="173"/>
      <c r="F57" s="173"/>
      <c r="G57" s="173"/>
    </row>
    <row r="58" spans="1:7">
      <c r="A58" s="173"/>
      <c r="B58" s="173"/>
      <c r="C58" s="173"/>
      <c r="D58" s="173"/>
      <c r="E58" s="173"/>
      <c r="F58" s="173"/>
      <c r="G58" s="173"/>
    </row>
    <row r="59" spans="1:7">
      <c r="A59" s="173"/>
      <c r="B59" s="173"/>
      <c r="C59" s="173"/>
      <c r="D59" s="173"/>
      <c r="E59" s="173"/>
      <c r="F59" s="173"/>
      <c r="G59" s="173"/>
    </row>
    <row r="60" spans="1:7">
      <c r="A60" s="173"/>
      <c r="B60" s="173"/>
      <c r="C60" s="173"/>
      <c r="D60" s="173"/>
      <c r="E60" s="173"/>
      <c r="F60" s="173"/>
      <c r="G60" s="173"/>
    </row>
    <row r="61" spans="1:7">
      <c r="A61" s="173"/>
      <c r="B61" s="173"/>
      <c r="C61" s="173"/>
      <c r="D61" s="173"/>
      <c r="E61" s="173"/>
      <c r="F61" s="173"/>
      <c r="G61" s="173"/>
    </row>
    <row r="62" spans="1:7">
      <c r="A62" s="173"/>
      <c r="B62" s="173"/>
      <c r="C62" s="173"/>
      <c r="D62" s="173"/>
      <c r="E62" s="173"/>
      <c r="F62" s="173"/>
      <c r="G62" s="173"/>
    </row>
  </sheetData>
  <mergeCells count="39">
    <mergeCell ref="A39:F39"/>
    <mergeCell ref="A21:F21"/>
    <mergeCell ref="A42:F42"/>
    <mergeCell ref="A30:F30"/>
    <mergeCell ref="A31:F31"/>
    <mergeCell ref="A32:F32"/>
    <mergeCell ref="A33:F33"/>
    <mergeCell ref="A34:F34"/>
    <mergeCell ref="A35:F35"/>
    <mergeCell ref="A36:F36"/>
    <mergeCell ref="A37:F37"/>
    <mergeCell ref="A41:F41"/>
    <mergeCell ref="A29:F29"/>
    <mergeCell ref="A38:F38"/>
    <mergeCell ref="A28:F28"/>
    <mergeCell ref="A40:F40"/>
    <mergeCell ref="A15:F15"/>
    <mergeCell ref="A18:F18"/>
    <mergeCell ref="A19:F19"/>
    <mergeCell ref="A20:F20"/>
    <mergeCell ref="A27:G27"/>
    <mergeCell ref="A26:G26"/>
    <mergeCell ref="A22:F22"/>
    <mergeCell ref="A23:F23"/>
    <mergeCell ref="A16:F16"/>
    <mergeCell ref="A17:F17"/>
    <mergeCell ref="A25:G25"/>
    <mergeCell ref="A14:F14"/>
    <mergeCell ref="A3:G3"/>
    <mergeCell ref="A4:G4"/>
    <mergeCell ref="A5:G5"/>
    <mergeCell ref="A6:F6"/>
    <mergeCell ref="A7:F7"/>
    <mergeCell ref="A12:F12"/>
    <mergeCell ref="A13:F13"/>
    <mergeCell ref="A11:F11"/>
    <mergeCell ref="A8:F8"/>
    <mergeCell ref="A9:F9"/>
    <mergeCell ref="A10:F10"/>
  </mergeCells>
  <phoneticPr fontId="0" type="noConversion"/>
  <printOptions horizontalCentered="1" verticalCentered="1"/>
  <pageMargins left="0.75" right="0.75" top="0.75" bottom="0.3" header="0.5" footer="0"/>
  <pageSetup scale="98" orientation="portrait" r:id="rId1"/>
  <headerFooter alignWithMargins="0">
    <oddFoote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H349"/>
  <sheetViews>
    <sheetView workbookViewId="0"/>
  </sheetViews>
  <sheetFormatPr defaultRowHeight="12.6"/>
  <cols>
    <col min="1" max="1" width="9.28515625" style="46" customWidth="1"/>
    <col min="3" max="3" width="25" customWidth="1"/>
    <col min="4" max="4" width="7" customWidth="1"/>
    <col min="5" max="5" width="9.7109375" customWidth="1"/>
    <col min="6" max="6" width="6.28515625" customWidth="1"/>
    <col min="7" max="7" width="9.7109375" customWidth="1"/>
    <col min="8" max="8" width="17.28515625" customWidth="1"/>
  </cols>
  <sheetData>
    <row r="1" spans="1:8">
      <c r="A1" s="46">
        <f>Title!B12</f>
        <v>0</v>
      </c>
      <c r="B1" s="692"/>
      <c r="C1" s="692"/>
      <c r="D1" s="692"/>
      <c r="E1" s="692"/>
      <c r="F1" s="692"/>
      <c r="G1" s="692"/>
      <c r="H1" s="499" t="str">
        <f>'30'!G1</f>
        <v>For The Year Ended</v>
      </c>
    </row>
    <row r="2" spans="1:8" ht="12.95" thickBot="1">
      <c r="A2" s="692" t="s">
        <v>82</v>
      </c>
      <c r="B2" s="692"/>
      <c r="C2" s="692"/>
      <c r="D2" s="692"/>
      <c r="E2" s="692"/>
      <c r="F2" s="692"/>
      <c r="G2" s="692"/>
      <c r="H2" s="116">
        <f>'30'!G2</f>
        <v>0</v>
      </c>
    </row>
    <row r="3" spans="1:8" ht="12.95">
      <c r="A3" s="904" t="s">
        <v>697</v>
      </c>
      <c r="B3" s="904"/>
      <c r="C3" s="904"/>
      <c r="D3" s="904"/>
      <c r="E3" s="904"/>
      <c r="F3" s="904"/>
      <c r="G3" s="904"/>
      <c r="H3" s="904"/>
    </row>
    <row r="4" spans="1:8">
      <c r="A4" s="890" t="s">
        <v>698</v>
      </c>
      <c r="B4" s="890"/>
      <c r="C4" s="890"/>
      <c r="D4" s="890"/>
      <c r="E4" s="890"/>
      <c r="F4" s="890"/>
      <c r="G4" s="890"/>
      <c r="H4" s="890"/>
    </row>
    <row r="5" spans="1:8" ht="30.75" customHeight="1" thickBot="1">
      <c r="A5" s="1064" t="s">
        <v>699</v>
      </c>
      <c r="B5" s="1379"/>
      <c r="C5" s="1379"/>
      <c r="D5" s="1379"/>
      <c r="E5" s="1379"/>
      <c r="F5" s="1379"/>
      <c r="G5" s="1379"/>
      <c r="H5" s="1379"/>
    </row>
    <row r="6" spans="1:8" ht="52.5" customHeight="1" thickBot="1">
      <c r="A6" s="1380" t="s">
        <v>700</v>
      </c>
      <c r="B6" s="1381"/>
      <c r="C6" s="1382"/>
      <c r="D6" s="1079" t="s">
        <v>701</v>
      </c>
      <c r="E6" s="1081"/>
      <c r="F6" s="919" t="s">
        <v>702</v>
      </c>
      <c r="G6" s="920"/>
      <c r="H6" s="733" t="s">
        <v>703</v>
      </c>
    </row>
    <row r="7" spans="1:8" ht="16.5" customHeight="1">
      <c r="A7" s="1101" t="s">
        <v>704</v>
      </c>
      <c r="B7" s="999"/>
      <c r="C7" s="1102"/>
      <c r="D7" s="1158">
        <v>0</v>
      </c>
      <c r="E7" s="1211"/>
      <c r="F7" s="1158">
        <v>0</v>
      </c>
      <c r="G7" s="1159"/>
      <c r="H7" s="777">
        <f>F7-D7</f>
        <v>0</v>
      </c>
    </row>
    <row r="8" spans="1:8" ht="15.75" customHeight="1">
      <c r="A8" s="1369"/>
      <c r="B8" s="1370"/>
      <c r="C8" s="1371"/>
      <c r="D8" s="1160">
        <v>0</v>
      </c>
      <c r="E8" s="1212"/>
      <c r="F8" s="1160">
        <v>0</v>
      </c>
      <c r="G8" s="1161"/>
      <c r="H8" s="772">
        <f>F8-D8</f>
        <v>0</v>
      </c>
    </row>
    <row r="9" spans="1:8" ht="15.75" customHeight="1" thickBot="1">
      <c r="A9" s="1355"/>
      <c r="B9" s="890"/>
      <c r="C9" s="1356"/>
      <c r="D9" s="1167">
        <v>0</v>
      </c>
      <c r="E9" s="1215"/>
      <c r="F9" s="1167">
        <v>0</v>
      </c>
      <c r="G9" s="1168"/>
      <c r="H9" s="775">
        <f>F9-D9</f>
        <v>0</v>
      </c>
    </row>
    <row r="10" spans="1:8" ht="15.75" customHeight="1">
      <c r="A10" s="1360" t="s">
        <v>705</v>
      </c>
      <c r="B10" s="1361"/>
      <c r="C10" s="1362"/>
      <c r="D10" s="1227">
        <f>SUM(D7:E9)</f>
        <v>0</v>
      </c>
      <c r="E10" s="1363"/>
      <c r="F10" s="1357">
        <f>SUM(F7:G9)</f>
        <v>0</v>
      </c>
      <c r="G10" s="1358"/>
      <c r="H10" s="759">
        <f>SUM(H7:H9)</f>
        <v>0</v>
      </c>
    </row>
    <row r="11" spans="1:8" ht="15.75" customHeight="1">
      <c r="A11" s="1355"/>
      <c r="B11" s="890"/>
      <c r="C11" s="1356"/>
      <c r="D11" s="1376"/>
      <c r="E11" s="1377"/>
      <c r="F11" s="1376"/>
      <c r="G11" s="1378"/>
      <c r="H11" s="772"/>
    </row>
    <row r="12" spans="1:8" ht="15.75" customHeight="1">
      <c r="A12" s="1096" t="s">
        <v>706</v>
      </c>
      <c r="B12" s="1097"/>
      <c r="C12" s="1098"/>
      <c r="D12" s="1158"/>
      <c r="E12" s="1211"/>
      <c r="F12" s="1158"/>
      <c r="G12" s="1159"/>
      <c r="H12" s="777">
        <f>F12-D12</f>
        <v>0</v>
      </c>
    </row>
    <row r="13" spans="1:8" ht="15.75" customHeight="1">
      <c r="A13" s="1355"/>
      <c r="B13" s="890"/>
      <c r="C13" s="1356"/>
      <c r="D13" s="1160"/>
      <c r="E13" s="1212"/>
      <c r="F13" s="1160"/>
      <c r="G13" s="1161"/>
      <c r="H13" s="772">
        <f>F13-D13</f>
        <v>0</v>
      </c>
    </row>
    <row r="14" spans="1:8" ht="15.75" customHeight="1" thickBot="1">
      <c r="A14" s="1369"/>
      <c r="B14" s="1370"/>
      <c r="C14" s="1371"/>
      <c r="D14" s="1167"/>
      <c r="E14" s="1215"/>
      <c r="F14" s="1167"/>
      <c r="G14" s="1168"/>
      <c r="H14" s="775">
        <f>F14-D14</f>
        <v>0</v>
      </c>
    </row>
    <row r="15" spans="1:8" ht="15.75" customHeight="1">
      <c r="A15" s="1360" t="s">
        <v>707</v>
      </c>
      <c r="B15" s="1361"/>
      <c r="C15" s="1362"/>
      <c r="D15" s="1227">
        <f>SUM(D12:E14)</f>
        <v>0</v>
      </c>
      <c r="E15" s="1363"/>
      <c r="F15" s="1357">
        <f>SUM(F12:G14)</f>
        <v>0</v>
      </c>
      <c r="G15" s="1358"/>
      <c r="H15" s="759">
        <f>SUM(H12:H14)</f>
        <v>0</v>
      </c>
    </row>
    <row r="16" spans="1:8" ht="15.75" customHeight="1">
      <c r="A16" s="1355"/>
      <c r="B16" s="890"/>
      <c r="C16" s="1356"/>
      <c r="D16" s="1376"/>
      <c r="E16" s="1377"/>
      <c r="F16" s="1376"/>
      <c r="G16" s="1378"/>
      <c r="H16" s="772"/>
    </row>
    <row r="17" spans="1:8" ht="15.75" customHeight="1">
      <c r="A17" s="1096" t="s">
        <v>708</v>
      </c>
      <c r="B17" s="1097"/>
      <c r="C17" s="1098"/>
      <c r="D17" s="1158"/>
      <c r="E17" s="1211"/>
      <c r="F17" s="1158"/>
      <c r="G17" s="1159"/>
      <c r="H17" s="777">
        <f>F17-D17</f>
        <v>0</v>
      </c>
    </row>
    <row r="18" spans="1:8" ht="15.75" customHeight="1">
      <c r="A18" s="1355"/>
      <c r="B18" s="890"/>
      <c r="C18" s="1356"/>
      <c r="D18" s="1160"/>
      <c r="E18" s="1212"/>
      <c r="F18" s="1160"/>
      <c r="G18" s="1161"/>
      <c r="H18" s="772">
        <f>F18-D18</f>
        <v>0</v>
      </c>
    </row>
    <row r="19" spans="1:8" ht="15.75" customHeight="1" thickBot="1">
      <c r="A19" s="1369"/>
      <c r="B19" s="1370"/>
      <c r="C19" s="1371"/>
      <c r="D19" s="1167"/>
      <c r="E19" s="1215"/>
      <c r="F19" s="1167"/>
      <c r="G19" s="1168"/>
      <c r="H19" s="775">
        <f>F19-D19</f>
        <v>0</v>
      </c>
    </row>
    <row r="20" spans="1:8" ht="15.75" customHeight="1">
      <c r="A20" s="1367" t="s">
        <v>709</v>
      </c>
      <c r="B20" s="894"/>
      <c r="C20" s="1368"/>
      <c r="D20" s="1227">
        <f>SUM(D17:E19)</f>
        <v>0</v>
      </c>
      <c r="E20" s="1363"/>
      <c r="F20" s="1357">
        <f>SUM(F17:G19)</f>
        <v>0</v>
      </c>
      <c r="G20" s="1358"/>
      <c r="H20" s="759">
        <f>SUM(H17:H19)</f>
        <v>0</v>
      </c>
    </row>
    <row r="21" spans="1:8" ht="15.75" customHeight="1">
      <c r="A21" s="1369"/>
      <c r="B21" s="1370"/>
      <c r="C21" s="1371"/>
      <c r="D21" s="1227"/>
      <c r="E21" s="1363"/>
      <c r="F21" s="1227"/>
      <c r="G21" s="1228"/>
      <c r="H21" s="759"/>
    </row>
    <row r="22" spans="1:8" ht="15.75" customHeight="1">
      <c r="A22" s="1101" t="s">
        <v>710</v>
      </c>
      <c r="B22" s="999"/>
      <c r="C22" s="1102"/>
      <c r="D22" s="1158">
        <v>0</v>
      </c>
      <c r="E22" s="1211"/>
      <c r="F22" s="1158">
        <v>0</v>
      </c>
      <c r="G22" s="1159"/>
      <c r="H22" s="777">
        <f>F22-D22</f>
        <v>0</v>
      </c>
    </row>
    <row r="23" spans="1:8" ht="15.75" customHeight="1">
      <c r="A23" s="1369"/>
      <c r="B23" s="1370"/>
      <c r="C23" s="1371"/>
      <c r="D23" s="1160"/>
      <c r="E23" s="1212"/>
      <c r="F23" s="1160"/>
      <c r="G23" s="1161"/>
      <c r="H23" s="772">
        <f>F23-D23</f>
        <v>0</v>
      </c>
    </row>
    <row r="24" spans="1:8" ht="15.75" customHeight="1" thickBot="1">
      <c r="A24" s="1355"/>
      <c r="B24" s="890"/>
      <c r="C24" s="1356"/>
      <c r="D24" s="1167"/>
      <c r="E24" s="1215"/>
      <c r="F24" s="1167"/>
      <c r="G24" s="1168"/>
      <c r="H24" s="775">
        <f>F24-D24</f>
        <v>0</v>
      </c>
    </row>
    <row r="25" spans="1:8" ht="15.75" customHeight="1">
      <c r="A25" s="1360" t="s">
        <v>711</v>
      </c>
      <c r="B25" s="1361"/>
      <c r="C25" s="1362"/>
      <c r="D25" s="1227">
        <f>SUM(D22:E24)</f>
        <v>0</v>
      </c>
      <c r="E25" s="1363"/>
      <c r="F25" s="1357">
        <f>SUM(F22:G24)</f>
        <v>0</v>
      </c>
      <c r="G25" s="1358"/>
      <c r="H25" s="759">
        <f>SUM(H22:H24)</f>
        <v>0</v>
      </c>
    </row>
    <row r="26" spans="1:8" ht="15.75" customHeight="1">
      <c r="A26" s="1355"/>
      <c r="B26" s="890"/>
      <c r="C26" s="1356"/>
      <c r="D26" s="1213"/>
      <c r="E26" s="1214"/>
      <c r="F26" s="1213"/>
      <c r="G26" s="1375"/>
      <c r="H26" s="245"/>
    </row>
    <row r="27" spans="1:8" ht="15.75" customHeight="1">
      <c r="A27" s="1096" t="s">
        <v>712</v>
      </c>
      <c r="B27" s="1097"/>
      <c r="C27" s="1098"/>
      <c r="D27" s="1158"/>
      <c r="E27" s="1211"/>
      <c r="F27" s="1158"/>
      <c r="G27" s="1159"/>
      <c r="H27" s="777">
        <f>F27-D27</f>
        <v>0</v>
      </c>
    </row>
    <row r="28" spans="1:8" ht="15.75" customHeight="1">
      <c r="A28" s="1355"/>
      <c r="B28" s="890"/>
      <c r="C28" s="1356"/>
      <c r="D28" s="1160"/>
      <c r="E28" s="1212"/>
      <c r="F28" s="1160"/>
      <c r="G28" s="1161"/>
      <c r="H28" s="772">
        <f>F28-D28</f>
        <v>0</v>
      </c>
    </row>
    <row r="29" spans="1:8" ht="15.75" customHeight="1" thickBot="1">
      <c r="A29" s="1369"/>
      <c r="B29" s="1370"/>
      <c r="C29" s="1371"/>
      <c r="D29" s="1372"/>
      <c r="E29" s="1373"/>
      <c r="F29" s="1372"/>
      <c r="G29" s="1374"/>
      <c r="H29" s="775">
        <f>F29-D29</f>
        <v>0</v>
      </c>
    </row>
    <row r="30" spans="1:8" ht="15.75" customHeight="1">
      <c r="A30" s="1367" t="s">
        <v>713</v>
      </c>
      <c r="B30" s="894"/>
      <c r="C30" s="1368"/>
      <c r="D30" s="1227">
        <f>SUM(D27:E29)</f>
        <v>0</v>
      </c>
      <c r="E30" s="1363"/>
      <c r="F30" s="1357">
        <f>SUM(F27:G29)</f>
        <v>0</v>
      </c>
      <c r="G30" s="1358"/>
      <c r="H30" s="759">
        <f>SUM(H27:H29)</f>
        <v>0</v>
      </c>
    </row>
    <row r="31" spans="1:8" ht="15.75" customHeight="1">
      <c r="A31" s="1369"/>
      <c r="B31" s="1370"/>
      <c r="C31" s="1371"/>
      <c r="D31" s="1227"/>
      <c r="E31" s="1363"/>
      <c r="F31" s="1227"/>
      <c r="G31" s="1228"/>
      <c r="H31" s="759"/>
    </row>
    <row r="32" spans="1:8" ht="15.75" customHeight="1">
      <c r="A32" s="1101" t="s">
        <v>714</v>
      </c>
      <c r="B32" s="999"/>
      <c r="C32" s="1102"/>
      <c r="D32" s="1158"/>
      <c r="E32" s="1211"/>
      <c r="F32" s="1158"/>
      <c r="G32" s="1159"/>
      <c r="H32" s="777">
        <f>F32-D32</f>
        <v>0</v>
      </c>
    </row>
    <row r="33" spans="1:8" ht="15.75" customHeight="1">
      <c r="A33" s="1369"/>
      <c r="B33" s="1370"/>
      <c r="C33" s="1371"/>
      <c r="D33" s="1160"/>
      <c r="E33" s="1212"/>
      <c r="F33" s="1160"/>
      <c r="G33" s="1161"/>
      <c r="H33" s="772">
        <f>F33-D33</f>
        <v>0</v>
      </c>
    </row>
    <row r="34" spans="1:8" ht="15.75" customHeight="1" thickBot="1">
      <c r="A34" s="1355"/>
      <c r="B34" s="890"/>
      <c r="C34" s="1356"/>
      <c r="D34" s="1167"/>
      <c r="E34" s="1215"/>
      <c r="F34" s="1167"/>
      <c r="G34" s="1168"/>
      <c r="H34" s="775">
        <f>F34-D34</f>
        <v>0</v>
      </c>
    </row>
    <row r="35" spans="1:8" ht="15.75" customHeight="1">
      <c r="A35" s="1360" t="s">
        <v>715</v>
      </c>
      <c r="B35" s="1361"/>
      <c r="C35" s="1362"/>
      <c r="D35" s="1227">
        <f>SUM(D32:E34)</f>
        <v>0</v>
      </c>
      <c r="E35" s="1363"/>
      <c r="F35" s="1357">
        <f>SUM(F32:G34)</f>
        <v>0</v>
      </c>
      <c r="G35" s="1358"/>
      <c r="H35" s="759">
        <f>SUM(H32:H34)</f>
        <v>0</v>
      </c>
    </row>
    <row r="36" spans="1:8" ht="15.75" customHeight="1">
      <c r="A36" s="1355"/>
      <c r="B36" s="890"/>
      <c r="C36" s="1356"/>
      <c r="D36" s="1364"/>
      <c r="E36" s="1365"/>
      <c r="F36" s="1364"/>
      <c r="G36" s="1366"/>
      <c r="H36" s="245"/>
    </row>
    <row r="37" spans="1:8" ht="15.75" customHeight="1">
      <c r="A37" s="1096" t="s">
        <v>716</v>
      </c>
      <c r="B37" s="1097"/>
      <c r="C37" s="1098"/>
      <c r="D37" s="1160">
        <v>0</v>
      </c>
      <c r="E37" s="1212"/>
      <c r="F37" s="1160">
        <v>0</v>
      </c>
      <c r="G37" s="1161"/>
      <c r="H37" s="777">
        <f>F37-D37</f>
        <v>0</v>
      </c>
    </row>
    <row r="38" spans="1:8" ht="15.75" customHeight="1" thickBot="1">
      <c r="A38" s="1355"/>
      <c r="B38" s="890"/>
      <c r="C38" s="1356"/>
      <c r="D38" s="1167"/>
      <c r="E38" s="1215"/>
      <c r="F38" s="1167"/>
      <c r="G38" s="1168"/>
      <c r="H38" s="775">
        <f>F38-D38</f>
        <v>0</v>
      </c>
    </row>
    <row r="39" spans="1:8" ht="15.75" customHeight="1">
      <c r="A39" s="1360" t="s">
        <v>717</v>
      </c>
      <c r="B39" s="1361"/>
      <c r="C39" s="1362"/>
      <c r="D39" s="1227">
        <f>SUM(D36:E38)</f>
        <v>0</v>
      </c>
      <c r="E39" s="1363"/>
      <c r="F39" s="1357">
        <f>SUM(F36:G38)</f>
        <v>0</v>
      </c>
      <c r="G39" s="1358"/>
      <c r="H39" s="759">
        <f>SUM(H36:H38)</f>
        <v>0</v>
      </c>
    </row>
    <row r="40" spans="1:8" ht="15.75" customHeight="1" thickBot="1">
      <c r="A40" s="1355"/>
      <c r="B40" s="890"/>
      <c r="C40" s="1356"/>
      <c r="D40" s="1169"/>
      <c r="E40" s="1359"/>
      <c r="F40" s="1169"/>
      <c r="G40" s="1170"/>
      <c r="H40" s="751"/>
    </row>
    <row r="41" spans="1:8" ht="15.75" customHeight="1" thickBot="1">
      <c r="A41" s="1308" t="s">
        <v>718</v>
      </c>
      <c r="B41" s="1352"/>
      <c r="C41" s="1309"/>
      <c r="D41" s="1353">
        <f>D39+D35+D30+D25+D20+D15+D10</f>
        <v>0</v>
      </c>
      <c r="E41" s="1354"/>
      <c r="F41" s="1353">
        <f>F39+F35+F30+F25+F20+F15+F10</f>
        <v>0</v>
      </c>
      <c r="G41" s="1354"/>
      <c r="H41" s="197">
        <f>F41-D41</f>
        <v>0</v>
      </c>
    </row>
    <row r="42" spans="1:8">
      <c r="A42" s="691"/>
      <c r="B42" s="691"/>
      <c r="C42" s="691"/>
      <c r="D42" s="250"/>
      <c r="E42" s="250"/>
      <c r="F42" s="250"/>
      <c r="G42" s="250"/>
      <c r="H42" s="250"/>
    </row>
    <row r="43" spans="1:8">
      <c r="A43" s="691"/>
      <c r="B43" s="691"/>
      <c r="C43" s="691"/>
      <c r="D43" s="250"/>
      <c r="E43" s="250"/>
      <c r="F43" s="250"/>
      <c r="G43" s="250"/>
      <c r="H43" s="250"/>
    </row>
    <row r="44" spans="1:8">
      <c r="A44" s="691"/>
      <c r="B44" s="691"/>
      <c r="C44" s="691"/>
      <c r="D44" s="250"/>
      <c r="E44" s="250"/>
      <c r="F44" s="250"/>
      <c r="G44" s="250"/>
      <c r="H44" s="250"/>
    </row>
    <row r="45" spans="1:8">
      <c r="A45" s="691"/>
      <c r="B45" s="691"/>
      <c r="C45" s="691"/>
      <c r="D45" s="250"/>
      <c r="E45" s="250"/>
      <c r="F45" s="250"/>
      <c r="G45" s="250"/>
      <c r="H45" s="250"/>
    </row>
    <row r="46" spans="1:8">
      <c r="A46" s="691"/>
      <c r="B46" s="691"/>
      <c r="C46" s="691"/>
      <c r="D46" s="250"/>
      <c r="E46" s="250"/>
      <c r="F46" s="250"/>
      <c r="G46" s="250"/>
      <c r="H46" s="250"/>
    </row>
    <row r="47" spans="1:8">
      <c r="A47" s="691"/>
      <c r="B47" s="691"/>
      <c r="C47" s="691"/>
      <c r="D47" s="250"/>
      <c r="E47" s="250"/>
      <c r="F47" s="250"/>
      <c r="G47" s="250"/>
      <c r="H47" s="250"/>
    </row>
    <row r="48" spans="1:8">
      <c r="A48" s="691"/>
      <c r="B48" s="691"/>
      <c r="C48" s="691"/>
      <c r="D48" s="250"/>
      <c r="E48" s="250"/>
      <c r="F48" s="250"/>
      <c r="G48" s="250"/>
      <c r="H48" s="250"/>
    </row>
    <row r="49" spans="1:8">
      <c r="A49" s="691"/>
      <c r="B49" s="691"/>
      <c r="C49" s="691"/>
      <c r="D49" s="250"/>
      <c r="E49" s="250"/>
      <c r="F49" s="250"/>
      <c r="G49" s="250"/>
      <c r="H49" s="250"/>
    </row>
    <row r="50" spans="1:8">
      <c r="A50" s="691"/>
      <c r="B50" s="691"/>
      <c r="C50" s="691"/>
      <c r="D50" s="250"/>
      <c r="E50" s="250"/>
      <c r="F50" s="250"/>
      <c r="G50" s="250"/>
      <c r="H50" s="250"/>
    </row>
    <row r="51" spans="1:8">
      <c r="A51" s="691"/>
      <c r="B51" s="691"/>
      <c r="C51" s="691"/>
      <c r="D51" s="250"/>
      <c r="E51" s="250"/>
      <c r="F51" s="250"/>
      <c r="G51" s="250"/>
      <c r="H51" s="250"/>
    </row>
    <row r="52" spans="1:8">
      <c r="A52" s="691"/>
      <c r="B52" s="691"/>
      <c r="C52" s="691"/>
      <c r="D52" s="250"/>
      <c r="E52" s="250"/>
      <c r="F52" s="250"/>
      <c r="G52" s="250"/>
      <c r="H52" s="250"/>
    </row>
    <row r="53" spans="1:8">
      <c r="A53" s="691"/>
      <c r="B53" s="691"/>
      <c r="C53" s="691"/>
      <c r="D53" s="250"/>
      <c r="E53" s="250"/>
      <c r="F53" s="250"/>
      <c r="G53" s="250"/>
      <c r="H53" s="250"/>
    </row>
    <row r="54" spans="1:8">
      <c r="A54" s="691"/>
      <c r="B54" s="691"/>
      <c r="C54" s="691"/>
      <c r="D54" s="250"/>
      <c r="E54" s="250"/>
      <c r="F54" s="250"/>
      <c r="G54" s="250"/>
      <c r="H54" s="250"/>
    </row>
    <row r="55" spans="1:8">
      <c r="A55" s="691"/>
      <c r="B55" s="691"/>
      <c r="C55" s="691"/>
      <c r="D55" s="250"/>
      <c r="E55" s="250"/>
      <c r="F55" s="250"/>
      <c r="G55" s="250"/>
      <c r="H55" s="250"/>
    </row>
    <row r="56" spans="1:8">
      <c r="A56" s="691"/>
      <c r="B56" s="691"/>
      <c r="C56" s="691"/>
      <c r="D56" s="250"/>
      <c r="E56" s="250"/>
      <c r="F56" s="250"/>
      <c r="G56" s="250"/>
      <c r="H56" s="250"/>
    </row>
    <row r="57" spans="1:8">
      <c r="A57" s="691"/>
      <c r="B57" s="691"/>
      <c r="C57" s="691"/>
      <c r="D57" s="250"/>
      <c r="E57" s="250"/>
      <c r="F57" s="250"/>
      <c r="G57" s="250"/>
      <c r="H57" s="250"/>
    </row>
    <row r="58" spans="1:8">
      <c r="A58" s="691"/>
      <c r="B58" s="691"/>
      <c r="C58" s="691"/>
      <c r="D58" s="250"/>
      <c r="E58" s="250"/>
      <c r="F58" s="250"/>
      <c r="G58" s="250"/>
      <c r="H58" s="250"/>
    </row>
    <row r="59" spans="1:8">
      <c r="A59" s="691"/>
      <c r="B59" s="691"/>
      <c r="C59" s="691"/>
      <c r="D59" s="250"/>
      <c r="E59" s="250"/>
      <c r="F59" s="250"/>
      <c r="G59" s="250"/>
      <c r="H59" s="250"/>
    </row>
    <row r="60" spans="1:8">
      <c r="A60" s="691"/>
      <c r="B60" s="691"/>
      <c r="C60" s="691"/>
      <c r="D60" s="250"/>
      <c r="E60" s="250"/>
      <c r="F60" s="250"/>
      <c r="G60" s="250"/>
      <c r="H60" s="250"/>
    </row>
    <row r="61" spans="1:8">
      <c r="A61" s="691"/>
      <c r="B61" s="691"/>
      <c r="C61" s="691"/>
      <c r="D61" s="250"/>
      <c r="E61" s="250"/>
      <c r="F61" s="250"/>
      <c r="G61" s="250"/>
      <c r="H61" s="250"/>
    </row>
    <row r="62" spans="1:8">
      <c r="A62" s="691"/>
      <c r="B62" s="691"/>
      <c r="C62" s="691"/>
      <c r="D62" s="250"/>
      <c r="E62" s="250"/>
      <c r="F62" s="250"/>
      <c r="G62" s="250"/>
      <c r="H62" s="250"/>
    </row>
    <row r="63" spans="1:8">
      <c r="A63" s="691"/>
      <c r="B63" s="691"/>
      <c r="C63" s="691"/>
      <c r="D63" s="250"/>
      <c r="E63" s="250"/>
      <c r="F63" s="250"/>
      <c r="G63" s="250"/>
      <c r="H63" s="250"/>
    </row>
    <row r="64" spans="1:8">
      <c r="A64" s="691"/>
      <c r="B64" s="691"/>
      <c r="C64" s="691"/>
      <c r="D64" s="250"/>
      <c r="E64" s="250"/>
      <c r="F64" s="250"/>
      <c r="G64" s="250"/>
      <c r="H64" s="250"/>
    </row>
    <row r="65" spans="1:8">
      <c r="A65" s="691"/>
      <c r="B65" s="691"/>
      <c r="C65" s="691"/>
      <c r="D65" s="250"/>
      <c r="E65" s="250"/>
      <c r="F65" s="250"/>
      <c r="G65" s="250"/>
      <c r="H65" s="250"/>
    </row>
    <row r="66" spans="1:8">
      <c r="A66" s="691"/>
      <c r="B66" s="691"/>
      <c r="C66" s="691"/>
      <c r="D66" s="250"/>
      <c r="E66" s="250"/>
      <c r="F66" s="250"/>
      <c r="G66" s="250"/>
      <c r="H66" s="250"/>
    </row>
    <row r="67" spans="1:8">
      <c r="A67" s="691"/>
      <c r="B67" s="691"/>
      <c r="C67" s="691"/>
      <c r="D67" s="250"/>
      <c r="E67" s="250"/>
      <c r="F67" s="250"/>
      <c r="G67" s="250"/>
      <c r="H67" s="250"/>
    </row>
    <row r="68" spans="1:8">
      <c r="A68" s="691"/>
      <c r="B68" s="691"/>
      <c r="C68" s="691"/>
      <c r="D68" s="250"/>
      <c r="E68" s="250"/>
      <c r="F68" s="250"/>
      <c r="G68" s="250"/>
      <c r="H68" s="250"/>
    </row>
    <row r="69" spans="1:8">
      <c r="A69" s="691"/>
      <c r="B69" s="691"/>
      <c r="C69" s="691"/>
      <c r="D69" s="250"/>
      <c r="E69" s="250"/>
      <c r="F69" s="250"/>
      <c r="G69" s="250"/>
      <c r="H69" s="250"/>
    </row>
    <row r="70" spans="1:8">
      <c r="A70" s="691"/>
      <c r="B70" s="691"/>
      <c r="C70" s="691"/>
      <c r="D70" s="250"/>
      <c r="E70" s="250"/>
      <c r="F70" s="250"/>
      <c r="G70" s="250"/>
      <c r="H70" s="250"/>
    </row>
    <row r="71" spans="1:8">
      <c r="A71" s="691"/>
      <c r="B71" s="691"/>
      <c r="C71" s="691"/>
      <c r="D71" s="250"/>
      <c r="E71" s="250"/>
      <c r="F71" s="250"/>
      <c r="G71" s="250"/>
      <c r="H71" s="250"/>
    </row>
    <row r="72" spans="1:8">
      <c r="A72" s="691"/>
      <c r="B72" s="691"/>
      <c r="C72" s="691"/>
      <c r="D72" s="250"/>
      <c r="E72" s="250"/>
      <c r="F72" s="250"/>
      <c r="G72" s="250"/>
      <c r="H72" s="250"/>
    </row>
    <row r="73" spans="1:8">
      <c r="A73" s="691"/>
      <c r="B73" s="691"/>
      <c r="C73" s="691"/>
      <c r="D73" s="250"/>
      <c r="E73" s="250"/>
      <c r="F73" s="250"/>
      <c r="G73" s="250"/>
      <c r="H73" s="250"/>
    </row>
    <row r="74" spans="1:8">
      <c r="A74" s="691"/>
      <c r="B74" s="691"/>
      <c r="C74" s="691"/>
      <c r="D74" s="250"/>
      <c r="E74" s="250"/>
      <c r="F74" s="250"/>
      <c r="G74" s="250"/>
      <c r="H74" s="250"/>
    </row>
    <row r="75" spans="1:8">
      <c r="A75" s="691"/>
      <c r="B75" s="691"/>
      <c r="C75" s="691"/>
      <c r="D75" s="250"/>
      <c r="E75" s="250"/>
      <c r="F75" s="250"/>
      <c r="G75" s="250"/>
      <c r="H75" s="250"/>
    </row>
    <row r="76" spans="1:8">
      <c r="A76" s="691"/>
      <c r="B76" s="691"/>
      <c r="C76" s="691"/>
      <c r="D76" s="250"/>
      <c r="E76" s="250"/>
      <c r="F76" s="250"/>
      <c r="G76" s="250"/>
      <c r="H76" s="250"/>
    </row>
    <row r="77" spans="1:8">
      <c r="A77" s="691"/>
      <c r="B77" s="691"/>
      <c r="C77" s="691"/>
      <c r="D77" s="250"/>
      <c r="E77" s="250"/>
      <c r="F77" s="250"/>
      <c r="G77" s="250"/>
      <c r="H77" s="250"/>
    </row>
    <row r="78" spans="1:8">
      <c r="A78" s="691"/>
      <c r="B78" s="691"/>
      <c r="C78" s="691"/>
      <c r="D78" s="250"/>
      <c r="E78" s="250"/>
      <c r="F78" s="250"/>
      <c r="G78" s="250"/>
      <c r="H78" s="250"/>
    </row>
    <row r="79" spans="1:8">
      <c r="A79" s="691"/>
      <c r="B79" s="691"/>
      <c r="C79" s="691"/>
      <c r="D79" s="250"/>
      <c r="E79" s="250"/>
      <c r="F79" s="250"/>
      <c r="G79" s="250"/>
      <c r="H79" s="250"/>
    </row>
    <row r="80" spans="1:8">
      <c r="A80" s="691"/>
      <c r="B80" s="691"/>
      <c r="C80" s="691"/>
      <c r="D80" s="250"/>
      <c r="E80" s="250"/>
      <c r="F80" s="250"/>
      <c r="G80" s="250"/>
      <c r="H80" s="250"/>
    </row>
    <row r="81" spans="1:8">
      <c r="A81" s="691"/>
      <c r="B81" s="691"/>
      <c r="C81" s="691"/>
      <c r="D81" s="250"/>
      <c r="E81" s="250"/>
      <c r="F81" s="250"/>
      <c r="G81" s="250"/>
      <c r="H81" s="250"/>
    </row>
    <row r="82" spans="1:8">
      <c r="A82" s="691"/>
      <c r="B82" s="691"/>
      <c r="C82" s="691"/>
      <c r="D82" s="250"/>
      <c r="E82" s="250"/>
      <c r="F82" s="250"/>
      <c r="G82" s="250"/>
      <c r="H82" s="250"/>
    </row>
    <row r="83" spans="1:8">
      <c r="A83" s="691"/>
      <c r="B83" s="691"/>
      <c r="C83" s="691"/>
      <c r="D83" s="250"/>
      <c r="E83" s="250"/>
      <c r="F83" s="250"/>
      <c r="G83" s="250"/>
      <c r="H83" s="250"/>
    </row>
    <row r="84" spans="1:8">
      <c r="A84" s="691"/>
      <c r="B84" s="691"/>
      <c r="C84" s="691"/>
      <c r="D84" s="250"/>
      <c r="E84" s="250"/>
      <c r="F84" s="250"/>
      <c r="G84" s="250"/>
      <c r="H84" s="250"/>
    </row>
    <row r="85" spans="1:8">
      <c r="A85" s="691"/>
      <c r="B85" s="691"/>
      <c r="C85" s="691"/>
      <c r="D85" s="250"/>
      <c r="E85" s="250"/>
      <c r="F85" s="250"/>
      <c r="G85" s="250"/>
      <c r="H85" s="250"/>
    </row>
    <row r="86" spans="1:8">
      <c r="A86" s="691"/>
      <c r="B86" s="691"/>
      <c r="C86" s="691"/>
      <c r="D86" s="250"/>
      <c r="E86" s="250"/>
      <c r="F86" s="250"/>
      <c r="G86" s="250"/>
      <c r="H86" s="250"/>
    </row>
    <row r="87" spans="1:8">
      <c r="A87" s="691"/>
      <c r="B87" s="691"/>
      <c r="C87" s="691"/>
      <c r="D87" s="250"/>
      <c r="E87" s="250"/>
      <c r="F87" s="250"/>
      <c r="G87" s="250"/>
      <c r="H87" s="250"/>
    </row>
    <row r="88" spans="1:8">
      <c r="A88" s="691"/>
      <c r="B88" s="691"/>
      <c r="C88" s="691"/>
      <c r="D88" s="250"/>
      <c r="E88" s="250"/>
      <c r="F88" s="250"/>
      <c r="G88" s="250"/>
      <c r="H88" s="250"/>
    </row>
    <row r="89" spans="1:8">
      <c r="A89" s="691"/>
      <c r="B89" s="691"/>
      <c r="C89" s="691"/>
      <c r="D89" s="250"/>
      <c r="E89" s="250"/>
      <c r="F89" s="250"/>
      <c r="G89" s="250"/>
      <c r="H89" s="250"/>
    </row>
    <row r="90" spans="1:8">
      <c r="A90" s="691"/>
      <c r="B90" s="691"/>
      <c r="C90" s="691"/>
      <c r="D90" s="250"/>
      <c r="E90" s="250"/>
      <c r="F90" s="250"/>
      <c r="G90" s="250"/>
      <c r="H90" s="250"/>
    </row>
    <row r="91" spans="1:8">
      <c r="A91" s="691"/>
      <c r="B91" s="691"/>
      <c r="C91" s="691"/>
      <c r="D91" s="250"/>
      <c r="E91" s="250"/>
      <c r="F91" s="250"/>
      <c r="G91" s="250"/>
      <c r="H91" s="250"/>
    </row>
    <row r="92" spans="1:8">
      <c r="A92" s="691"/>
      <c r="B92" s="691"/>
      <c r="C92" s="691"/>
      <c r="D92" s="250"/>
      <c r="E92" s="250"/>
      <c r="F92" s="250"/>
      <c r="G92" s="250"/>
      <c r="H92" s="250"/>
    </row>
    <row r="93" spans="1:8">
      <c r="A93" s="691"/>
      <c r="B93" s="691"/>
      <c r="C93" s="691"/>
      <c r="D93" s="250"/>
      <c r="E93" s="250"/>
      <c r="F93" s="250"/>
      <c r="G93" s="250"/>
      <c r="H93" s="250"/>
    </row>
    <row r="94" spans="1:8">
      <c r="A94" s="691"/>
      <c r="B94" s="691"/>
      <c r="C94" s="691"/>
      <c r="D94" s="250"/>
      <c r="E94" s="250"/>
      <c r="F94" s="250"/>
      <c r="G94" s="250"/>
      <c r="H94" s="250"/>
    </row>
    <row r="95" spans="1:8">
      <c r="A95" s="691"/>
      <c r="B95" s="691"/>
      <c r="C95" s="691"/>
      <c r="D95" s="250"/>
      <c r="E95" s="250"/>
      <c r="F95" s="250"/>
      <c r="G95" s="250"/>
      <c r="H95" s="250"/>
    </row>
    <row r="96" spans="1:8">
      <c r="A96" s="691"/>
      <c r="B96" s="691"/>
      <c r="C96" s="691"/>
      <c r="D96" s="250"/>
      <c r="E96" s="250"/>
      <c r="F96" s="250"/>
      <c r="G96" s="250"/>
      <c r="H96" s="250"/>
    </row>
    <row r="97" spans="1:8">
      <c r="A97" s="691"/>
      <c r="B97" s="691"/>
      <c r="C97" s="691"/>
      <c r="D97" s="250"/>
      <c r="E97" s="250"/>
      <c r="F97" s="250"/>
      <c r="G97" s="250"/>
      <c r="H97" s="250"/>
    </row>
    <row r="98" spans="1:8">
      <c r="A98" s="691"/>
      <c r="B98" s="691"/>
      <c r="C98" s="691"/>
      <c r="D98" s="250"/>
      <c r="E98" s="250"/>
      <c r="F98" s="250"/>
      <c r="G98" s="250"/>
      <c r="H98" s="250"/>
    </row>
    <row r="99" spans="1:8">
      <c r="A99" s="691"/>
      <c r="B99" s="691"/>
      <c r="C99" s="691"/>
      <c r="D99" s="250"/>
      <c r="E99" s="250"/>
      <c r="F99" s="250"/>
      <c r="G99" s="250"/>
      <c r="H99" s="250"/>
    </row>
    <row r="100" spans="1:8">
      <c r="A100" s="691"/>
      <c r="B100" s="691"/>
      <c r="C100" s="691"/>
      <c r="D100" s="250"/>
      <c r="E100" s="250"/>
      <c r="F100" s="250"/>
      <c r="G100" s="250"/>
      <c r="H100" s="250"/>
    </row>
    <row r="101" spans="1:8">
      <c r="A101" s="691"/>
      <c r="B101" s="691"/>
      <c r="C101" s="691"/>
      <c r="D101" s="250"/>
      <c r="E101" s="250"/>
      <c r="F101" s="250"/>
      <c r="G101" s="250"/>
      <c r="H101" s="250"/>
    </row>
    <row r="102" spans="1:8">
      <c r="A102" s="691"/>
      <c r="B102" s="691"/>
      <c r="C102" s="691"/>
      <c r="D102" s="250"/>
      <c r="E102" s="250"/>
      <c r="F102" s="250"/>
      <c r="G102" s="250"/>
      <c r="H102" s="250"/>
    </row>
    <row r="103" spans="1:8">
      <c r="A103" s="691"/>
      <c r="B103" s="691"/>
      <c r="C103" s="691"/>
      <c r="D103" s="250"/>
      <c r="E103" s="250"/>
      <c r="F103" s="250"/>
      <c r="G103" s="250"/>
      <c r="H103" s="250"/>
    </row>
    <row r="104" spans="1:8">
      <c r="A104" s="691"/>
      <c r="B104" s="691"/>
      <c r="C104" s="691"/>
      <c r="D104" s="250"/>
      <c r="E104" s="250"/>
      <c r="F104" s="250"/>
      <c r="G104" s="250"/>
      <c r="H104" s="250"/>
    </row>
    <row r="105" spans="1:8">
      <c r="A105" s="691"/>
      <c r="B105" s="691"/>
      <c r="C105" s="691"/>
      <c r="D105" s="250"/>
      <c r="E105" s="250"/>
      <c r="F105" s="250"/>
      <c r="G105" s="250"/>
      <c r="H105" s="250"/>
    </row>
    <row r="106" spans="1:8">
      <c r="A106" s="691"/>
      <c r="B106" s="691"/>
      <c r="C106" s="691"/>
      <c r="D106" s="250"/>
      <c r="E106" s="250"/>
      <c r="F106" s="250"/>
      <c r="G106" s="250"/>
      <c r="H106" s="250"/>
    </row>
    <row r="107" spans="1:8">
      <c r="A107" s="691"/>
      <c r="B107" s="691"/>
      <c r="C107" s="691"/>
      <c r="D107" s="250"/>
      <c r="E107" s="250"/>
      <c r="F107" s="250"/>
      <c r="G107" s="250"/>
      <c r="H107" s="250"/>
    </row>
    <row r="108" spans="1:8">
      <c r="A108" s="691"/>
      <c r="B108" s="691"/>
      <c r="C108" s="691"/>
      <c r="D108" s="250"/>
      <c r="E108" s="250"/>
      <c r="F108" s="250"/>
      <c r="G108" s="250"/>
      <c r="H108" s="250"/>
    </row>
    <row r="109" spans="1:8">
      <c r="A109" s="691"/>
      <c r="B109" s="691"/>
      <c r="C109" s="691"/>
      <c r="D109" s="250"/>
      <c r="E109" s="250"/>
      <c r="F109" s="250"/>
      <c r="G109" s="250"/>
      <c r="H109" s="250"/>
    </row>
    <row r="110" spans="1:8">
      <c r="A110" s="691"/>
      <c r="B110" s="691"/>
      <c r="C110" s="691"/>
      <c r="D110" s="250"/>
      <c r="E110" s="250"/>
      <c r="F110" s="250"/>
      <c r="G110" s="250"/>
      <c r="H110" s="250"/>
    </row>
    <row r="111" spans="1:8">
      <c r="A111" s="691"/>
      <c r="B111" s="691"/>
      <c r="C111" s="691"/>
      <c r="D111" s="250"/>
      <c r="E111" s="250"/>
      <c r="F111" s="250"/>
      <c r="G111" s="250"/>
      <c r="H111" s="250"/>
    </row>
    <row r="112" spans="1:8">
      <c r="A112" s="691"/>
      <c r="B112" s="691"/>
      <c r="C112" s="691"/>
      <c r="D112" s="250"/>
      <c r="E112" s="250"/>
      <c r="F112" s="250"/>
      <c r="G112" s="250"/>
      <c r="H112" s="250"/>
    </row>
    <row r="113" spans="1:8">
      <c r="A113" s="691"/>
      <c r="B113" s="691"/>
      <c r="C113" s="691"/>
      <c r="D113" s="250"/>
      <c r="E113" s="250"/>
      <c r="F113" s="250"/>
      <c r="G113" s="250"/>
      <c r="H113" s="250"/>
    </row>
    <row r="114" spans="1:8">
      <c r="A114" s="691"/>
      <c r="B114" s="691"/>
      <c r="C114" s="691"/>
      <c r="D114" s="250"/>
      <c r="E114" s="250"/>
      <c r="F114" s="250"/>
      <c r="G114" s="250"/>
      <c r="H114" s="250"/>
    </row>
    <row r="115" spans="1:8">
      <c r="A115" s="691"/>
      <c r="B115" s="691"/>
      <c r="C115" s="691"/>
      <c r="D115" s="692"/>
      <c r="E115" s="692"/>
      <c r="F115" s="692"/>
      <c r="G115" s="692"/>
      <c r="H115" s="692"/>
    </row>
    <row r="116" spans="1:8">
      <c r="A116" s="691"/>
      <c r="B116" s="691"/>
      <c r="C116" s="691"/>
      <c r="D116" s="692"/>
      <c r="E116" s="692"/>
      <c r="F116" s="692"/>
      <c r="G116" s="692"/>
      <c r="H116" s="692"/>
    </row>
    <row r="117" spans="1:8">
      <c r="A117" s="691"/>
      <c r="B117" s="691"/>
      <c r="C117" s="691"/>
      <c r="D117" s="692"/>
      <c r="E117" s="692"/>
      <c r="F117" s="692"/>
      <c r="G117" s="692"/>
      <c r="H117" s="692"/>
    </row>
    <row r="118" spans="1:8">
      <c r="A118" s="691"/>
      <c r="B118" s="691"/>
      <c r="C118" s="691"/>
      <c r="D118" s="692"/>
      <c r="E118" s="692"/>
      <c r="F118" s="692"/>
      <c r="G118" s="692"/>
      <c r="H118" s="692"/>
    </row>
    <row r="119" spans="1:8">
      <c r="A119" s="691"/>
      <c r="B119" s="691"/>
      <c r="C119" s="691"/>
      <c r="D119" s="692"/>
      <c r="E119" s="692"/>
      <c r="F119" s="692"/>
      <c r="G119" s="692"/>
      <c r="H119" s="692"/>
    </row>
    <row r="120" spans="1:8">
      <c r="A120" s="691"/>
      <c r="B120" s="691"/>
      <c r="C120" s="691"/>
      <c r="D120" s="692"/>
      <c r="E120" s="692"/>
      <c r="F120" s="692"/>
      <c r="G120" s="692"/>
      <c r="H120" s="692"/>
    </row>
    <row r="121" spans="1:8">
      <c r="A121" s="691"/>
      <c r="B121" s="691"/>
      <c r="C121" s="691"/>
      <c r="D121" s="692"/>
      <c r="E121" s="692"/>
      <c r="F121" s="692"/>
      <c r="G121" s="692"/>
      <c r="H121" s="692"/>
    </row>
    <row r="122" spans="1:8">
      <c r="A122" s="691"/>
      <c r="B122" s="691"/>
      <c r="C122" s="691"/>
      <c r="D122" s="692"/>
      <c r="E122" s="692"/>
      <c r="F122" s="692"/>
      <c r="G122" s="692"/>
      <c r="H122" s="692"/>
    </row>
    <row r="123" spans="1:8">
      <c r="A123" s="691"/>
      <c r="B123" s="691"/>
      <c r="C123" s="691"/>
      <c r="D123" s="692"/>
      <c r="E123" s="692"/>
      <c r="F123" s="692"/>
      <c r="G123" s="692"/>
      <c r="H123" s="692"/>
    </row>
    <row r="124" spans="1:8">
      <c r="A124" s="691"/>
      <c r="B124" s="691"/>
      <c r="C124" s="691"/>
      <c r="D124" s="692"/>
      <c r="E124" s="692"/>
      <c r="F124" s="692"/>
      <c r="G124" s="692"/>
      <c r="H124" s="692"/>
    </row>
    <row r="125" spans="1:8">
      <c r="A125" s="691"/>
      <c r="B125" s="691"/>
      <c r="C125" s="691"/>
      <c r="D125" s="692"/>
      <c r="E125" s="692"/>
      <c r="F125" s="692"/>
      <c r="G125" s="692"/>
      <c r="H125" s="692"/>
    </row>
    <row r="126" spans="1:8">
      <c r="A126" s="691"/>
      <c r="B126" s="691"/>
      <c r="C126" s="691"/>
      <c r="D126" s="692"/>
      <c r="E126" s="692"/>
      <c r="F126" s="692"/>
      <c r="G126" s="692"/>
      <c r="H126" s="692"/>
    </row>
    <row r="127" spans="1:8">
      <c r="A127" s="691"/>
      <c r="B127" s="691"/>
      <c r="C127" s="691"/>
      <c r="D127" s="692"/>
      <c r="E127" s="692"/>
      <c r="F127" s="692"/>
      <c r="G127" s="692"/>
      <c r="H127" s="692"/>
    </row>
    <row r="128" spans="1:8">
      <c r="A128" s="691"/>
      <c r="B128" s="691"/>
      <c r="C128" s="691"/>
      <c r="D128" s="692"/>
      <c r="E128" s="692"/>
      <c r="F128" s="692"/>
      <c r="G128" s="692"/>
      <c r="H128" s="692"/>
    </row>
    <row r="129" spans="1:3">
      <c r="A129" s="691"/>
      <c r="B129" s="691"/>
      <c r="C129" s="691"/>
    </row>
    <row r="130" spans="1:3">
      <c r="A130" s="691"/>
      <c r="B130" s="691"/>
      <c r="C130" s="691"/>
    </row>
    <row r="131" spans="1:3">
      <c r="A131" s="691"/>
      <c r="B131" s="691"/>
      <c r="C131" s="691"/>
    </row>
    <row r="132" spans="1:3">
      <c r="A132" s="691"/>
      <c r="B132" s="691"/>
      <c r="C132" s="691"/>
    </row>
    <row r="133" spans="1:3">
      <c r="A133" s="691"/>
      <c r="B133" s="691"/>
      <c r="C133" s="691"/>
    </row>
    <row r="134" spans="1:3">
      <c r="A134" s="691"/>
      <c r="B134" s="691"/>
      <c r="C134" s="691"/>
    </row>
    <row r="135" spans="1:3">
      <c r="A135" s="691"/>
      <c r="B135" s="691"/>
      <c r="C135" s="691"/>
    </row>
    <row r="136" spans="1:3">
      <c r="A136" s="691"/>
      <c r="B136" s="691"/>
      <c r="C136" s="691"/>
    </row>
    <row r="137" spans="1:3">
      <c r="A137" s="691"/>
      <c r="B137" s="691"/>
      <c r="C137" s="691"/>
    </row>
    <row r="138" spans="1:3">
      <c r="A138" s="691"/>
      <c r="B138" s="691"/>
      <c r="C138" s="691"/>
    </row>
    <row r="139" spans="1:3">
      <c r="A139" s="691"/>
      <c r="B139" s="691"/>
      <c r="C139" s="691"/>
    </row>
    <row r="140" spans="1:3">
      <c r="A140" s="691"/>
      <c r="B140" s="691"/>
      <c r="C140" s="691"/>
    </row>
    <row r="141" spans="1:3">
      <c r="A141" s="691"/>
      <c r="B141" s="691"/>
      <c r="C141" s="691"/>
    </row>
    <row r="142" spans="1:3">
      <c r="A142" s="691"/>
      <c r="B142" s="691"/>
      <c r="C142" s="691"/>
    </row>
    <row r="143" spans="1:3">
      <c r="A143" s="691"/>
      <c r="B143" s="691"/>
      <c r="C143" s="691"/>
    </row>
    <row r="144" spans="1:3">
      <c r="A144" s="691"/>
      <c r="B144" s="691"/>
      <c r="C144" s="691"/>
    </row>
    <row r="145" spans="1:3">
      <c r="A145" s="691"/>
      <c r="B145" s="691"/>
      <c r="C145" s="691"/>
    </row>
    <row r="146" spans="1:3">
      <c r="A146" s="691"/>
      <c r="B146" s="691"/>
      <c r="C146" s="691"/>
    </row>
    <row r="147" spans="1:3">
      <c r="A147" s="691"/>
      <c r="B147" s="691"/>
      <c r="C147" s="691"/>
    </row>
    <row r="148" spans="1:3">
      <c r="A148" s="691"/>
      <c r="B148" s="691"/>
      <c r="C148" s="691"/>
    </row>
    <row r="149" spans="1:3">
      <c r="A149" s="691"/>
      <c r="B149" s="691"/>
      <c r="C149" s="691"/>
    </row>
    <row r="150" spans="1:3">
      <c r="A150" s="691"/>
      <c r="B150" s="691"/>
      <c r="C150" s="691"/>
    </row>
    <row r="151" spans="1:3">
      <c r="A151" s="691"/>
      <c r="B151" s="691"/>
      <c r="C151" s="691"/>
    </row>
    <row r="152" spans="1:3">
      <c r="A152" s="691"/>
      <c r="B152" s="691"/>
      <c r="C152" s="691"/>
    </row>
    <row r="153" spans="1:3">
      <c r="A153" s="691"/>
      <c r="B153" s="691"/>
      <c r="C153" s="691"/>
    </row>
    <row r="154" spans="1:3">
      <c r="A154" s="691"/>
      <c r="B154" s="691"/>
      <c r="C154" s="691"/>
    </row>
    <row r="155" spans="1:3">
      <c r="A155" s="691"/>
      <c r="B155" s="691"/>
      <c r="C155" s="691"/>
    </row>
    <row r="156" spans="1:3">
      <c r="A156" s="691"/>
      <c r="B156" s="691"/>
      <c r="C156" s="691"/>
    </row>
    <row r="157" spans="1:3">
      <c r="A157" s="691"/>
      <c r="B157" s="691"/>
      <c r="C157" s="691"/>
    </row>
    <row r="158" spans="1:3">
      <c r="A158" s="691"/>
      <c r="B158" s="691"/>
      <c r="C158" s="691"/>
    </row>
    <row r="159" spans="1:3">
      <c r="A159" s="691"/>
      <c r="B159" s="691"/>
      <c r="C159" s="691"/>
    </row>
    <row r="160" spans="1:3">
      <c r="A160" s="691"/>
      <c r="B160" s="691"/>
      <c r="C160" s="691"/>
    </row>
    <row r="161" spans="1:3">
      <c r="A161" s="691"/>
      <c r="B161" s="691"/>
      <c r="C161" s="691"/>
    </row>
    <row r="162" spans="1:3">
      <c r="A162" s="691"/>
      <c r="B162" s="691"/>
      <c r="C162" s="691"/>
    </row>
    <row r="163" spans="1:3">
      <c r="A163" s="691"/>
      <c r="B163" s="691"/>
      <c r="C163" s="691"/>
    </row>
    <row r="164" spans="1:3">
      <c r="A164" s="691"/>
      <c r="B164" s="691"/>
      <c r="C164" s="691"/>
    </row>
    <row r="165" spans="1:3">
      <c r="A165" s="691"/>
      <c r="B165" s="691"/>
      <c r="C165" s="691"/>
    </row>
    <row r="166" spans="1:3">
      <c r="A166" s="691"/>
      <c r="B166" s="691"/>
      <c r="C166" s="691"/>
    </row>
    <row r="167" spans="1:3">
      <c r="A167" s="691"/>
      <c r="B167" s="691"/>
      <c r="C167" s="691"/>
    </row>
    <row r="168" spans="1:3">
      <c r="A168" s="691"/>
      <c r="B168" s="691"/>
      <c r="C168" s="691"/>
    </row>
    <row r="169" spans="1:3">
      <c r="A169" s="691"/>
      <c r="B169" s="691"/>
      <c r="C169" s="691"/>
    </row>
    <row r="170" spans="1:3">
      <c r="A170" s="691"/>
      <c r="B170" s="691"/>
      <c r="C170" s="691"/>
    </row>
    <row r="171" spans="1:3">
      <c r="A171" s="691"/>
      <c r="B171" s="691"/>
      <c r="C171" s="691"/>
    </row>
    <row r="172" spans="1:3">
      <c r="A172" s="691"/>
      <c r="B172" s="691"/>
      <c r="C172" s="691"/>
    </row>
    <row r="173" spans="1:3">
      <c r="A173" s="691"/>
      <c r="B173" s="691"/>
      <c r="C173" s="691"/>
    </row>
    <row r="174" spans="1:3">
      <c r="A174" s="691"/>
      <c r="B174" s="691"/>
      <c r="C174" s="691"/>
    </row>
    <row r="175" spans="1:3">
      <c r="A175" s="691"/>
      <c r="B175" s="691"/>
      <c r="C175" s="691"/>
    </row>
    <row r="176" spans="1:3">
      <c r="A176" s="691"/>
      <c r="B176" s="691"/>
      <c r="C176" s="691"/>
    </row>
    <row r="177" spans="1:3">
      <c r="A177" s="691"/>
      <c r="B177" s="691"/>
      <c r="C177" s="691"/>
    </row>
    <row r="178" spans="1:3">
      <c r="A178" s="691"/>
      <c r="B178" s="691"/>
      <c r="C178" s="691"/>
    </row>
    <row r="179" spans="1:3">
      <c r="A179" s="691"/>
      <c r="B179" s="691"/>
      <c r="C179" s="691"/>
    </row>
    <row r="180" spans="1:3">
      <c r="A180" s="691"/>
      <c r="B180" s="691"/>
      <c r="C180" s="691"/>
    </row>
    <row r="181" spans="1:3">
      <c r="A181" s="691"/>
      <c r="B181" s="691"/>
      <c r="C181" s="691"/>
    </row>
    <row r="182" spans="1:3">
      <c r="A182" s="691"/>
      <c r="B182" s="691"/>
      <c r="C182" s="691"/>
    </row>
    <row r="183" spans="1:3">
      <c r="A183" s="691"/>
      <c r="B183" s="691"/>
      <c r="C183" s="691"/>
    </row>
    <row r="184" spans="1:3">
      <c r="A184" s="691"/>
      <c r="B184" s="691"/>
      <c r="C184" s="691"/>
    </row>
    <row r="185" spans="1:3">
      <c r="A185" s="691"/>
      <c r="B185" s="691"/>
      <c r="C185" s="691"/>
    </row>
    <row r="186" spans="1:3">
      <c r="A186" s="691"/>
      <c r="B186" s="691"/>
      <c r="C186" s="691"/>
    </row>
    <row r="187" spans="1:3">
      <c r="A187" s="691"/>
      <c r="B187" s="691"/>
      <c r="C187" s="691"/>
    </row>
    <row r="188" spans="1:3">
      <c r="A188" s="691"/>
      <c r="B188" s="691"/>
      <c r="C188" s="691"/>
    </row>
    <row r="189" spans="1:3">
      <c r="A189" s="691"/>
      <c r="B189" s="691"/>
      <c r="C189" s="691"/>
    </row>
    <row r="190" spans="1:3">
      <c r="A190" s="691"/>
      <c r="B190" s="691"/>
      <c r="C190" s="691"/>
    </row>
    <row r="191" spans="1:3">
      <c r="A191" s="691"/>
      <c r="B191" s="691"/>
      <c r="C191" s="691"/>
    </row>
    <row r="192" spans="1:3">
      <c r="A192" s="691"/>
      <c r="B192" s="691"/>
      <c r="C192" s="691"/>
    </row>
    <row r="193" spans="1:3">
      <c r="A193" s="691"/>
      <c r="B193" s="691"/>
      <c r="C193" s="691"/>
    </row>
    <row r="194" spans="1:3">
      <c r="A194" s="691"/>
      <c r="B194" s="691"/>
      <c r="C194" s="691"/>
    </row>
    <row r="195" spans="1:3">
      <c r="A195" s="691"/>
      <c r="B195" s="691"/>
      <c r="C195" s="691"/>
    </row>
    <row r="196" spans="1:3">
      <c r="A196" s="691"/>
      <c r="B196" s="691"/>
      <c r="C196" s="691"/>
    </row>
    <row r="197" spans="1:3">
      <c r="A197" s="691"/>
      <c r="B197" s="691"/>
      <c r="C197" s="691"/>
    </row>
    <row r="198" spans="1:3">
      <c r="A198" s="691"/>
      <c r="B198" s="691"/>
      <c r="C198" s="691"/>
    </row>
    <row r="199" spans="1:3">
      <c r="A199" s="691"/>
      <c r="B199" s="691"/>
      <c r="C199" s="691"/>
    </row>
    <row r="200" spans="1:3">
      <c r="A200" s="691"/>
      <c r="B200" s="691"/>
      <c r="C200" s="691"/>
    </row>
    <row r="201" spans="1:3">
      <c r="A201" s="691"/>
      <c r="B201" s="691"/>
      <c r="C201" s="691"/>
    </row>
    <row r="202" spans="1:3">
      <c r="A202" s="691"/>
      <c r="B202" s="691"/>
      <c r="C202" s="691"/>
    </row>
    <row r="203" spans="1:3">
      <c r="A203" s="691"/>
      <c r="B203" s="691"/>
      <c r="C203" s="691"/>
    </row>
    <row r="204" spans="1:3">
      <c r="A204" s="691"/>
      <c r="B204" s="691"/>
      <c r="C204" s="691"/>
    </row>
    <row r="205" spans="1:3">
      <c r="A205" s="691"/>
      <c r="B205" s="691"/>
      <c r="C205" s="691"/>
    </row>
    <row r="206" spans="1:3">
      <c r="A206" s="691"/>
      <c r="B206" s="691"/>
      <c r="C206" s="691"/>
    </row>
    <row r="207" spans="1:3">
      <c r="A207" s="691"/>
      <c r="B207" s="691"/>
      <c r="C207" s="691"/>
    </row>
    <row r="208" spans="1:3">
      <c r="A208" s="691"/>
      <c r="B208" s="691"/>
      <c r="C208" s="691"/>
    </row>
    <row r="209" spans="1:3">
      <c r="A209" s="691"/>
      <c r="B209" s="691"/>
      <c r="C209" s="691"/>
    </row>
    <row r="210" spans="1:3">
      <c r="A210" s="691"/>
      <c r="B210" s="691"/>
      <c r="C210" s="691"/>
    </row>
    <row r="211" spans="1:3">
      <c r="A211" s="691"/>
      <c r="B211" s="691"/>
      <c r="C211" s="691"/>
    </row>
    <row r="212" spans="1:3">
      <c r="A212" s="691"/>
      <c r="B212" s="691"/>
      <c r="C212" s="691"/>
    </row>
    <row r="213" spans="1:3">
      <c r="A213" s="691"/>
      <c r="B213" s="691"/>
      <c r="C213" s="691"/>
    </row>
    <row r="214" spans="1:3">
      <c r="A214" s="691"/>
      <c r="B214" s="691"/>
      <c r="C214" s="691"/>
    </row>
    <row r="215" spans="1:3">
      <c r="A215" s="691"/>
      <c r="B215" s="691"/>
      <c r="C215" s="691"/>
    </row>
    <row r="216" spans="1:3">
      <c r="A216" s="691"/>
      <c r="B216" s="691"/>
      <c r="C216" s="691"/>
    </row>
    <row r="217" spans="1:3">
      <c r="A217" s="691"/>
      <c r="B217" s="691"/>
      <c r="C217" s="691"/>
    </row>
    <row r="218" spans="1:3">
      <c r="A218" s="691"/>
      <c r="B218" s="691"/>
      <c r="C218" s="691"/>
    </row>
    <row r="219" spans="1:3">
      <c r="A219" s="691"/>
      <c r="B219" s="691"/>
      <c r="C219" s="691"/>
    </row>
    <row r="220" spans="1:3">
      <c r="A220" s="691"/>
      <c r="B220" s="691"/>
      <c r="C220" s="691"/>
    </row>
    <row r="221" spans="1:3">
      <c r="A221" s="691"/>
      <c r="B221" s="691"/>
      <c r="C221" s="691"/>
    </row>
    <row r="222" spans="1:3">
      <c r="A222" s="691"/>
      <c r="B222" s="691"/>
      <c r="C222" s="691"/>
    </row>
    <row r="223" spans="1:3">
      <c r="A223" s="691"/>
      <c r="B223" s="691"/>
      <c r="C223" s="691"/>
    </row>
    <row r="224" spans="1:3">
      <c r="A224" s="691"/>
      <c r="B224" s="691"/>
      <c r="C224" s="691"/>
    </row>
    <row r="225" spans="1:3">
      <c r="A225" s="691"/>
      <c r="B225" s="691"/>
      <c r="C225" s="691"/>
    </row>
    <row r="226" spans="1:3">
      <c r="A226" s="691"/>
      <c r="B226" s="691"/>
      <c r="C226" s="691"/>
    </row>
    <row r="227" spans="1:3">
      <c r="A227" s="691"/>
      <c r="B227" s="691"/>
      <c r="C227" s="691"/>
    </row>
    <row r="228" spans="1:3">
      <c r="A228" s="691"/>
      <c r="B228" s="691"/>
      <c r="C228" s="691"/>
    </row>
    <row r="229" spans="1:3">
      <c r="A229" s="691"/>
      <c r="B229" s="691"/>
      <c r="C229" s="691"/>
    </row>
    <row r="230" spans="1:3">
      <c r="A230" s="691"/>
      <c r="B230" s="691"/>
      <c r="C230" s="691"/>
    </row>
    <row r="231" spans="1:3">
      <c r="A231" s="691"/>
      <c r="B231" s="691"/>
      <c r="C231" s="691"/>
    </row>
    <row r="232" spans="1:3">
      <c r="A232" s="691"/>
      <c r="B232" s="691"/>
      <c r="C232" s="691"/>
    </row>
    <row r="233" spans="1:3">
      <c r="A233" s="691"/>
      <c r="B233" s="691"/>
      <c r="C233" s="691"/>
    </row>
    <row r="234" spans="1:3">
      <c r="A234" s="691"/>
      <c r="B234" s="691"/>
      <c r="C234" s="691"/>
    </row>
    <row r="235" spans="1:3">
      <c r="A235" s="691"/>
      <c r="B235" s="691"/>
      <c r="C235" s="691"/>
    </row>
    <row r="236" spans="1:3">
      <c r="A236" s="691"/>
      <c r="B236" s="691"/>
      <c r="C236" s="691"/>
    </row>
    <row r="237" spans="1:3">
      <c r="A237" s="691"/>
      <c r="B237" s="691"/>
      <c r="C237" s="691"/>
    </row>
    <row r="238" spans="1:3">
      <c r="A238" s="691"/>
      <c r="B238" s="691"/>
      <c r="C238" s="691"/>
    </row>
    <row r="239" spans="1:3">
      <c r="A239" s="691"/>
      <c r="B239" s="691"/>
      <c r="C239" s="691"/>
    </row>
    <row r="240" spans="1:3">
      <c r="A240" s="691"/>
      <c r="B240" s="691"/>
      <c r="C240" s="691"/>
    </row>
    <row r="241" spans="1:3">
      <c r="A241" s="691"/>
      <c r="B241" s="691"/>
      <c r="C241" s="691"/>
    </row>
    <row r="242" spans="1:3">
      <c r="A242" s="691"/>
      <c r="B242" s="691"/>
      <c r="C242" s="691"/>
    </row>
    <row r="243" spans="1:3">
      <c r="A243" s="691"/>
      <c r="B243" s="691"/>
      <c r="C243" s="691"/>
    </row>
    <row r="244" spans="1:3">
      <c r="A244" s="691"/>
      <c r="B244" s="691"/>
      <c r="C244" s="691"/>
    </row>
    <row r="245" spans="1:3">
      <c r="A245" s="691"/>
      <c r="B245" s="691"/>
      <c r="C245" s="691"/>
    </row>
    <row r="246" spans="1:3">
      <c r="A246" s="691"/>
      <c r="B246" s="691"/>
      <c r="C246" s="691"/>
    </row>
    <row r="247" spans="1:3">
      <c r="A247" s="691"/>
      <c r="B247" s="691"/>
      <c r="C247" s="691"/>
    </row>
    <row r="248" spans="1:3">
      <c r="A248" s="691"/>
      <c r="B248" s="691"/>
      <c r="C248" s="691"/>
    </row>
    <row r="249" spans="1:3">
      <c r="A249" s="691"/>
      <c r="B249" s="691"/>
      <c r="C249" s="691"/>
    </row>
    <row r="250" spans="1:3">
      <c r="A250" s="691"/>
      <c r="B250" s="691"/>
      <c r="C250" s="691"/>
    </row>
    <row r="251" spans="1:3">
      <c r="A251" s="691"/>
      <c r="B251" s="691"/>
      <c r="C251" s="691"/>
    </row>
    <row r="252" spans="1:3">
      <c r="A252" s="691"/>
      <c r="B252" s="691"/>
      <c r="C252" s="691"/>
    </row>
    <row r="253" spans="1:3">
      <c r="A253" s="691"/>
      <c r="B253" s="691"/>
      <c r="C253" s="691"/>
    </row>
    <row r="254" spans="1:3">
      <c r="A254" s="691"/>
      <c r="B254" s="691"/>
      <c r="C254" s="691"/>
    </row>
    <row r="255" spans="1:3">
      <c r="A255" s="691"/>
      <c r="B255" s="691"/>
      <c r="C255" s="691"/>
    </row>
    <row r="256" spans="1:3">
      <c r="A256" s="691"/>
      <c r="B256" s="691"/>
      <c r="C256" s="691"/>
    </row>
    <row r="257" spans="1:3">
      <c r="A257" s="691"/>
      <c r="B257" s="691"/>
      <c r="C257" s="691"/>
    </row>
    <row r="258" spans="1:3">
      <c r="A258" s="691"/>
      <c r="B258" s="691"/>
      <c r="C258" s="691"/>
    </row>
    <row r="259" spans="1:3">
      <c r="A259" s="691"/>
      <c r="B259" s="691"/>
      <c r="C259" s="691"/>
    </row>
    <row r="260" spans="1:3">
      <c r="A260" s="691"/>
      <c r="B260" s="691"/>
      <c r="C260" s="691"/>
    </row>
    <row r="261" spans="1:3">
      <c r="A261" s="691"/>
      <c r="B261" s="691"/>
      <c r="C261" s="691"/>
    </row>
    <row r="262" spans="1:3">
      <c r="A262" s="691"/>
      <c r="B262" s="691"/>
      <c r="C262" s="691"/>
    </row>
    <row r="263" spans="1:3">
      <c r="A263" s="691"/>
      <c r="B263" s="691"/>
      <c r="C263" s="691"/>
    </row>
    <row r="264" spans="1:3">
      <c r="A264" s="691"/>
      <c r="B264" s="691"/>
      <c r="C264" s="691"/>
    </row>
    <row r="265" spans="1:3">
      <c r="A265" s="691"/>
      <c r="B265" s="691"/>
      <c r="C265" s="691"/>
    </row>
    <row r="266" spans="1:3">
      <c r="A266" s="691"/>
      <c r="B266" s="691"/>
      <c r="C266" s="691"/>
    </row>
    <row r="267" spans="1:3">
      <c r="A267" s="691"/>
      <c r="B267" s="691"/>
      <c r="C267" s="691"/>
    </row>
    <row r="268" spans="1:3">
      <c r="A268" s="691"/>
      <c r="B268" s="691"/>
      <c r="C268" s="691"/>
    </row>
    <row r="269" spans="1:3">
      <c r="A269" s="691"/>
      <c r="B269" s="691"/>
      <c r="C269" s="691"/>
    </row>
    <row r="270" spans="1:3">
      <c r="A270" s="691"/>
      <c r="B270" s="691"/>
      <c r="C270" s="691"/>
    </row>
    <row r="271" spans="1:3">
      <c r="A271" s="691"/>
      <c r="B271" s="691"/>
      <c r="C271" s="691"/>
    </row>
    <row r="272" spans="1:3">
      <c r="A272" s="691"/>
      <c r="B272" s="691"/>
      <c r="C272" s="691"/>
    </row>
    <row r="273" spans="1:3">
      <c r="A273" s="691"/>
      <c r="B273" s="691"/>
      <c r="C273" s="691"/>
    </row>
    <row r="274" spans="1:3">
      <c r="A274" s="691"/>
      <c r="B274" s="691"/>
      <c r="C274" s="691"/>
    </row>
    <row r="275" spans="1:3">
      <c r="A275" s="691"/>
      <c r="B275" s="691"/>
      <c r="C275" s="691"/>
    </row>
    <row r="276" spans="1:3">
      <c r="A276" s="691"/>
      <c r="B276" s="691"/>
      <c r="C276" s="691"/>
    </row>
    <row r="277" spans="1:3">
      <c r="A277" s="691"/>
      <c r="B277" s="691"/>
      <c r="C277" s="691"/>
    </row>
    <row r="278" spans="1:3">
      <c r="A278" s="691"/>
      <c r="B278" s="691"/>
      <c r="C278" s="691"/>
    </row>
    <row r="279" spans="1:3">
      <c r="A279" s="691"/>
      <c r="B279" s="691"/>
      <c r="C279" s="691"/>
    </row>
    <row r="280" spans="1:3">
      <c r="A280" s="691"/>
      <c r="B280" s="691"/>
      <c r="C280" s="691"/>
    </row>
    <row r="281" spans="1:3">
      <c r="A281" s="691"/>
      <c r="B281" s="691"/>
      <c r="C281" s="691"/>
    </row>
    <row r="282" spans="1:3">
      <c r="A282" s="691"/>
      <c r="B282" s="691"/>
      <c r="C282" s="691"/>
    </row>
    <row r="283" spans="1:3">
      <c r="A283" s="691"/>
      <c r="B283" s="691"/>
      <c r="C283" s="691"/>
    </row>
    <row r="284" spans="1:3">
      <c r="A284" s="691"/>
      <c r="B284" s="691"/>
      <c r="C284" s="691"/>
    </row>
    <row r="285" spans="1:3">
      <c r="A285" s="691"/>
      <c r="B285" s="691"/>
      <c r="C285" s="691"/>
    </row>
    <row r="286" spans="1:3">
      <c r="A286" s="691"/>
      <c r="B286" s="691"/>
      <c r="C286" s="691"/>
    </row>
    <row r="287" spans="1:3">
      <c r="A287" s="691"/>
      <c r="B287" s="691"/>
      <c r="C287" s="691"/>
    </row>
    <row r="288" spans="1:3">
      <c r="A288" s="691"/>
      <c r="B288" s="691"/>
      <c r="C288" s="691"/>
    </row>
    <row r="289" spans="1:3">
      <c r="A289" s="691"/>
      <c r="B289" s="691"/>
      <c r="C289" s="691"/>
    </row>
    <row r="290" spans="1:3">
      <c r="A290" s="691"/>
      <c r="B290" s="691"/>
      <c r="C290" s="691"/>
    </row>
    <row r="291" spans="1:3">
      <c r="A291" s="691"/>
      <c r="B291" s="691"/>
      <c r="C291" s="691"/>
    </row>
    <row r="292" spans="1:3">
      <c r="A292" s="691"/>
      <c r="B292" s="691"/>
      <c r="C292" s="691"/>
    </row>
    <row r="293" spans="1:3">
      <c r="A293" s="691"/>
      <c r="B293" s="691"/>
      <c r="C293" s="691"/>
    </row>
    <row r="294" spans="1:3">
      <c r="A294" s="691"/>
      <c r="B294" s="691"/>
      <c r="C294" s="691"/>
    </row>
    <row r="295" spans="1:3">
      <c r="A295" s="691"/>
      <c r="B295" s="691"/>
      <c r="C295" s="691"/>
    </row>
    <row r="296" spans="1:3">
      <c r="A296" s="691"/>
      <c r="B296" s="691"/>
      <c r="C296" s="691"/>
    </row>
    <row r="297" spans="1:3">
      <c r="A297" s="691"/>
      <c r="B297" s="691"/>
      <c r="C297" s="691"/>
    </row>
    <row r="298" spans="1:3">
      <c r="A298" s="691"/>
      <c r="B298" s="691"/>
      <c r="C298" s="691"/>
    </row>
    <row r="299" spans="1:3">
      <c r="A299" s="691"/>
      <c r="B299" s="691"/>
      <c r="C299" s="691"/>
    </row>
    <row r="300" spans="1:3">
      <c r="A300" s="691"/>
      <c r="B300" s="691"/>
      <c r="C300" s="691"/>
    </row>
    <row r="301" spans="1:3">
      <c r="A301" s="691"/>
      <c r="B301" s="691"/>
      <c r="C301" s="691"/>
    </row>
    <row r="302" spans="1:3">
      <c r="A302" s="691"/>
      <c r="B302" s="691"/>
      <c r="C302" s="691"/>
    </row>
    <row r="303" spans="1:3">
      <c r="A303" s="691"/>
      <c r="B303" s="691"/>
      <c r="C303" s="691"/>
    </row>
    <row r="304" spans="1:3">
      <c r="A304" s="691"/>
      <c r="B304" s="691"/>
      <c r="C304" s="691"/>
    </row>
    <row r="305" spans="1:3">
      <c r="A305" s="691"/>
      <c r="B305" s="691"/>
      <c r="C305" s="691"/>
    </row>
    <row r="306" spans="1:3">
      <c r="A306" s="691"/>
      <c r="B306" s="691"/>
      <c r="C306" s="691"/>
    </row>
    <row r="307" spans="1:3">
      <c r="A307" s="691"/>
      <c r="B307" s="691"/>
      <c r="C307" s="691"/>
    </row>
    <row r="308" spans="1:3">
      <c r="A308" s="691"/>
      <c r="B308" s="691"/>
      <c r="C308" s="691"/>
    </row>
    <row r="309" spans="1:3">
      <c r="A309" s="691"/>
      <c r="B309" s="691"/>
      <c r="C309" s="691"/>
    </row>
    <row r="310" spans="1:3">
      <c r="A310" s="691"/>
      <c r="B310" s="691"/>
      <c r="C310" s="691"/>
    </row>
    <row r="311" spans="1:3">
      <c r="A311" s="691"/>
      <c r="B311" s="691"/>
      <c r="C311" s="691"/>
    </row>
    <row r="312" spans="1:3">
      <c r="A312" s="691"/>
      <c r="B312" s="691"/>
      <c r="C312" s="691"/>
    </row>
    <row r="313" spans="1:3">
      <c r="A313" s="691"/>
      <c r="B313" s="691"/>
      <c r="C313" s="691"/>
    </row>
    <row r="314" spans="1:3">
      <c r="A314" s="691"/>
      <c r="B314" s="691"/>
      <c r="C314" s="691"/>
    </row>
    <row r="315" spans="1:3">
      <c r="A315" s="691"/>
      <c r="B315" s="691"/>
      <c r="C315" s="691"/>
    </row>
    <row r="316" spans="1:3">
      <c r="A316" s="691"/>
      <c r="B316" s="691"/>
      <c r="C316" s="691"/>
    </row>
    <row r="317" spans="1:3">
      <c r="A317" s="691"/>
      <c r="B317" s="691"/>
      <c r="C317" s="691"/>
    </row>
    <row r="318" spans="1:3">
      <c r="A318" s="691"/>
      <c r="B318" s="691"/>
      <c r="C318" s="691"/>
    </row>
    <row r="319" spans="1:3">
      <c r="A319" s="691"/>
      <c r="B319" s="691"/>
      <c r="C319" s="691"/>
    </row>
    <row r="320" spans="1:3">
      <c r="A320" s="691"/>
      <c r="B320" s="691"/>
      <c r="C320" s="691"/>
    </row>
    <row r="321" spans="1:3">
      <c r="A321" s="691"/>
      <c r="B321" s="691"/>
      <c r="C321" s="691"/>
    </row>
    <row r="322" spans="1:3">
      <c r="A322" s="691"/>
      <c r="B322" s="691"/>
      <c r="C322" s="691"/>
    </row>
    <row r="323" spans="1:3">
      <c r="A323" s="691"/>
      <c r="B323" s="691"/>
      <c r="C323" s="691"/>
    </row>
    <row r="324" spans="1:3">
      <c r="A324" s="691"/>
      <c r="B324" s="691"/>
      <c r="C324" s="691"/>
    </row>
    <row r="325" spans="1:3">
      <c r="A325" s="691"/>
      <c r="B325" s="691"/>
      <c r="C325" s="691"/>
    </row>
    <row r="326" spans="1:3">
      <c r="A326" s="691"/>
      <c r="B326" s="691"/>
      <c r="C326" s="691"/>
    </row>
    <row r="327" spans="1:3">
      <c r="A327" s="691"/>
      <c r="B327" s="691"/>
      <c r="C327" s="691"/>
    </row>
    <row r="328" spans="1:3">
      <c r="A328" s="691"/>
      <c r="B328" s="691"/>
      <c r="C328" s="691"/>
    </row>
    <row r="329" spans="1:3">
      <c r="A329" s="691"/>
      <c r="B329" s="691"/>
      <c r="C329" s="691"/>
    </row>
    <row r="330" spans="1:3">
      <c r="A330" s="691"/>
      <c r="B330" s="691"/>
      <c r="C330" s="691"/>
    </row>
    <row r="331" spans="1:3">
      <c r="A331" s="691"/>
      <c r="B331" s="691"/>
      <c r="C331" s="691"/>
    </row>
    <row r="332" spans="1:3">
      <c r="A332" s="691"/>
      <c r="B332" s="691"/>
      <c r="C332" s="691"/>
    </row>
    <row r="333" spans="1:3">
      <c r="A333" s="691"/>
      <c r="B333" s="691"/>
      <c r="C333" s="691"/>
    </row>
    <row r="334" spans="1:3">
      <c r="A334" s="691"/>
      <c r="B334" s="691"/>
      <c r="C334" s="691"/>
    </row>
    <row r="335" spans="1:3">
      <c r="A335" s="691"/>
      <c r="B335" s="691"/>
      <c r="C335" s="691"/>
    </row>
    <row r="336" spans="1:3">
      <c r="A336" s="691"/>
      <c r="B336" s="691"/>
      <c r="C336" s="691"/>
    </row>
    <row r="337" spans="1:3">
      <c r="A337" s="691"/>
      <c r="B337" s="691"/>
      <c r="C337" s="691"/>
    </row>
    <row r="338" spans="1:3">
      <c r="A338" s="691"/>
      <c r="B338" s="691"/>
      <c r="C338" s="691"/>
    </row>
    <row r="339" spans="1:3">
      <c r="A339" s="691"/>
      <c r="B339" s="691"/>
      <c r="C339" s="691"/>
    </row>
    <row r="340" spans="1:3">
      <c r="A340" s="691"/>
      <c r="B340" s="691"/>
      <c r="C340" s="691"/>
    </row>
    <row r="341" spans="1:3">
      <c r="A341" s="691"/>
      <c r="B341" s="691"/>
      <c r="C341" s="691"/>
    </row>
    <row r="342" spans="1:3">
      <c r="A342" s="691"/>
      <c r="B342" s="691"/>
      <c r="C342" s="691"/>
    </row>
    <row r="343" spans="1:3">
      <c r="A343" s="691"/>
      <c r="B343" s="691"/>
      <c r="C343" s="691"/>
    </row>
    <row r="344" spans="1:3">
      <c r="A344" s="691"/>
      <c r="B344" s="691"/>
      <c r="C344" s="691"/>
    </row>
    <row r="345" spans="1:3">
      <c r="A345" s="691"/>
      <c r="B345" s="691"/>
      <c r="C345" s="691"/>
    </row>
    <row r="346" spans="1:3">
      <c r="A346" s="691"/>
      <c r="B346" s="691"/>
      <c r="C346" s="691"/>
    </row>
    <row r="347" spans="1:3">
      <c r="A347" s="691"/>
      <c r="B347" s="691"/>
      <c r="C347" s="691"/>
    </row>
    <row r="348" spans="1:3">
      <c r="A348" s="691"/>
      <c r="B348" s="691"/>
      <c r="C348" s="691"/>
    </row>
    <row r="349" spans="1:3">
      <c r="A349" s="691"/>
      <c r="B349" s="691"/>
      <c r="C349" s="691"/>
    </row>
  </sheetData>
  <mergeCells count="111">
    <mergeCell ref="A3:H3"/>
    <mergeCell ref="A4:H4"/>
    <mergeCell ref="A5:H5"/>
    <mergeCell ref="F6:G6"/>
    <mergeCell ref="A6:C6"/>
    <mergeCell ref="D6:E6"/>
    <mergeCell ref="A9:C9"/>
    <mergeCell ref="D9:E9"/>
    <mergeCell ref="F9:G9"/>
    <mergeCell ref="F8:G8"/>
    <mergeCell ref="D7:E7"/>
    <mergeCell ref="F7:G7"/>
    <mergeCell ref="A7:C7"/>
    <mergeCell ref="A8:C8"/>
    <mergeCell ref="D8:E8"/>
    <mergeCell ref="A12:C12"/>
    <mergeCell ref="D12:E12"/>
    <mergeCell ref="F12:G12"/>
    <mergeCell ref="A11:C11"/>
    <mergeCell ref="D11:E11"/>
    <mergeCell ref="F11:G11"/>
    <mergeCell ref="A10:C10"/>
    <mergeCell ref="D10:E10"/>
    <mergeCell ref="F10:G10"/>
    <mergeCell ref="A15:C15"/>
    <mergeCell ref="D15:E15"/>
    <mergeCell ref="F15:G15"/>
    <mergeCell ref="A14:C14"/>
    <mergeCell ref="D14:E14"/>
    <mergeCell ref="F14:G14"/>
    <mergeCell ref="A13:C13"/>
    <mergeCell ref="D13:E13"/>
    <mergeCell ref="F13:G13"/>
    <mergeCell ref="A19:C19"/>
    <mergeCell ref="D19:E19"/>
    <mergeCell ref="F19:G19"/>
    <mergeCell ref="A16:C16"/>
    <mergeCell ref="D16:E16"/>
    <mergeCell ref="F16:G16"/>
    <mergeCell ref="A18:C18"/>
    <mergeCell ref="D18:E18"/>
    <mergeCell ref="F18:G18"/>
    <mergeCell ref="A17:C17"/>
    <mergeCell ref="D17:E17"/>
    <mergeCell ref="F17:G17"/>
    <mergeCell ref="A22:C22"/>
    <mergeCell ref="D22:E22"/>
    <mergeCell ref="F22:G22"/>
    <mergeCell ref="A21:C21"/>
    <mergeCell ref="D21:E21"/>
    <mergeCell ref="F21:G21"/>
    <mergeCell ref="A20:C20"/>
    <mergeCell ref="D20:E20"/>
    <mergeCell ref="F20:G20"/>
    <mergeCell ref="A25:C25"/>
    <mergeCell ref="D25:E25"/>
    <mergeCell ref="F25:G25"/>
    <mergeCell ref="A24:C24"/>
    <mergeCell ref="D24:E24"/>
    <mergeCell ref="F24:G24"/>
    <mergeCell ref="A23:C23"/>
    <mergeCell ref="D23:E23"/>
    <mergeCell ref="F23:G23"/>
    <mergeCell ref="A28:C28"/>
    <mergeCell ref="D28:E28"/>
    <mergeCell ref="F28:G28"/>
    <mergeCell ref="A27:C27"/>
    <mergeCell ref="D27:E27"/>
    <mergeCell ref="F27:G27"/>
    <mergeCell ref="A26:C26"/>
    <mergeCell ref="D26:E26"/>
    <mergeCell ref="F26:G26"/>
    <mergeCell ref="A30:C30"/>
    <mergeCell ref="D30:E30"/>
    <mergeCell ref="F30:G30"/>
    <mergeCell ref="D32:E32"/>
    <mergeCell ref="F32:G32"/>
    <mergeCell ref="A33:C33"/>
    <mergeCell ref="A29:C29"/>
    <mergeCell ref="D29:E29"/>
    <mergeCell ref="F29:G29"/>
    <mergeCell ref="D33:E33"/>
    <mergeCell ref="F33:G33"/>
    <mergeCell ref="A31:C31"/>
    <mergeCell ref="D31:E31"/>
    <mergeCell ref="F31:G31"/>
    <mergeCell ref="A32:C32"/>
    <mergeCell ref="A41:C41"/>
    <mergeCell ref="D41:E41"/>
    <mergeCell ref="F41:G41"/>
    <mergeCell ref="A34:C34"/>
    <mergeCell ref="D34:E34"/>
    <mergeCell ref="F34:G34"/>
    <mergeCell ref="F39:G39"/>
    <mergeCell ref="A38:C38"/>
    <mergeCell ref="D38:E38"/>
    <mergeCell ref="F38:G38"/>
    <mergeCell ref="A37:C37"/>
    <mergeCell ref="D37:E37"/>
    <mergeCell ref="F37:G37"/>
    <mergeCell ref="A36:C36"/>
    <mergeCell ref="D40:E40"/>
    <mergeCell ref="F40:G40"/>
    <mergeCell ref="A35:C35"/>
    <mergeCell ref="D35:E35"/>
    <mergeCell ref="F35:G35"/>
    <mergeCell ref="D36:E36"/>
    <mergeCell ref="F36:G36"/>
    <mergeCell ref="A40:C40"/>
    <mergeCell ref="D39:E39"/>
    <mergeCell ref="A39:C39"/>
  </mergeCells>
  <phoneticPr fontId="0" type="noConversion"/>
  <printOptions horizontalCentered="1" verticalCentered="1"/>
  <pageMargins left="0.75" right="0.25" top="0.5" bottom="0.25" header="0.25" footer="0.1"/>
  <pageSetup orientation="portrait" r:id="rId1"/>
  <headerFooter alignWithMargins="0">
    <oddFoote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A1:J28"/>
  <sheetViews>
    <sheetView zoomScale="85" zoomScaleNormal="85" workbookViewId="0"/>
  </sheetViews>
  <sheetFormatPr defaultColWidth="9.28515625" defaultRowHeight="12.6"/>
  <cols>
    <col min="1" max="1" width="22.5703125" style="46" customWidth="1"/>
    <col min="2" max="3" width="12.7109375" customWidth="1"/>
    <col min="4" max="4" width="13" customWidth="1"/>
    <col min="5" max="5" width="12.42578125" customWidth="1"/>
    <col min="6" max="6" width="13.42578125" customWidth="1"/>
    <col min="7" max="7" width="12.5703125" customWidth="1"/>
    <col min="8" max="8" width="13.7109375" customWidth="1"/>
    <col min="9" max="9" width="13.28515625" customWidth="1"/>
    <col min="10" max="10" width="12.7109375" customWidth="1"/>
  </cols>
  <sheetData>
    <row r="1" spans="1:10">
      <c r="A1" s="46">
        <f>Title!B12</f>
        <v>0</v>
      </c>
      <c r="B1" s="692"/>
      <c r="C1" s="692"/>
      <c r="D1" s="692"/>
      <c r="E1" s="726"/>
      <c r="F1" s="692"/>
      <c r="G1" s="692"/>
      <c r="H1" s="692"/>
      <c r="I1" s="1383" t="str">
        <f>'30'!G1</f>
        <v>For The Year Ended</v>
      </c>
      <c r="J1" s="1384"/>
    </row>
    <row r="2" spans="1:10" ht="12.95" thickBot="1">
      <c r="A2" s="692" t="s">
        <v>82</v>
      </c>
      <c r="B2" s="692"/>
      <c r="C2" s="692"/>
      <c r="D2" s="692"/>
      <c r="E2" s="692"/>
      <c r="F2" s="692"/>
      <c r="G2" s="692"/>
      <c r="H2" s="692"/>
      <c r="I2" s="963">
        <f>'30'!G2</f>
        <v>0</v>
      </c>
      <c r="J2" s="964"/>
    </row>
    <row r="3" spans="1:10" ht="12.95">
      <c r="A3" s="904" t="s">
        <v>719</v>
      </c>
      <c r="B3" s="904"/>
      <c r="C3" s="904"/>
      <c r="D3" s="904"/>
      <c r="E3" s="904"/>
      <c r="F3" s="904"/>
      <c r="G3" s="904"/>
      <c r="H3" s="904"/>
      <c r="I3" s="904"/>
      <c r="J3" s="904"/>
    </row>
    <row r="4" spans="1:10">
      <c r="A4" s="890" t="s">
        <v>720</v>
      </c>
      <c r="B4" s="890"/>
      <c r="C4" s="890"/>
      <c r="D4" s="890"/>
      <c r="E4" s="890"/>
      <c r="F4" s="890"/>
      <c r="G4" s="890"/>
      <c r="H4" s="890"/>
      <c r="I4" s="890"/>
      <c r="J4" s="890"/>
    </row>
    <row r="5" spans="1:10" ht="27.4" customHeight="1" thickBot="1">
      <c r="A5" s="1288" t="s">
        <v>721</v>
      </c>
      <c r="B5" s="1288"/>
      <c r="C5" s="1288"/>
      <c r="D5" s="1288"/>
      <c r="E5" s="1288"/>
      <c r="F5" s="1288"/>
      <c r="G5" s="1288"/>
      <c r="H5" s="1288"/>
      <c r="I5" s="1288"/>
      <c r="J5" s="1288"/>
    </row>
    <row r="6" spans="1:10">
      <c r="A6" s="1385" t="s">
        <v>722</v>
      </c>
      <c r="B6" s="1387" t="s">
        <v>723</v>
      </c>
      <c r="C6" s="1389" t="s">
        <v>724</v>
      </c>
      <c r="D6" s="1390"/>
      <c r="E6" s="1390"/>
      <c r="F6" s="1390"/>
      <c r="G6" s="1390"/>
      <c r="H6" s="1390"/>
      <c r="I6" s="1390"/>
      <c r="J6" s="1391"/>
    </row>
    <row r="7" spans="1:10" ht="25.5" thickBot="1">
      <c r="A7" s="1386"/>
      <c r="B7" s="1388"/>
      <c r="C7" s="734" t="s">
        <v>725</v>
      </c>
      <c r="D7" s="734" t="s">
        <v>726</v>
      </c>
      <c r="E7" s="734" t="s">
        <v>727</v>
      </c>
      <c r="F7" s="734" t="s">
        <v>728</v>
      </c>
      <c r="G7" s="734" t="s">
        <v>729</v>
      </c>
      <c r="H7" s="734" t="s">
        <v>730</v>
      </c>
      <c r="I7" s="734" t="s">
        <v>731</v>
      </c>
      <c r="J7" s="733" t="s">
        <v>732</v>
      </c>
    </row>
    <row r="8" spans="1:10" s="265" customFormat="1" ht="15.75" customHeight="1">
      <c r="A8" s="837" t="s">
        <v>733</v>
      </c>
      <c r="B8" s="758">
        <f>D8+F8+H8+J8</f>
        <v>0</v>
      </c>
      <c r="C8" s="235">
        <v>0</v>
      </c>
      <c r="D8" s="235">
        <v>0</v>
      </c>
      <c r="E8" s="235">
        <v>0</v>
      </c>
      <c r="F8" s="235">
        <v>0</v>
      </c>
      <c r="G8" s="235">
        <v>0</v>
      </c>
      <c r="H8" s="235"/>
      <c r="I8" s="181"/>
      <c r="J8" s="181"/>
    </row>
    <row r="9" spans="1:10" s="265" customFormat="1" ht="15.75" customHeight="1" thickBot="1">
      <c r="A9" s="838" t="s">
        <v>734</v>
      </c>
      <c r="B9" s="196">
        <f>D9+F9+H9+J9</f>
        <v>0</v>
      </c>
      <c r="C9" s="233">
        <v>0</v>
      </c>
      <c r="D9" s="233">
        <v>0</v>
      </c>
      <c r="E9" s="233"/>
      <c r="F9" s="233"/>
      <c r="G9" s="233"/>
      <c r="H9" s="233"/>
      <c r="I9" s="233"/>
      <c r="J9" s="184"/>
    </row>
    <row r="10" spans="1:10" s="265" customFormat="1" ht="22.5" customHeight="1" thickBot="1">
      <c r="A10" s="301" t="s">
        <v>735</v>
      </c>
      <c r="B10" s="778">
        <f>SUM(B8:B9)</f>
        <v>0</v>
      </c>
      <c r="C10" s="778">
        <f t="shared" ref="C10:J10" si="0">SUM(C8:C9)</f>
        <v>0</v>
      </c>
      <c r="D10" s="778">
        <f t="shared" si="0"/>
        <v>0</v>
      </c>
      <c r="E10" s="778">
        <f t="shared" si="0"/>
        <v>0</v>
      </c>
      <c r="F10" s="778">
        <f t="shared" si="0"/>
        <v>0</v>
      </c>
      <c r="G10" s="778">
        <f t="shared" si="0"/>
        <v>0</v>
      </c>
      <c r="H10" s="778">
        <f t="shared" si="0"/>
        <v>0</v>
      </c>
      <c r="I10" s="778">
        <f t="shared" si="0"/>
        <v>0</v>
      </c>
      <c r="J10" s="778">
        <f t="shared" si="0"/>
        <v>0</v>
      </c>
    </row>
    <row r="11" spans="1:10" s="265" customFormat="1" ht="15.75" customHeight="1">
      <c r="A11" s="458" t="s">
        <v>736</v>
      </c>
      <c r="B11" s="260">
        <f>D11+F11+H11+J11</f>
        <v>0</v>
      </c>
      <c r="C11" s="201">
        <v>0</v>
      </c>
      <c r="D11" s="201">
        <v>0</v>
      </c>
      <c r="E11" s="201"/>
      <c r="F11" s="201"/>
      <c r="G11" s="201"/>
      <c r="H11" s="201"/>
      <c r="I11" s="201"/>
      <c r="J11" s="201"/>
    </row>
    <row r="12" spans="1:10" s="265" customFormat="1" ht="15.75" customHeight="1" thickBot="1">
      <c r="A12" s="839" t="s">
        <v>737</v>
      </c>
      <c r="B12" s="196">
        <f>D12+F12+H12+J12</f>
        <v>0</v>
      </c>
      <c r="C12" s="184"/>
      <c r="D12" s="184"/>
      <c r="E12" s="184"/>
      <c r="F12" s="184"/>
      <c r="G12" s="184"/>
      <c r="H12" s="184"/>
      <c r="I12" s="184"/>
      <c r="J12" s="184"/>
    </row>
    <row r="13" spans="1:10" s="265" customFormat="1" ht="15.75" customHeight="1">
      <c r="A13" s="1400" t="s">
        <v>738</v>
      </c>
      <c r="B13" s="1117">
        <f>SUM(B11:B12)</f>
        <v>0</v>
      </c>
      <c r="C13" s="1117">
        <f t="shared" ref="C13:J13" si="1">SUM(C11:C12)</f>
        <v>0</v>
      </c>
      <c r="D13" s="1117">
        <f t="shared" si="1"/>
        <v>0</v>
      </c>
      <c r="E13" s="1117">
        <f t="shared" si="1"/>
        <v>0</v>
      </c>
      <c r="F13" s="1117">
        <f t="shared" si="1"/>
        <v>0</v>
      </c>
      <c r="G13" s="1117">
        <f t="shared" si="1"/>
        <v>0</v>
      </c>
      <c r="H13" s="1117">
        <f t="shared" si="1"/>
        <v>0</v>
      </c>
      <c r="I13" s="1117">
        <f t="shared" si="1"/>
        <v>0</v>
      </c>
      <c r="J13" s="1117">
        <f t="shared" si="1"/>
        <v>0</v>
      </c>
    </row>
    <row r="14" spans="1:10" s="265" customFormat="1" ht="8.25" customHeight="1" thickBot="1">
      <c r="A14" s="1401"/>
      <c r="B14" s="1397"/>
      <c r="C14" s="1397"/>
      <c r="D14" s="1397"/>
      <c r="E14" s="1397"/>
      <c r="F14" s="1397"/>
      <c r="G14" s="1397"/>
      <c r="H14" s="1397"/>
      <c r="I14" s="1397"/>
      <c r="J14" s="1397"/>
    </row>
    <row r="15" spans="1:10" s="265" customFormat="1" ht="15.75" customHeight="1" thickBot="1">
      <c r="A15" s="130" t="s">
        <v>739</v>
      </c>
      <c r="B15" s="275">
        <f>B10-B13</f>
        <v>0</v>
      </c>
      <c r="C15" s="275">
        <f t="shared" ref="C15:J15" si="2">C10-C13</f>
        <v>0</v>
      </c>
      <c r="D15" s="275">
        <f t="shared" si="2"/>
        <v>0</v>
      </c>
      <c r="E15" s="275">
        <f t="shared" si="2"/>
        <v>0</v>
      </c>
      <c r="F15" s="275">
        <f t="shared" si="2"/>
        <v>0</v>
      </c>
      <c r="G15" s="275">
        <f t="shared" si="2"/>
        <v>0</v>
      </c>
      <c r="H15" s="275">
        <f t="shared" si="2"/>
        <v>0</v>
      </c>
      <c r="I15" s="275">
        <f t="shared" si="2"/>
        <v>0</v>
      </c>
      <c r="J15" s="275">
        <f t="shared" si="2"/>
        <v>0</v>
      </c>
    </row>
    <row r="16" spans="1:10" s="1399" customFormat="1" ht="23.25" customHeight="1">
      <c r="A16" s="1398"/>
      <c r="B16" s="1398"/>
      <c r="C16" s="1398"/>
      <c r="D16" s="1398"/>
      <c r="E16" s="1398"/>
      <c r="F16" s="1398"/>
      <c r="G16" s="1398"/>
      <c r="H16" s="1398"/>
      <c r="I16" s="1398"/>
      <c r="J16" s="1398"/>
    </row>
    <row r="17" spans="1:10" s="302" customFormat="1" ht="23.25" customHeight="1" thickBot="1">
      <c r="A17" s="840"/>
      <c r="B17" s="840"/>
      <c r="C17" s="840"/>
      <c r="D17" s="840"/>
      <c r="E17" s="840"/>
      <c r="F17" s="840"/>
      <c r="G17" s="840"/>
      <c r="H17" s="840"/>
      <c r="I17" s="840"/>
      <c r="J17" s="840"/>
    </row>
    <row r="18" spans="1:10" s="265" customFormat="1" ht="13.5" customHeight="1">
      <c r="A18" s="1392" t="s">
        <v>740</v>
      </c>
      <c r="B18" s="1394" t="s">
        <v>741</v>
      </c>
      <c r="C18" s="1357" t="s">
        <v>724</v>
      </c>
      <c r="D18" s="1396"/>
      <c r="E18" s="1396"/>
      <c r="F18" s="1396"/>
      <c r="G18" s="1396"/>
      <c r="H18" s="1396"/>
      <c r="I18" s="1396"/>
      <c r="J18" s="1358"/>
    </row>
    <row r="19" spans="1:10" s="265" customFormat="1" ht="25.5" thickBot="1">
      <c r="A19" s="1393"/>
      <c r="B19" s="1395"/>
      <c r="C19" s="283" t="s">
        <v>742</v>
      </c>
      <c r="D19" s="283" t="s">
        <v>743</v>
      </c>
      <c r="E19" s="283" t="s">
        <v>744</v>
      </c>
      <c r="F19" s="283" t="s">
        <v>745</v>
      </c>
      <c r="G19" s="283" t="s">
        <v>746</v>
      </c>
      <c r="H19" s="283" t="s">
        <v>747</v>
      </c>
      <c r="I19" s="283" t="s">
        <v>748</v>
      </c>
      <c r="J19" s="283" t="s">
        <v>749</v>
      </c>
    </row>
    <row r="20" spans="1:10" s="265" customFormat="1" ht="15.75" customHeight="1">
      <c r="A20" s="837" t="s">
        <v>733</v>
      </c>
      <c r="B20" s="758">
        <f>D20+F20+H20+J20</f>
        <v>0</v>
      </c>
      <c r="C20" s="753"/>
      <c r="D20" s="165"/>
      <c r="E20" s="166"/>
      <c r="F20" s="199"/>
      <c r="G20" s="165"/>
      <c r="H20" s="166"/>
      <c r="I20" s="165"/>
      <c r="J20" s="166"/>
    </row>
    <row r="21" spans="1:10" s="265" customFormat="1" ht="15.75" customHeight="1" thickBot="1">
      <c r="A21" s="838" t="s">
        <v>734</v>
      </c>
      <c r="B21" s="196">
        <f>D21+F21+H21+J21</f>
        <v>0</v>
      </c>
      <c r="C21" s="194"/>
      <c r="D21" s="233"/>
      <c r="E21" s="184"/>
      <c r="F21" s="217"/>
      <c r="G21" s="233"/>
      <c r="H21" s="184"/>
      <c r="I21" s="233"/>
      <c r="J21" s="184"/>
    </row>
    <row r="22" spans="1:10" s="265" customFormat="1" ht="23.25" customHeight="1" thickBot="1">
      <c r="A22" s="301" t="s">
        <v>735</v>
      </c>
      <c r="B22" s="778">
        <f>SUM(B20:B21)</f>
        <v>0</v>
      </c>
      <c r="C22" s="778">
        <f>SUM(C20:C21)</f>
        <v>0</v>
      </c>
      <c r="D22" s="778">
        <f t="shared" ref="D22:J22" si="3">SUM(D20:D21)</f>
        <v>0</v>
      </c>
      <c r="E22" s="778">
        <f t="shared" si="3"/>
        <v>0</v>
      </c>
      <c r="F22" s="778">
        <f t="shared" si="3"/>
        <v>0</v>
      </c>
      <c r="G22" s="778">
        <f t="shared" si="3"/>
        <v>0</v>
      </c>
      <c r="H22" s="778">
        <f t="shared" si="3"/>
        <v>0</v>
      </c>
      <c r="I22" s="778">
        <f t="shared" si="3"/>
        <v>0</v>
      </c>
      <c r="J22" s="778">
        <f t="shared" si="3"/>
        <v>0</v>
      </c>
    </row>
    <row r="23" spans="1:10" s="265" customFormat="1" ht="15.75" customHeight="1">
      <c r="A23" s="458" t="s">
        <v>736</v>
      </c>
      <c r="B23" s="260">
        <f>D23+F23+H23+J23</f>
        <v>0</v>
      </c>
      <c r="C23" s="192"/>
      <c r="D23" s="303"/>
      <c r="E23" s="298"/>
      <c r="F23" s="304"/>
      <c r="G23" s="303"/>
      <c r="H23" s="298"/>
      <c r="I23" s="303"/>
      <c r="J23" s="298"/>
    </row>
    <row r="24" spans="1:10" s="265" customFormat="1" ht="15.75" customHeight="1" thickBot="1">
      <c r="A24" s="838" t="s">
        <v>737</v>
      </c>
      <c r="B24" s="196">
        <f>D24+F24+H24+J24</f>
        <v>0</v>
      </c>
      <c r="C24" s="194"/>
      <c r="D24" s="165"/>
      <c r="E24" s="166"/>
      <c r="F24" s="199"/>
      <c r="G24" s="165"/>
      <c r="H24" s="166"/>
      <c r="I24" s="165"/>
      <c r="J24" s="166"/>
    </row>
    <row r="25" spans="1:10" s="265" customFormat="1" ht="15.75" customHeight="1" thickBot="1">
      <c r="A25" s="407" t="s">
        <v>750</v>
      </c>
      <c r="C25" s="789">
        <f>SUM(C23:C24)</f>
        <v>0</v>
      </c>
      <c r="D25" s="789">
        <f t="shared" ref="D25:J25" si="4">SUM(D23:D24)</f>
        <v>0</v>
      </c>
      <c r="E25" s="789">
        <f t="shared" si="4"/>
        <v>0</v>
      </c>
      <c r="F25" s="789">
        <f t="shared" si="4"/>
        <v>0</v>
      </c>
      <c r="G25" s="789">
        <f t="shared" si="4"/>
        <v>0</v>
      </c>
      <c r="H25" s="789">
        <f t="shared" si="4"/>
        <v>0</v>
      </c>
      <c r="I25" s="789">
        <f t="shared" si="4"/>
        <v>0</v>
      </c>
      <c r="J25" s="275">
        <f t="shared" si="4"/>
        <v>0</v>
      </c>
    </row>
    <row r="26" spans="1:10" s="265" customFormat="1" ht="15.75" customHeight="1" thickBot="1">
      <c r="A26" s="305" t="s">
        <v>751</v>
      </c>
      <c r="B26" s="275">
        <f>B21-B24</f>
        <v>0</v>
      </c>
      <c r="C26" s="750">
        <f>C22-C25</f>
        <v>0</v>
      </c>
      <c r="D26" s="750">
        <f t="shared" ref="D26:J26" si="5">D22-D25</f>
        <v>0</v>
      </c>
      <c r="E26" s="750">
        <f t="shared" si="5"/>
        <v>0</v>
      </c>
      <c r="F26" s="750">
        <f t="shared" si="5"/>
        <v>0</v>
      </c>
      <c r="G26" s="750">
        <f t="shared" si="5"/>
        <v>0</v>
      </c>
      <c r="H26" s="750">
        <f t="shared" si="5"/>
        <v>0</v>
      </c>
      <c r="I26" s="750">
        <f t="shared" si="5"/>
        <v>0</v>
      </c>
      <c r="J26" s="778">
        <f t="shared" si="5"/>
        <v>0</v>
      </c>
    </row>
    <row r="27" spans="1:10" s="265" customFormat="1">
      <c r="A27" s="306"/>
      <c r="B27" s="173"/>
      <c r="C27" s="173"/>
      <c r="D27" s="173"/>
      <c r="E27" s="173"/>
      <c r="F27" s="173"/>
      <c r="G27" s="173"/>
      <c r="H27" s="173"/>
      <c r="I27" s="173"/>
      <c r="J27" s="173"/>
    </row>
    <row r="28" spans="1:10" s="265" customFormat="1">
      <c r="A28" s="306"/>
      <c r="B28" s="173"/>
      <c r="C28" s="173"/>
      <c r="D28" s="173"/>
      <c r="E28" s="173"/>
      <c r="F28" s="173"/>
      <c r="G28" s="173"/>
      <c r="H28" s="173"/>
      <c r="I28" s="173"/>
      <c r="J28" s="173"/>
    </row>
  </sheetData>
  <mergeCells count="22">
    <mergeCell ref="A18:A19"/>
    <mergeCell ref="B18:B19"/>
    <mergeCell ref="C18:J18"/>
    <mergeCell ref="C13:C14"/>
    <mergeCell ref="D13:D14"/>
    <mergeCell ref="E13:E14"/>
    <mergeCell ref="A16:XFD16"/>
    <mergeCell ref="A13:A14"/>
    <mergeCell ref="B13:B14"/>
    <mergeCell ref="H13:H14"/>
    <mergeCell ref="I13:I14"/>
    <mergeCell ref="J13:J14"/>
    <mergeCell ref="F13:F14"/>
    <mergeCell ref="G13:G14"/>
    <mergeCell ref="I1:J1"/>
    <mergeCell ref="A6:A7"/>
    <mergeCell ref="A3:J3"/>
    <mergeCell ref="A4:J4"/>
    <mergeCell ref="B6:B7"/>
    <mergeCell ref="C6:J6"/>
    <mergeCell ref="A5:J5"/>
    <mergeCell ref="I2:J2"/>
  </mergeCells>
  <phoneticPr fontId="0" type="noConversion"/>
  <printOptions horizontalCentered="1" verticalCentered="1"/>
  <pageMargins left="0" right="0" top="0.25" bottom="0.75" header="0.5" footer="0.65"/>
  <pageSetup scale="99" orientation="landscape" r:id="rId1"/>
  <headerFooter alignWithMargins="0">
    <oddFoote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1:G1024"/>
  <sheetViews>
    <sheetView workbookViewId="0"/>
  </sheetViews>
  <sheetFormatPr defaultRowHeight="12.6"/>
  <cols>
    <col min="1" max="1" width="9.28515625" style="46" customWidth="1"/>
    <col min="2" max="2" width="11.42578125" customWidth="1"/>
    <col min="3" max="3" width="15" customWidth="1"/>
    <col min="4" max="4" width="13.42578125" customWidth="1"/>
    <col min="5" max="5" width="13.28515625" customWidth="1"/>
    <col min="6" max="6" width="13.5703125" customWidth="1"/>
    <col min="7" max="7" width="17.42578125" bestFit="1" customWidth="1"/>
  </cols>
  <sheetData>
    <row r="1" spans="1:7">
      <c r="A1" s="46">
        <f>Title!B12</f>
        <v>0</v>
      </c>
      <c r="B1" s="692"/>
      <c r="C1" s="692"/>
      <c r="D1" s="692"/>
      <c r="E1" s="692"/>
      <c r="F1" s="692"/>
      <c r="G1" s="499" t="str">
        <f>'30'!G1</f>
        <v>For The Year Ended</v>
      </c>
    </row>
    <row r="2" spans="1:7" ht="12.95" thickBot="1">
      <c r="A2" s="692" t="s">
        <v>82</v>
      </c>
      <c r="B2" s="692"/>
      <c r="C2" s="692"/>
      <c r="D2" s="692"/>
      <c r="E2" s="692"/>
      <c r="F2" s="692"/>
      <c r="G2" s="116">
        <f>'30'!G2</f>
        <v>0</v>
      </c>
    </row>
    <row r="3" spans="1:7" ht="12.95">
      <c r="A3" s="904" t="s">
        <v>752</v>
      </c>
      <c r="B3" s="904"/>
      <c r="C3" s="904"/>
      <c r="D3" s="904"/>
      <c r="E3" s="904"/>
      <c r="F3" s="904"/>
      <c r="G3" s="904"/>
    </row>
    <row r="4" spans="1:7" ht="12.95" thickBot="1">
      <c r="A4" s="1420" t="s">
        <v>753</v>
      </c>
      <c r="B4" s="1420"/>
      <c r="C4" s="1420"/>
      <c r="D4" s="1420"/>
      <c r="E4" s="1420"/>
      <c r="F4" s="1420"/>
      <c r="G4" s="1420"/>
    </row>
    <row r="5" spans="1:7" ht="27.75" customHeight="1" thickBot="1">
      <c r="A5" s="1425" t="s">
        <v>754</v>
      </c>
      <c r="B5" s="1426"/>
      <c r="C5" s="1426"/>
      <c r="D5" s="1426"/>
      <c r="E5" s="1426"/>
      <c r="F5" s="1427"/>
      <c r="G5" s="45" t="s">
        <v>755</v>
      </c>
    </row>
    <row r="6" spans="1:7" ht="15.75" customHeight="1">
      <c r="A6" s="1101" t="s">
        <v>756</v>
      </c>
      <c r="B6" s="999"/>
      <c r="C6" s="999"/>
      <c r="D6" s="999"/>
      <c r="E6" s="999"/>
      <c r="F6" s="1102"/>
      <c r="G6" s="166">
        <v>0</v>
      </c>
    </row>
    <row r="7" spans="1:7" ht="15.75" customHeight="1">
      <c r="A7" s="1096" t="s">
        <v>757</v>
      </c>
      <c r="B7" s="1097"/>
      <c r="C7" s="1097"/>
      <c r="D7" s="1097"/>
      <c r="E7" s="1097"/>
      <c r="F7" s="1098"/>
      <c r="G7" s="175">
        <v>0</v>
      </c>
    </row>
    <row r="8" spans="1:7" ht="15.75" customHeight="1">
      <c r="A8" s="1101" t="s">
        <v>758</v>
      </c>
      <c r="B8" s="999"/>
      <c r="C8" s="999"/>
      <c r="D8" s="999"/>
      <c r="E8" s="999"/>
      <c r="F8" s="1102"/>
      <c r="G8" s="166">
        <v>0</v>
      </c>
    </row>
    <row r="9" spans="1:7" ht="15.75" customHeight="1">
      <c r="A9" s="1096" t="s">
        <v>759</v>
      </c>
      <c r="B9" s="1097"/>
      <c r="C9" s="1097"/>
      <c r="D9" s="1097"/>
      <c r="E9" s="1097"/>
      <c r="F9" s="1098"/>
      <c r="G9" s="175">
        <v>0</v>
      </c>
    </row>
    <row r="10" spans="1:7" ht="15.75" customHeight="1">
      <c r="A10" s="1101" t="s">
        <v>760</v>
      </c>
      <c r="B10" s="999"/>
      <c r="C10" s="999"/>
      <c r="D10" s="999"/>
      <c r="E10" s="999"/>
      <c r="F10" s="1102"/>
      <c r="G10" s="166">
        <v>0</v>
      </c>
    </row>
    <row r="11" spans="1:7" ht="15.75" customHeight="1">
      <c r="A11" s="929"/>
      <c r="B11" s="1422"/>
      <c r="C11" s="1422"/>
      <c r="D11" s="1422"/>
      <c r="E11" s="1422"/>
      <c r="F11" s="930"/>
      <c r="G11" s="175">
        <v>0</v>
      </c>
    </row>
    <row r="12" spans="1:7" ht="15.75" customHeight="1">
      <c r="A12" s="1423"/>
      <c r="B12" s="892"/>
      <c r="C12" s="892"/>
      <c r="D12" s="892"/>
      <c r="E12" s="892"/>
      <c r="F12" s="1424"/>
      <c r="G12" s="181">
        <v>0</v>
      </c>
    </row>
    <row r="13" spans="1:7" ht="15.4" customHeight="1">
      <c r="A13" s="929"/>
      <c r="B13" s="1422"/>
      <c r="C13" s="1422"/>
      <c r="D13" s="1422"/>
      <c r="E13" s="1422"/>
      <c r="F13" s="930"/>
      <c r="G13" s="175">
        <v>0</v>
      </c>
    </row>
    <row r="14" spans="1:7" ht="15.75" customHeight="1">
      <c r="A14" s="937"/>
      <c r="B14" s="969"/>
      <c r="C14" s="969"/>
      <c r="D14" s="969"/>
      <c r="E14" s="969"/>
      <c r="F14" s="938"/>
      <c r="G14" s="166">
        <v>0</v>
      </c>
    </row>
    <row r="15" spans="1:7" ht="15.75" customHeight="1" thickBot="1">
      <c r="A15" s="929"/>
      <c r="B15" s="1422"/>
      <c r="C15" s="1422"/>
      <c r="D15" s="1422"/>
      <c r="E15" s="1422"/>
      <c r="F15" s="930"/>
      <c r="G15" s="184">
        <v>0</v>
      </c>
    </row>
    <row r="16" spans="1:7" ht="15.75" customHeight="1" thickBot="1">
      <c r="A16" s="1121" t="s">
        <v>761</v>
      </c>
      <c r="B16" s="1412"/>
      <c r="C16" s="1412"/>
      <c r="D16" s="1412"/>
      <c r="E16" s="1412"/>
      <c r="F16" s="1413"/>
      <c r="G16" s="182">
        <f>SUM(G6:G15)</f>
        <v>0</v>
      </c>
    </row>
    <row r="17" spans="1:7" ht="16.5" customHeight="1">
      <c r="A17" s="904" t="s">
        <v>762</v>
      </c>
      <c r="B17" s="904"/>
      <c r="C17" s="904"/>
      <c r="D17" s="904"/>
      <c r="E17" s="904"/>
      <c r="F17" s="904"/>
      <c r="G17" s="904"/>
    </row>
    <row r="18" spans="1:7">
      <c r="A18" s="890" t="s">
        <v>763</v>
      </c>
      <c r="B18" s="890"/>
      <c r="C18" s="890"/>
      <c r="D18" s="890"/>
      <c r="E18" s="890"/>
      <c r="F18" s="890"/>
      <c r="G18" s="890"/>
    </row>
    <row r="19" spans="1:7" ht="15.75" customHeight="1" thickBot="1">
      <c r="A19" s="1421" t="s">
        <v>764</v>
      </c>
      <c r="B19" s="1421"/>
      <c r="C19" s="1421"/>
      <c r="D19" s="1421"/>
      <c r="E19" s="1421"/>
      <c r="F19" s="1421"/>
      <c r="G19" s="1421"/>
    </row>
    <row r="20" spans="1:7" ht="27.75" customHeight="1" thickBot="1">
      <c r="A20" s="1380" t="s">
        <v>765</v>
      </c>
      <c r="B20" s="1381"/>
      <c r="C20" s="1381"/>
      <c r="D20" s="1381"/>
      <c r="E20" s="1381"/>
      <c r="F20" s="1382"/>
      <c r="G20" s="733" t="s">
        <v>766</v>
      </c>
    </row>
    <row r="21" spans="1:7">
      <c r="A21" s="1404"/>
      <c r="B21" s="1405"/>
      <c r="C21" s="1405"/>
      <c r="D21" s="1405"/>
      <c r="E21" s="1405"/>
      <c r="F21" s="1406"/>
      <c r="G21" s="166">
        <v>0</v>
      </c>
    </row>
    <row r="22" spans="1:7" ht="15.75" customHeight="1">
      <c r="A22" s="1417"/>
      <c r="B22" s="1418"/>
      <c r="C22" s="1418"/>
      <c r="D22" s="1418"/>
      <c r="E22" s="1418"/>
      <c r="F22" s="1419"/>
      <c r="G22" s="175">
        <v>0</v>
      </c>
    </row>
    <row r="23" spans="1:7" ht="15.75" customHeight="1">
      <c r="A23" s="1414"/>
      <c r="B23" s="1415"/>
      <c r="C23" s="1415"/>
      <c r="D23" s="1415"/>
      <c r="E23" s="1415"/>
      <c r="F23" s="1416"/>
      <c r="G23" s="166">
        <v>0</v>
      </c>
    </row>
    <row r="24" spans="1:7" ht="15.75" customHeight="1">
      <c r="A24" s="1417"/>
      <c r="B24" s="1418"/>
      <c r="C24" s="1418"/>
      <c r="D24" s="1418"/>
      <c r="E24" s="1418"/>
      <c r="F24" s="1419"/>
      <c r="G24" s="175">
        <v>0</v>
      </c>
    </row>
    <row r="25" spans="1:7" ht="15.75" customHeight="1">
      <c r="A25" s="1414"/>
      <c r="B25" s="1415"/>
      <c r="C25" s="1415"/>
      <c r="D25" s="1415"/>
      <c r="E25" s="1415"/>
      <c r="F25" s="1416"/>
      <c r="G25" s="166">
        <v>0</v>
      </c>
    </row>
    <row r="26" spans="1:7" ht="15.75" customHeight="1">
      <c r="A26" s="1417"/>
      <c r="B26" s="1418"/>
      <c r="C26" s="1418"/>
      <c r="D26" s="1418"/>
      <c r="E26" s="1418"/>
      <c r="F26" s="1419"/>
      <c r="G26" s="175">
        <v>0</v>
      </c>
    </row>
    <row r="27" spans="1:7" ht="15.75" customHeight="1">
      <c r="A27" s="1414"/>
      <c r="B27" s="1415"/>
      <c r="C27" s="1415"/>
      <c r="D27" s="1415"/>
      <c r="E27" s="1415"/>
      <c r="F27" s="1416"/>
      <c r="G27" s="166">
        <v>0</v>
      </c>
    </row>
    <row r="28" spans="1:7" ht="15.75" customHeight="1">
      <c r="A28" s="1417"/>
      <c r="B28" s="1418"/>
      <c r="C28" s="1418"/>
      <c r="D28" s="1418"/>
      <c r="E28" s="1418"/>
      <c r="F28" s="1419"/>
      <c r="G28" s="175">
        <v>0</v>
      </c>
    </row>
    <row r="29" spans="1:7" ht="15.75" customHeight="1" thickBot="1">
      <c r="A29" s="1417"/>
      <c r="B29" s="1418"/>
      <c r="C29" s="1418"/>
      <c r="D29" s="1418"/>
      <c r="E29" s="1418"/>
      <c r="F29" s="1419"/>
      <c r="G29" s="184">
        <v>0</v>
      </c>
    </row>
    <row r="30" spans="1:7" ht="15.75" customHeight="1" thickBot="1">
      <c r="A30" s="1172" t="s">
        <v>696</v>
      </c>
      <c r="B30" s="1173"/>
      <c r="C30" s="1173"/>
      <c r="D30" s="1173"/>
      <c r="E30" s="1173"/>
      <c r="F30" s="1174"/>
      <c r="G30" s="182">
        <f>SUM(G21:G29)</f>
        <v>0</v>
      </c>
    </row>
    <row r="31" spans="1:7" ht="17.25" customHeight="1">
      <c r="A31" s="904" t="s">
        <v>767</v>
      </c>
      <c r="B31" s="904"/>
      <c r="C31" s="904"/>
      <c r="D31" s="904"/>
      <c r="E31" s="904"/>
      <c r="F31" s="904"/>
      <c r="G31" s="904"/>
    </row>
    <row r="32" spans="1:7">
      <c r="A32" s="890" t="s">
        <v>768</v>
      </c>
      <c r="B32" s="890"/>
      <c r="C32" s="890"/>
      <c r="D32" s="890"/>
      <c r="E32" s="890"/>
      <c r="F32" s="890"/>
      <c r="G32" s="890"/>
    </row>
    <row r="33" spans="1:7" ht="27.4" customHeight="1" thickBot="1">
      <c r="A33" s="1064" t="s">
        <v>769</v>
      </c>
      <c r="B33" s="1064"/>
      <c r="C33" s="1064"/>
      <c r="D33" s="1064"/>
      <c r="E33" s="1064"/>
      <c r="F33" s="1064"/>
      <c r="G33" s="1064"/>
    </row>
    <row r="34" spans="1:7" ht="12.95" thickBot="1">
      <c r="A34" s="1171" t="s">
        <v>770</v>
      </c>
      <c r="B34" s="1411"/>
      <c r="C34" s="1060" t="s">
        <v>771</v>
      </c>
      <c r="D34" s="1060" t="s">
        <v>772</v>
      </c>
      <c r="E34" s="1409" t="s">
        <v>773</v>
      </c>
      <c r="F34" s="1410"/>
      <c r="G34" s="1060" t="s">
        <v>774</v>
      </c>
    </row>
    <row r="35" spans="1:7" ht="40.5" customHeight="1" thickBot="1">
      <c r="A35" s="1380"/>
      <c r="B35" s="1382"/>
      <c r="C35" s="1061"/>
      <c r="D35" s="1061"/>
      <c r="E35" s="58" t="s">
        <v>775</v>
      </c>
      <c r="F35" s="736" t="s">
        <v>776</v>
      </c>
      <c r="G35" s="1061"/>
    </row>
    <row r="36" spans="1:7" ht="15.75" customHeight="1">
      <c r="A36" s="1407"/>
      <c r="B36" s="1408"/>
      <c r="C36" s="251"/>
      <c r="D36" s="251"/>
      <c r="E36" s="251"/>
      <c r="F36" s="251"/>
      <c r="G36" s="243">
        <v>0</v>
      </c>
    </row>
    <row r="37" spans="1:7" ht="15.75" customHeight="1">
      <c r="A37" s="1191"/>
      <c r="B37" s="1192"/>
      <c r="C37" s="203"/>
      <c r="D37" s="203"/>
      <c r="E37" s="203"/>
      <c r="F37" s="203"/>
      <c r="G37" s="175">
        <v>0</v>
      </c>
    </row>
    <row r="38" spans="1:7" ht="15.75" customHeight="1">
      <c r="A38" s="1189"/>
      <c r="B38" s="1190"/>
      <c r="C38" s="165"/>
      <c r="D38" s="165"/>
      <c r="E38" s="165"/>
      <c r="F38" s="165"/>
      <c r="G38" s="166">
        <v>0</v>
      </c>
    </row>
    <row r="39" spans="1:7" ht="15.75" customHeight="1">
      <c r="A39" s="1191"/>
      <c r="B39" s="1192"/>
      <c r="C39" s="203"/>
      <c r="D39" s="203"/>
      <c r="E39" s="203"/>
      <c r="F39" s="203"/>
      <c r="G39" s="175">
        <v>0</v>
      </c>
    </row>
    <row r="40" spans="1:7" ht="15.75" customHeight="1">
      <c r="A40" s="1189"/>
      <c r="B40" s="1190"/>
      <c r="C40" s="165"/>
      <c r="D40" s="165"/>
      <c r="E40" s="165"/>
      <c r="F40" s="165"/>
      <c r="G40" s="166">
        <v>0</v>
      </c>
    </row>
    <row r="41" spans="1:7" ht="15.75" customHeight="1">
      <c r="A41" s="1191"/>
      <c r="B41" s="1192"/>
      <c r="C41" s="203"/>
      <c r="D41" s="203"/>
      <c r="E41" s="203"/>
      <c r="F41" s="203"/>
      <c r="G41" s="175">
        <v>0</v>
      </c>
    </row>
    <row r="42" spans="1:7" ht="15.75" customHeight="1">
      <c r="A42" s="1189"/>
      <c r="B42" s="1190"/>
      <c r="C42" s="165"/>
      <c r="D42" s="165"/>
      <c r="E42" s="165"/>
      <c r="F42" s="165"/>
      <c r="G42" s="166">
        <v>0</v>
      </c>
    </row>
    <row r="43" spans="1:7" ht="15.75" customHeight="1">
      <c r="A43" s="1191"/>
      <c r="B43" s="1192"/>
      <c r="C43" s="203"/>
      <c r="D43" s="203"/>
      <c r="E43" s="203"/>
      <c r="F43" s="203"/>
      <c r="G43" s="175">
        <v>0</v>
      </c>
    </row>
    <row r="44" spans="1:7" ht="15.4" customHeight="1" thickBot="1">
      <c r="A44" s="1189"/>
      <c r="B44" s="1190"/>
      <c r="C44" s="165"/>
      <c r="D44" s="165"/>
      <c r="E44" s="165"/>
      <c r="F44" s="165"/>
      <c r="G44" s="184">
        <v>0</v>
      </c>
    </row>
    <row r="45" spans="1:7" ht="15.75" customHeight="1" thickBot="1">
      <c r="A45" s="1402" t="s">
        <v>669</v>
      </c>
      <c r="B45" s="1403"/>
      <c r="C45" s="252"/>
      <c r="D45" s="252"/>
      <c r="E45" s="252"/>
      <c r="F45" s="252"/>
      <c r="G45" s="182">
        <f>SUM(G36:G44)</f>
        <v>0</v>
      </c>
    </row>
    <row r="46" spans="1:7">
      <c r="A46" s="691"/>
      <c r="B46" s="692"/>
      <c r="C46" s="692"/>
      <c r="D46" s="692"/>
      <c r="E46" s="692"/>
      <c r="F46" s="692"/>
      <c r="G46" s="692"/>
    </row>
    <row r="49" spans="1:1" ht="24.75" customHeight="1"/>
    <row r="62" spans="1:1">
      <c r="A62" s="691"/>
    </row>
    <row r="63" spans="1:1">
      <c r="A63" s="691"/>
    </row>
    <row r="64" spans="1:1">
      <c r="A64" s="691"/>
    </row>
    <row r="65" spans="1:1">
      <c r="A65" s="691"/>
    </row>
    <row r="66" spans="1:1">
      <c r="A66" s="691"/>
    </row>
    <row r="67" spans="1:1">
      <c r="A67" s="691"/>
    </row>
    <row r="68" spans="1:1">
      <c r="A68" s="691"/>
    </row>
    <row r="69" spans="1:1">
      <c r="A69" s="691"/>
    </row>
    <row r="70" spans="1:1">
      <c r="A70" s="691"/>
    </row>
    <row r="71" spans="1:1">
      <c r="A71" s="691"/>
    </row>
    <row r="72" spans="1:1">
      <c r="A72" s="691"/>
    </row>
    <row r="73" spans="1:1">
      <c r="A73" s="691"/>
    </row>
    <row r="74" spans="1:1">
      <c r="A74" s="691"/>
    </row>
    <row r="75" spans="1:1">
      <c r="A75" s="691"/>
    </row>
    <row r="76" spans="1:1">
      <c r="A76" s="691"/>
    </row>
    <row r="77" spans="1:1">
      <c r="A77" s="691"/>
    </row>
    <row r="78" spans="1:1">
      <c r="A78" s="691"/>
    </row>
    <row r="79" spans="1:1">
      <c r="A79" s="691"/>
    </row>
    <row r="80" spans="1:1">
      <c r="A80" s="691"/>
    </row>
    <row r="81" spans="1:1">
      <c r="A81" s="691"/>
    </row>
    <row r="82" spans="1:1">
      <c r="A82" s="691"/>
    </row>
    <row r="83" spans="1:1">
      <c r="A83" s="691"/>
    </row>
    <row r="84" spans="1:1">
      <c r="A84" s="691"/>
    </row>
    <row r="85" spans="1:1">
      <c r="A85" s="691"/>
    </row>
    <row r="86" spans="1:1">
      <c r="A86" s="691"/>
    </row>
    <row r="87" spans="1:1">
      <c r="A87" s="691"/>
    </row>
    <row r="88" spans="1:1">
      <c r="A88" s="691"/>
    </row>
    <row r="89" spans="1:1">
      <c r="A89" s="691"/>
    </row>
    <row r="90" spans="1:1">
      <c r="A90" s="691"/>
    </row>
    <row r="91" spans="1:1">
      <c r="A91" s="691"/>
    </row>
    <row r="92" spans="1:1">
      <c r="A92" s="691"/>
    </row>
    <row r="93" spans="1:1">
      <c r="A93" s="691"/>
    </row>
    <row r="94" spans="1:1">
      <c r="A94" s="691"/>
    </row>
    <row r="95" spans="1:1">
      <c r="A95" s="691"/>
    </row>
    <row r="96" spans="1:1">
      <c r="A96" s="691"/>
    </row>
    <row r="97" spans="1:1">
      <c r="A97" s="691"/>
    </row>
    <row r="98" spans="1:1">
      <c r="A98" s="691"/>
    </row>
    <row r="99" spans="1:1">
      <c r="A99" s="691"/>
    </row>
    <row r="100" spans="1:1">
      <c r="A100" s="691"/>
    </row>
    <row r="101" spans="1:1">
      <c r="A101" s="691"/>
    </row>
    <row r="102" spans="1:1">
      <c r="A102" s="691"/>
    </row>
    <row r="103" spans="1:1">
      <c r="A103" s="691"/>
    </row>
    <row r="104" spans="1:1">
      <c r="A104" s="691"/>
    </row>
    <row r="105" spans="1:1">
      <c r="A105" s="691"/>
    </row>
    <row r="106" spans="1:1">
      <c r="A106" s="691"/>
    </row>
    <row r="107" spans="1:1">
      <c r="A107" s="691"/>
    </row>
    <row r="108" spans="1:1">
      <c r="A108" s="691"/>
    </row>
    <row r="109" spans="1:1">
      <c r="A109" s="691"/>
    </row>
    <row r="110" spans="1:1">
      <c r="A110" s="691"/>
    </row>
    <row r="111" spans="1:1">
      <c r="A111" s="691"/>
    </row>
    <row r="112" spans="1:1">
      <c r="A112" s="691"/>
    </row>
    <row r="113" spans="1:1">
      <c r="A113" s="691"/>
    </row>
    <row r="114" spans="1:1">
      <c r="A114" s="691"/>
    </row>
    <row r="115" spans="1:1">
      <c r="A115" s="691"/>
    </row>
    <row r="116" spans="1:1">
      <c r="A116" s="691"/>
    </row>
    <row r="117" spans="1:1">
      <c r="A117" s="691"/>
    </row>
    <row r="118" spans="1:1">
      <c r="A118" s="691"/>
    </row>
    <row r="119" spans="1:1">
      <c r="A119" s="691"/>
    </row>
    <row r="120" spans="1:1">
      <c r="A120" s="691"/>
    </row>
    <row r="121" spans="1:1">
      <c r="A121" s="691"/>
    </row>
    <row r="122" spans="1:1">
      <c r="A122" s="691"/>
    </row>
    <row r="123" spans="1:1">
      <c r="A123" s="691"/>
    </row>
    <row r="124" spans="1:1">
      <c r="A124" s="691"/>
    </row>
    <row r="125" spans="1:1">
      <c r="A125" s="691"/>
    </row>
    <row r="126" spans="1:1">
      <c r="A126" s="691"/>
    </row>
    <row r="127" spans="1:1">
      <c r="A127" s="691"/>
    </row>
    <row r="128" spans="1:1">
      <c r="A128" s="691"/>
    </row>
    <row r="129" spans="1:1">
      <c r="A129" s="691"/>
    </row>
    <row r="130" spans="1:1">
      <c r="A130" s="691"/>
    </row>
    <row r="131" spans="1:1">
      <c r="A131" s="691"/>
    </row>
    <row r="132" spans="1:1">
      <c r="A132" s="691"/>
    </row>
    <row r="133" spans="1:1">
      <c r="A133" s="691"/>
    </row>
    <row r="134" spans="1:1">
      <c r="A134" s="691"/>
    </row>
    <row r="135" spans="1:1">
      <c r="A135" s="691"/>
    </row>
    <row r="136" spans="1:1">
      <c r="A136" s="691"/>
    </row>
    <row r="137" spans="1:1">
      <c r="A137" s="691"/>
    </row>
    <row r="138" spans="1:1">
      <c r="A138" s="691"/>
    </row>
    <row r="139" spans="1:1">
      <c r="A139" s="691"/>
    </row>
    <row r="140" spans="1:1">
      <c r="A140" s="691"/>
    </row>
    <row r="141" spans="1:1">
      <c r="A141" s="691"/>
    </row>
    <row r="142" spans="1:1">
      <c r="A142" s="691"/>
    </row>
    <row r="143" spans="1:1">
      <c r="A143" s="691"/>
    </row>
    <row r="144" spans="1:1">
      <c r="A144" s="691"/>
    </row>
    <row r="145" spans="1:1">
      <c r="A145" s="691"/>
    </row>
    <row r="146" spans="1:1">
      <c r="A146" s="691"/>
    </row>
    <row r="147" spans="1:1">
      <c r="A147" s="691"/>
    </row>
    <row r="148" spans="1:1">
      <c r="A148" s="691"/>
    </row>
    <row r="149" spans="1:1">
      <c r="A149" s="691"/>
    </row>
    <row r="150" spans="1:1">
      <c r="A150" s="691"/>
    </row>
    <row r="151" spans="1:1">
      <c r="A151" s="691"/>
    </row>
    <row r="152" spans="1:1">
      <c r="A152" s="691"/>
    </row>
    <row r="153" spans="1:1">
      <c r="A153" s="691"/>
    </row>
    <row r="154" spans="1:1">
      <c r="A154" s="691"/>
    </row>
    <row r="155" spans="1:1">
      <c r="A155" s="691"/>
    </row>
    <row r="156" spans="1:1">
      <c r="A156" s="691"/>
    </row>
    <row r="157" spans="1:1">
      <c r="A157" s="691"/>
    </row>
    <row r="158" spans="1:1">
      <c r="A158" s="691"/>
    </row>
    <row r="159" spans="1:1">
      <c r="A159" s="691"/>
    </row>
    <row r="160" spans="1:1">
      <c r="A160" s="691"/>
    </row>
    <row r="161" spans="1:1">
      <c r="A161" s="691"/>
    </row>
    <row r="162" spans="1:1">
      <c r="A162" s="691"/>
    </row>
    <row r="163" spans="1:1">
      <c r="A163" s="691"/>
    </row>
    <row r="164" spans="1:1">
      <c r="A164" s="691"/>
    </row>
    <row r="165" spans="1:1">
      <c r="A165" s="691"/>
    </row>
    <row r="166" spans="1:1">
      <c r="A166" s="691"/>
    </row>
    <row r="167" spans="1:1">
      <c r="A167" s="691"/>
    </row>
    <row r="168" spans="1:1">
      <c r="A168" s="691"/>
    </row>
    <row r="169" spans="1:1">
      <c r="A169" s="691"/>
    </row>
    <row r="170" spans="1:1">
      <c r="A170" s="691"/>
    </row>
    <row r="171" spans="1:1">
      <c r="A171" s="691"/>
    </row>
    <row r="172" spans="1:1">
      <c r="A172" s="691"/>
    </row>
    <row r="173" spans="1:1">
      <c r="A173" s="691"/>
    </row>
    <row r="174" spans="1:1">
      <c r="A174" s="691"/>
    </row>
    <row r="175" spans="1:1">
      <c r="A175" s="691"/>
    </row>
    <row r="176" spans="1:1">
      <c r="A176" s="691"/>
    </row>
    <row r="177" spans="1:1">
      <c r="A177" s="691"/>
    </row>
    <row r="178" spans="1:1">
      <c r="A178" s="691"/>
    </row>
    <row r="179" spans="1:1">
      <c r="A179" s="691"/>
    </row>
    <row r="180" spans="1:1">
      <c r="A180" s="691"/>
    </row>
    <row r="181" spans="1:1">
      <c r="A181" s="691"/>
    </row>
    <row r="182" spans="1:1">
      <c r="A182" s="691"/>
    </row>
    <row r="183" spans="1:1">
      <c r="A183" s="691"/>
    </row>
    <row r="184" spans="1:1">
      <c r="A184" s="691"/>
    </row>
    <row r="185" spans="1:1">
      <c r="A185" s="691"/>
    </row>
    <row r="186" spans="1:1">
      <c r="A186" s="691"/>
    </row>
    <row r="187" spans="1:1">
      <c r="A187" s="691"/>
    </row>
    <row r="188" spans="1:1">
      <c r="A188" s="691"/>
    </row>
    <row r="189" spans="1:1">
      <c r="A189" s="691"/>
    </row>
    <row r="190" spans="1:1">
      <c r="A190" s="691"/>
    </row>
    <row r="191" spans="1:1">
      <c r="A191" s="691"/>
    </row>
    <row r="192" spans="1:1">
      <c r="A192" s="691"/>
    </row>
    <row r="193" spans="1:1">
      <c r="A193" s="691"/>
    </row>
    <row r="194" spans="1:1">
      <c r="A194" s="691"/>
    </row>
    <row r="195" spans="1:1">
      <c r="A195" s="691"/>
    </row>
    <row r="196" spans="1:1">
      <c r="A196" s="691"/>
    </row>
    <row r="197" spans="1:1">
      <c r="A197" s="691"/>
    </row>
    <row r="198" spans="1:1">
      <c r="A198" s="691"/>
    </row>
    <row r="199" spans="1:1">
      <c r="A199" s="691"/>
    </row>
    <row r="200" spans="1:1">
      <c r="A200" s="691"/>
    </row>
    <row r="201" spans="1:1">
      <c r="A201" s="691"/>
    </row>
    <row r="202" spans="1:1">
      <c r="A202" s="691"/>
    </row>
    <row r="203" spans="1:1">
      <c r="A203" s="691"/>
    </row>
    <row r="204" spans="1:1">
      <c r="A204" s="691"/>
    </row>
    <row r="205" spans="1:1">
      <c r="A205" s="691"/>
    </row>
    <row r="206" spans="1:1">
      <c r="A206" s="691"/>
    </row>
    <row r="207" spans="1:1">
      <c r="A207" s="691"/>
    </row>
    <row r="208" spans="1:1">
      <c r="A208" s="691"/>
    </row>
    <row r="209" spans="1:1">
      <c r="A209" s="691"/>
    </row>
    <row r="210" spans="1:1">
      <c r="A210" s="691"/>
    </row>
    <row r="211" spans="1:1">
      <c r="A211" s="691"/>
    </row>
    <row r="212" spans="1:1">
      <c r="A212" s="691"/>
    </row>
    <row r="213" spans="1:1">
      <c r="A213" s="691"/>
    </row>
    <row r="214" spans="1:1">
      <c r="A214" s="691"/>
    </row>
    <row r="215" spans="1:1">
      <c r="A215" s="691"/>
    </row>
    <row r="216" spans="1:1">
      <c r="A216" s="691"/>
    </row>
    <row r="217" spans="1:1">
      <c r="A217" s="691"/>
    </row>
    <row r="218" spans="1:1">
      <c r="A218" s="691"/>
    </row>
    <row r="219" spans="1:1">
      <c r="A219" s="691"/>
    </row>
    <row r="220" spans="1:1">
      <c r="A220" s="691"/>
    </row>
    <row r="221" spans="1:1">
      <c r="A221" s="691"/>
    </row>
    <row r="222" spans="1:1">
      <c r="A222" s="691"/>
    </row>
    <row r="223" spans="1:1">
      <c r="A223" s="691"/>
    </row>
    <row r="224" spans="1:1">
      <c r="A224" s="691"/>
    </row>
    <row r="225" spans="1:1">
      <c r="A225" s="691"/>
    </row>
    <row r="226" spans="1:1">
      <c r="A226" s="691"/>
    </row>
    <row r="227" spans="1:1">
      <c r="A227" s="691"/>
    </row>
    <row r="228" spans="1:1">
      <c r="A228" s="691"/>
    </row>
    <row r="229" spans="1:1">
      <c r="A229" s="691"/>
    </row>
    <row r="230" spans="1:1">
      <c r="A230" s="691"/>
    </row>
    <row r="231" spans="1:1">
      <c r="A231" s="691"/>
    </row>
    <row r="232" spans="1:1">
      <c r="A232" s="691"/>
    </row>
    <row r="233" spans="1:1">
      <c r="A233" s="691"/>
    </row>
    <row r="234" spans="1:1">
      <c r="A234" s="691"/>
    </row>
    <row r="235" spans="1:1">
      <c r="A235" s="691"/>
    </row>
    <row r="236" spans="1:1">
      <c r="A236" s="691"/>
    </row>
    <row r="237" spans="1:1">
      <c r="A237" s="691"/>
    </row>
    <row r="238" spans="1:1">
      <c r="A238" s="691"/>
    </row>
    <row r="239" spans="1:1">
      <c r="A239" s="691"/>
    </row>
    <row r="240" spans="1:1">
      <c r="A240" s="691"/>
    </row>
    <row r="241" spans="1:1">
      <c r="A241" s="691"/>
    </row>
    <row r="242" spans="1:1">
      <c r="A242" s="691"/>
    </row>
    <row r="243" spans="1:1">
      <c r="A243" s="691"/>
    </row>
    <row r="244" spans="1:1">
      <c r="A244" s="691"/>
    </row>
    <row r="245" spans="1:1">
      <c r="A245" s="691"/>
    </row>
    <row r="246" spans="1:1">
      <c r="A246" s="691"/>
    </row>
    <row r="247" spans="1:1">
      <c r="A247" s="691"/>
    </row>
    <row r="248" spans="1:1">
      <c r="A248" s="691"/>
    </row>
    <row r="249" spans="1:1">
      <c r="A249" s="691"/>
    </row>
    <row r="250" spans="1:1">
      <c r="A250" s="691"/>
    </row>
    <row r="251" spans="1:1">
      <c r="A251" s="691"/>
    </row>
    <row r="252" spans="1:1">
      <c r="A252" s="691"/>
    </row>
    <row r="253" spans="1:1">
      <c r="A253" s="691"/>
    </row>
    <row r="254" spans="1:1">
      <c r="A254" s="691"/>
    </row>
    <row r="255" spans="1:1">
      <c r="A255" s="691"/>
    </row>
    <row r="256" spans="1:1">
      <c r="A256" s="691"/>
    </row>
    <row r="257" spans="1:1">
      <c r="A257" s="691"/>
    </row>
    <row r="258" spans="1:1">
      <c r="A258" s="691"/>
    </row>
    <row r="259" spans="1:1">
      <c r="A259" s="691"/>
    </row>
    <row r="260" spans="1:1">
      <c r="A260" s="691"/>
    </row>
    <row r="261" spans="1:1">
      <c r="A261" s="691"/>
    </row>
    <row r="262" spans="1:1">
      <c r="A262" s="691"/>
    </row>
    <row r="263" spans="1:1">
      <c r="A263" s="691"/>
    </row>
    <row r="264" spans="1:1">
      <c r="A264" s="691"/>
    </row>
    <row r="265" spans="1:1">
      <c r="A265" s="691"/>
    </row>
    <row r="266" spans="1:1">
      <c r="A266" s="691"/>
    </row>
    <row r="267" spans="1:1">
      <c r="A267" s="691"/>
    </row>
    <row r="268" spans="1:1">
      <c r="A268" s="691"/>
    </row>
    <row r="269" spans="1:1">
      <c r="A269" s="691"/>
    </row>
    <row r="270" spans="1:1">
      <c r="A270" s="691"/>
    </row>
    <row r="271" spans="1:1">
      <c r="A271" s="691"/>
    </row>
    <row r="272" spans="1:1">
      <c r="A272" s="691"/>
    </row>
    <row r="273" spans="1:1">
      <c r="A273" s="691"/>
    </row>
    <row r="274" spans="1:1">
      <c r="A274" s="691"/>
    </row>
    <row r="275" spans="1:1">
      <c r="A275" s="691"/>
    </row>
    <row r="276" spans="1:1">
      <c r="A276" s="691"/>
    </row>
    <row r="277" spans="1:1">
      <c r="A277" s="691"/>
    </row>
    <row r="278" spans="1:1">
      <c r="A278" s="691"/>
    </row>
    <row r="279" spans="1:1">
      <c r="A279" s="691"/>
    </row>
    <row r="280" spans="1:1">
      <c r="A280" s="691"/>
    </row>
    <row r="281" spans="1:1">
      <c r="A281" s="691"/>
    </row>
    <row r="282" spans="1:1">
      <c r="A282" s="691"/>
    </row>
    <row r="283" spans="1:1">
      <c r="A283" s="691"/>
    </row>
    <row r="284" spans="1:1">
      <c r="A284" s="691"/>
    </row>
    <row r="285" spans="1:1">
      <c r="A285" s="691"/>
    </row>
    <row r="286" spans="1:1">
      <c r="A286" s="691"/>
    </row>
    <row r="287" spans="1:1">
      <c r="A287" s="691"/>
    </row>
    <row r="288" spans="1:1">
      <c r="A288" s="691"/>
    </row>
    <row r="289" spans="1:1">
      <c r="A289" s="691"/>
    </row>
    <row r="290" spans="1:1">
      <c r="A290" s="691"/>
    </row>
    <row r="291" spans="1:1">
      <c r="A291" s="691"/>
    </row>
    <row r="292" spans="1:1">
      <c r="A292" s="691"/>
    </row>
    <row r="293" spans="1:1">
      <c r="A293" s="691"/>
    </row>
    <row r="294" spans="1:1">
      <c r="A294" s="691"/>
    </row>
    <row r="295" spans="1:1">
      <c r="A295" s="691"/>
    </row>
    <row r="296" spans="1:1">
      <c r="A296" s="691"/>
    </row>
    <row r="297" spans="1:1">
      <c r="A297" s="691"/>
    </row>
    <row r="298" spans="1:1">
      <c r="A298" s="691"/>
    </row>
    <row r="299" spans="1:1">
      <c r="A299" s="691"/>
    </row>
    <row r="300" spans="1:1">
      <c r="A300" s="691"/>
    </row>
    <row r="301" spans="1:1">
      <c r="A301" s="691"/>
    </row>
    <row r="302" spans="1:1">
      <c r="A302" s="691"/>
    </row>
    <row r="303" spans="1:1">
      <c r="A303" s="691"/>
    </row>
    <row r="304" spans="1:1">
      <c r="A304" s="691"/>
    </row>
    <row r="305" spans="1:1">
      <c r="A305" s="691"/>
    </row>
    <row r="306" spans="1:1">
      <c r="A306" s="691"/>
    </row>
    <row r="307" spans="1:1">
      <c r="A307" s="691"/>
    </row>
    <row r="308" spans="1:1">
      <c r="A308" s="691"/>
    </row>
    <row r="309" spans="1:1">
      <c r="A309" s="691"/>
    </row>
    <row r="310" spans="1:1">
      <c r="A310" s="691"/>
    </row>
    <row r="311" spans="1:1">
      <c r="A311" s="691"/>
    </row>
    <row r="312" spans="1:1">
      <c r="A312" s="691"/>
    </row>
    <row r="313" spans="1:1">
      <c r="A313" s="691"/>
    </row>
    <row r="314" spans="1:1">
      <c r="A314" s="691"/>
    </row>
    <row r="315" spans="1:1">
      <c r="A315" s="691"/>
    </row>
    <row r="316" spans="1:1">
      <c r="A316" s="691"/>
    </row>
    <row r="317" spans="1:1">
      <c r="A317" s="691"/>
    </row>
    <row r="318" spans="1:1">
      <c r="A318" s="691"/>
    </row>
    <row r="319" spans="1:1">
      <c r="A319" s="691"/>
    </row>
    <row r="320" spans="1:1">
      <c r="A320" s="691"/>
    </row>
    <row r="321" spans="1:1">
      <c r="A321" s="691"/>
    </row>
    <row r="322" spans="1:1">
      <c r="A322" s="691"/>
    </row>
    <row r="323" spans="1:1">
      <c r="A323" s="691"/>
    </row>
    <row r="324" spans="1:1">
      <c r="A324" s="691"/>
    </row>
    <row r="325" spans="1:1">
      <c r="A325" s="691"/>
    </row>
    <row r="326" spans="1:1">
      <c r="A326" s="691"/>
    </row>
    <row r="327" spans="1:1">
      <c r="A327" s="691"/>
    </row>
    <row r="328" spans="1:1">
      <c r="A328" s="691"/>
    </row>
    <row r="329" spans="1:1">
      <c r="A329" s="691"/>
    </row>
    <row r="330" spans="1:1">
      <c r="A330" s="691"/>
    </row>
    <row r="331" spans="1:1">
      <c r="A331" s="691"/>
    </row>
    <row r="332" spans="1:1">
      <c r="A332" s="691"/>
    </row>
    <row r="333" spans="1:1">
      <c r="A333" s="691"/>
    </row>
    <row r="334" spans="1:1">
      <c r="A334" s="691"/>
    </row>
    <row r="335" spans="1:1">
      <c r="A335" s="691"/>
    </row>
    <row r="336" spans="1:1">
      <c r="A336" s="691"/>
    </row>
    <row r="337" spans="1:1">
      <c r="A337" s="691"/>
    </row>
    <row r="338" spans="1:1">
      <c r="A338" s="691"/>
    </row>
    <row r="339" spans="1:1">
      <c r="A339" s="691"/>
    </row>
    <row r="340" spans="1:1">
      <c r="A340" s="691"/>
    </row>
    <row r="341" spans="1:1">
      <c r="A341" s="691"/>
    </row>
    <row r="342" spans="1:1">
      <c r="A342" s="691"/>
    </row>
    <row r="343" spans="1:1">
      <c r="A343" s="691"/>
    </row>
    <row r="344" spans="1:1">
      <c r="A344" s="691"/>
    </row>
    <row r="345" spans="1:1">
      <c r="A345" s="691"/>
    </row>
    <row r="346" spans="1:1">
      <c r="A346" s="691"/>
    </row>
    <row r="347" spans="1:1">
      <c r="A347" s="691"/>
    </row>
    <row r="348" spans="1:1">
      <c r="A348" s="691"/>
    </row>
    <row r="349" spans="1:1">
      <c r="A349" s="691"/>
    </row>
    <row r="350" spans="1:1">
      <c r="A350" s="691"/>
    </row>
    <row r="351" spans="1:1">
      <c r="A351" s="691"/>
    </row>
    <row r="352" spans="1:1">
      <c r="A352" s="691"/>
    </row>
    <row r="353" spans="1:1">
      <c r="A353" s="691"/>
    </row>
    <row r="354" spans="1:1">
      <c r="A354" s="691"/>
    </row>
    <row r="355" spans="1:1">
      <c r="A355" s="691"/>
    </row>
    <row r="356" spans="1:1">
      <c r="A356" s="691"/>
    </row>
    <row r="357" spans="1:1">
      <c r="A357" s="691"/>
    </row>
    <row r="358" spans="1:1">
      <c r="A358" s="691"/>
    </row>
    <row r="359" spans="1:1">
      <c r="A359" s="691"/>
    </row>
    <row r="360" spans="1:1">
      <c r="A360" s="691"/>
    </row>
    <row r="361" spans="1:1">
      <c r="A361" s="691"/>
    </row>
    <row r="362" spans="1:1">
      <c r="A362" s="691"/>
    </row>
    <row r="363" spans="1:1">
      <c r="A363" s="691"/>
    </row>
    <row r="364" spans="1:1">
      <c r="A364" s="691"/>
    </row>
    <row r="365" spans="1:1">
      <c r="A365" s="691"/>
    </row>
    <row r="366" spans="1:1">
      <c r="A366" s="691"/>
    </row>
    <row r="367" spans="1:1">
      <c r="A367" s="691"/>
    </row>
    <row r="368" spans="1:1">
      <c r="A368" s="691"/>
    </row>
    <row r="369" spans="1:1">
      <c r="A369" s="691"/>
    </row>
    <row r="370" spans="1:1">
      <c r="A370" s="691"/>
    </row>
    <row r="371" spans="1:1">
      <c r="A371" s="691"/>
    </row>
    <row r="372" spans="1:1">
      <c r="A372" s="691"/>
    </row>
    <row r="373" spans="1:1">
      <c r="A373" s="691"/>
    </row>
    <row r="374" spans="1:1">
      <c r="A374" s="691"/>
    </row>
    <row r="375" spans="1:1">
      <c r="A375" s="691"/>
    </row>
    <row r="376" spans="1:1">
      <c r="A376" s="691"/>
    </row>
    <row r="377" spans="1:1">
      <c r="A377" s="691"/>
    </row>
    <row r="378" spans="1:1">
      <c r="A378" s="691"/>
    </row>
    <row r="379" spans="1:1">
      <c r="A379" s="691"/>
    </row>
    <row r="380" spans="1:1">
      <c r="A380" s="691"/>
    </row>
    <row r="381" spans="1:1">
      <c r="A381" s="691"/>
    </row>
    <row r="382" spans="1:1">
      <c r="A382" s="691"/>
    </row>
    <row r="383" spans="1:1">
      <c r="A383" s="691"/>
    </row>
    <row r="384" spans="1:1">
      <c r="A384" s="691"/>
    </row>
    <row r="385" spans="1:1">
      <c r="A385" s="691"/>
    </row>
    <row r="386" spans="1:1">
      <c r="A386" s="691"/>
    </row>
    <row r="387" spans="1:1">
      <c r="A387" s="691"/>
    </row>
    <row r="388" spans="1:1">
      <c r="A388" s="691"/>
    </row>
    <row r="389" spans="1:1">
      <c r="A389" s="691"/>
    </row>
    <row r="390" spans="1:1">
      <c r="A390" s="691"/>
    </row>
    <row r="391" spans="1:1">
      <c r="A391" s="691"/>
    </row>
    <row r="392" spans="1:1">
      <c r="A392" s="691"/>
    </row>
    <row r="393" spans="1:1">
      <c r="A393" s="691"/>
    </row>
    <row r="394" spans="1:1">
      <c r="A394" s="691"/>
    </row>
    <row r="395" spans="1:1">
      <c r="A395" s="691"/>
    </row>
    <row r="396" spans="1:1">
      <c r="A396" s="691"/>
    </row>
    <row r="397" spans="1:1">
      <c r="A397" s="691"/>
    </row>
    <row r="398" spans="1:1">
      <c r="A398" s="691"/>
    </row>
    <row r="399" spans="1:1">
      <c r="A399" s="691"/>
    </row>
    <row r="400" spans="1:1">
      <c r="A400" s="691"/>
    </row>
    <row r="401" spans="1:1">
      <c r="A401" s="691"/>
    </row>
    <row r="402" spans="1:1">
      <c r="A402" s="691"/>
    </row>
    <row r="403" spans="1:1">
      <c r="A403" s="691"/>
    </row>
    <row r="404" spans="1:1">
      <c r="A404" s="691"/>
    </row>
    <row r="405" spans="1:1">
      <c r="A405" s="691"/>
    </row>
    <row r="406" spans="1:1">
      <c r="A406" s="691"/>
    </row>
    <row r="407" spans="1:1">
      <c r="A407" s="691"/>
    </row>
    <row r="408" spans="1:1">
      <c r="A408" s="691"/>
    </row>
    <row r="409" spans="1:1">
      <c r="A409" s="691"/>
    </row>
    <row r="410" spans="1:1">
      <c r="A410" s="691"/>
    </row>
    <row r="411" spans="1:1">
      <c r="A411" s="691"/>
    </row>
    <row r="412" spans="1:1">
      <c r="A412" s="691"/>
    </row>
    <row r="413" spans="1:1">
      <c r="A413" s="691"/>
    </row>
    <row r="414" spans="1:1">
      <c r="A414" s="691"/>
    </row>
    <row r="415" spans="1:1">
      <c r="A415" s="691"/>
    </row>
    <row r="416" spans="1:1">
      <c r="A416" s="691"/>
    </row>
    <row r="417" spans="1:1">
      <c r="A417" s="691"/>
    </row>
    <row r="418" spans="1:1">
      <c r="A418" s="691"/>
    </row>
    <row r="419" spans="1:1">
      <c r="A419" s="691"/>
    </row>
    <row r="420" spans="1:1">
      <c r="A420" s="691"/>
    </row>
    <row r="421" spans="1:1">
      <c r="A421" s="691"/>
    </row>
    <row r="422" spans="1:1">
      <c r="A422" s="691"/>
    </row>
    <row r="423" spans="1:1">
      <c r="A423" s="691"/>
    </row>
    <row r="424" spans="1:1">
      <c r="A424" s="691"/>
    </row>
    <row r="425" spans="1:1">
      <c r="A425" s="691"/>
    </row>
    <row r="426" spans="1:1">
      <c r="A426" s="691"/>
    </row>
    <row r="427" spans="1:1">
      <c r="A427" s="691"/>
    </row>
    <row r="428" spans="1:1">
      <c r="A428" s="691"/>
    </row>
    <row r="429" spans="1:1">
      <c r="A429" s="691"/>
    </row>
    <row r="430" spans="1:1">
      <c r="A430" s="691"/>
    </row>
    <row r="431" spans="1:1">
      <c r="A431" s="691"/>
    </row>
    <row r="432" spans="1:1">
      <c r="A432" s="691"/>
    </row>
    <row r="433" spans="1:1">
      <c r="A433" s="691"/>
    </row>
    <row r="434" spans="1:1">
      <c r="A434" s="691"/>
    </row>
    <row r="435" spans="1:1">
      <c r="A435" s="691"/>
    </row>
    <row r="436" spans="1:1">
      <c r="A436" s="691"/>
    </row>
    <row r="437" spans="1:1">
      <c r="A437" s="691"/>
    </row>
    <row r="438" spans="1:1">
      <c r="A438" s="691"/>
    </row>
    <row r="439" spans="1:1">
      <c r="A439" s="691"/>
    </row>
    <row r="440" spans="1:1">
      <c r="A440" s="691"/>
    </row>
    <row r="441" spans="1:1">
      <c r="A441" s="691"/>
    </row>
    <row r="442" spans="1:1">
      <c r="A442" s="691"/>
    </row>
    <row r="443" spans="1:1">
      <c r="A443" s="691"/>
    </row>
    <row r="444" spans="1:1">
      <c r="A444" s="691"/>
    </row>
    <row r="445" spans="1:1">
      <c r="A445" s="691"/>
    </row>
    <row r="446" spans="1:1">
      <c r="A446" s="691"/>
    </row>
    <row r="447" spans="1:1">
      <c r="A447" s="691"/>
    </row>
    <row r="448" spans="1:1">
      <c r="A448" s="691"/>
    </row>
    <row r="449" spans="1:1">
      <c r="A449" s="691"/>
    </row>
    <row r="450" spans="1:1">
      <c r="A450" s="691"/>
    </row>
    <row r="451" spans="1:1">
      <c r="A451" s="691"/>
    </row>
    <row r="452" spans="1:1">
      <c r="A452" s="691"/>
    </row>
    <row r="453" spans="1:1">
      <c r="A453" s="691"/>
    </row>
    <row r="454" spans="1:1">
      <c r="A454" s="691"/>
    </row>
    <row r="455" spans="1:1">
      <c r="A455" s="691"/>
    </row>
    <row r="456" spans="1:1">
      <c r="A456" s="691"/>
    </row>
    <row r="457" spans="1:1">
      <c r="A457" s="691"/>
    </row>
    <row r="458" spans="1:1">
      <c r="A458" s="691"/>
    </row>
    <row r="459" spans="1:1">
      <c r="A459" s="691"/>
    </row>
    <row r="460" spans="1:1">
      <c r="A460" s="691"/>
    </row>
    <row r="461" spans="1:1">
      <c r="A461" s="691"/>
    </row>
    <row r="462" spans="1:1">
      <c r="A462" s="691"/>
    </row>
    <row r="463" spans="1:1">
      <c r="A463" s="691"/>
    </row>
    <row r="464" spans="1:1">
      <c r="A464" s="691"/>
    </row>
    <row r="465" spans="1:1">
      <c r="A465" s="691"/>
    </row>
    <row r="466" spans="1:1">
      <c r="A466" s="691"/>
    </row>
    <row r="467" spans="1:1">
      <c r="A467" s="691"/>
    </row>
    <row r="468" spans="1:1">
      <c r="A468" s="691"/>
    </row>
    <row r="469" spans="1:1">
      <c r="A469" s="691"/>
    </row>
    <row r="470" spans="1:1">
      <c r="A470" s="691"/>
    </row>
    <row r="471" spans="1:1">
      <c r="A471" s="691"/>
    </row>
    <row r="472" spans="1:1">
      <c r="A472" s="691"/>
    </row>
    <row r="473" spans="1:1">
      <c r="A473" s="691"/>
    </row>
    <row r="474" spans="1:1">
      <c r="A474" s="691"/>
    </row>
    <row r="475" spans="1:1">
      <c r="A475" s="691"/>
    </row>
    <row r="476" spans="1:1">
      <c r="A476" s="691"/>
    </row>
    <row r="477" spans="1:1">
      <c r="A477" s="691"/>
    </row>
    <row r="478" spans="1:1">
      <c r="A478" s="691"/>
    </row>
    <row r="479" spans="1:1">
      <c r="A479" s="691"/>
    </row>
    <row r="480" spans="1:1">
      <c r="A480" s="691"/>
    </row>
    <row r="481" spans="1:1">
      <c r="A481" s="691"/>
    </row>
    <row r="482" spans="1:1">
      <c r="A482" s="691"/>
    </row>
    <row r="483" spans="1:1">
      <c r="A483" s="691"/>
    </row>
    <row r="484" spans="1:1">
      <c r="A484" s="691"/>
    </row>
    <row r="485" spans="1:1">
      <c r="A485" s="691"/>
    </row>
    <row r="486" spans="1:1">
      <c r="A486" s="691"/>
    </row>
    <row r="487" spans="1:1">
      <c r="A487" s="691"/>
    </row>
    <row r="488" spans="1:1">
      <c r="A488" s="691"/>
    </row>
    <row r="489" spans="1:1">
      <c r="A489" s="691"/>
    </row>
    <row r="490" spans="1:1">
      <c r="A490" s="691"/>
    </row>
    <row r="491" spans="1:1">
      <c r="A491" s="691"/>
    </row>
    <row r="492" spans="1:1">
      <c r="A492" s="691"/>
    </row>
    <row r="493" spans="1:1">
      <c r="A493" s="691"/>
    </row>
    <row r="494" spans="1:1">
      <c r="A494" s="691"/>
    </row>
    <row r="495" spans="1:1">
      <c r="A495" s="691"/>
    </row>
    <row r="496" spans="1:1">
      <c r="A496" s="691"/>
    </row>
    <row r="497" spans="1:1">
      <c r="A497" s="691"/>
    </row>
    <row r="498" spans="1:1">
      <c r="A498" s="691"/>
    </row>
    <row r="499" spans="1:1">
      <c r="A499" s="691"/>
    </row>
    <row r="500" spans="1:1">
      <c r="A500" s="691"/>
    </row>
    <row r="501" spans="1:1">
      <c r="A501" s="691"/>
    </row>
    <row r="502" spans="1:1">
      <c r="A502" s="691"/>
    </row>
    <row r="503" spans="1:1">
      <c r="A503" s="691"/>
    </row>
    <row r="504" spans="1:1">
      <c r="A504" s="691"/>
    </row>
    <row r="505" spans="1:1">
      <c r="A505" s="691"/>
    </row>
    <row r="506" spans="1:1">
      <c r="A506" s="691"/>
    </row>
    <row r="507" spans="1:1">
      <c r="A507" s="691"/>
    </row>
    <row r="508" spans="1:1">
      <c r="A508" s="691"/>
    </row>
    <row r="509" spans="1:1">
      <c r="A509" s="691"/>
    </row>
    <row r="510" spans="1:1">
      <c r="A510" s="691"/>
    </row>
    <row r="511" spans="1:1">
      <c r="A511" s="691"/>
    </row>
    <row r="512" spans="1:1">
      <c r="A512" s="691"/>
    </row>
    <row r="513" spans="1:1">
      <c r="A513" s="691"/>
    </row>
    <row r="514" spans="1:1">
      <c r="A514" s="691"/>
    </row>
    <row r="515" spans="1:1">
      <c r="A515" s="691"/>
    </row>
    <row r="516" spans="1:1">
      <c r="A516" s="691"/>
    </row>
    <row r="517" spans="1:1">
      <c r="A517" s="691"/>
    </row>
    <row r="518" spans="1:1">
      <c r="A518" s="691"/>
    </row>
    <row r="519" spans="1:1">
      <c r="A519" s="691"/>
    </row>
    <row r="520" spans="1:1">
      <c r="A520" s="691"/>
    </row>
    <row r="521" spans="1:1">
      <c r="A521" s="691"/>
    </row>
    <row r="522" spans="1:1">
      <c r="A522" s="691"/>
    </row>
    <row r="523" spans="1:1">
      <c r="A523" s="691"/>
    </row>
    <row r="524" spans="1:1">
      <c r="A524" s="691"/>
    </row>
    <row r="525" spans="1:1">
      <c r="A525" s="691"/>
    </row>
    <row r="526" spans="1:1">
      <c r="A526" s="691"/>
    </row>
    <row r="527" spans="1:1">
      <c r="A527" s="691"/>
    </row>
    <row r="528" spans="1:1">
      <c r="A528" s="691"/>
    </row>
    <row r="529" spans="1:1">
      <c r="A529" s="691"/>
    </row>
    <row r="530" spans="1:1">
      <c r="A530" s="691"/>
    </row>
    <row r="531" spans="1:1">
      <c r="A531" s="691"/>
    </row>
    <row r="532" spans="1:1">
      <c r="A532" s="691"/>
    </row>
    <row r="533" spans="1:1">
      <c r="A533" s="691"/>
    </row>
    <row r="534" spans="1:1">
      <c r="A534" s="691"/>
    </row>
    <row r="535" spans="1:1">
      <c r="A535" s="691"/>
    </row>
    <row r="536" spans="1:1">
      <c r="A536" s="691"/>
    </row>
    <row r="537" spans="1:1">
      <c r="A537" s="691"/>
    </row>
    <row r="538" spans="1:1">
      <c r="A538" s="691"/>
    </row>
    <row r="539" spans="1:1">
      <c r="A539" s="691"/>
    </row>
    <row r="540" spans="1:1">
      <c r="A540" s="691"/>
    </row>
    <row r="541" spans="1:1">
      <c r="A541" s="691"/>
    </row>
    <row r="542" spans="1:1">
      <c r="A542" s="691"/>
    </row>
    <row r="543" spans="1:1">
      <c r="A543" s="691"/>
    </row>
    <row r="544" spans="1:1">
      <c r="A544" s="691"/>
    </row>
    <row r="545" spans="1:1">
      <c r="A545" s="691"/>
    </row>
    <row r="546" spans="1:1">
      <c r="A546" s="691"/>
    </row>
    <row r="547" spans="1:1">
      <c r="A547" s="691"/>
    </row>
    <row r="548" spans="1:1">
      <c r="A548" s="691"/>
    </row>
    <row r="549" spans="1:1">
      <c r="A549" s="691"/>
    </row>
    <row r="550" spans="1:1">
      <c r="A550" s="691"/>
    </row>
    <row r="551" spans="1:1">
      <c r="A551" s="691"/>
    </row>
    <row r="552" spans="1:1">
      <c r="A552" s="691"/>
    </row>
    <row r="553" spans="1:1">
      <c r="A553" s="691"/>
    </row>
    <row r="554" spans="1:1">
      <c r="A554" s="691"/>
    </row>
    <row r="555" spans="1:1">
      <c r="A555" s="691"/>
    </row>
    <row r="556" spans="1:1">
      <c r="A556" s="691"/>
    </row>
    <row r="557" spans="1:1">
      <c r="A557" s="691"/>
    </row>
    <row r="558" spans="1:1">
      <c r="A558" s="691"/>
    </row>
    <row r="559" spans="1:1">
      <c r="A559" s="691"/>
    </row>
    <row r="560" spans="1:1">
      <c r="A560" s="691"/>
    </row>
    <row r="561" spans="1:1">
      <c r="A561" s="691"/>
    </row>
    <row r="562" spans="1:1">
      <c r="A562" s="691"/>
    </row>
    <row r="563" spans="1:1">
      <c r="A563" s="691"/>
    </row>
    <row r="564" spans="1:1">
      <c r="A564" s="691"/>
    </row>
    <row r="565" spans="1:1">
      <c r="A565" s="691"/>
    </row>
    <row r="566" spans="1:1">
      <c r="A566" s="691"/>
    </row>
    <row r="567" spans="1:1">
      <c r="A567" s="691"/>
    </row>
    <row r="568" spans="1:1">
      <c r="A568" s="691"/>
    </row>
    <row r="569" spans="1:1">
      <c r="A569" s="691"/>
    </row>
    <row r="570" spans="1:1">
      <c r="A570" s="691"/>
    </row>
    <row r="571" spans="1:1">
      <c r="A571" s="691"/>
    </row>
    <row r="572" spans="1:1">
      <c r="A572" s="691"/>
    </row>
    <row r="573" spans="1:1">
      <c r="A573" s="691"/>
    </row>
    <row r="574" spans="1:1">
      <c r="A574" s="691"/>
    </row>
    <row r="575" spans="1:1">
      <c r="A575" s="691"/>
    </row>
    <row r="576" spans="1:1">
      <c r="A576" s="691"/>
    </row>
    <row r="577" spans="1:1">
      <c r="A577" s="691"/>
    </row>
    <row r="578" spans="1:1">
      <c r="A578" s="691"/>
    </row>
    <row r="579" spans="1:1">
      <c r="A579" s="691"/>
    </row>
    <row r="580" spans="1:1">
      <c r="A580" s="691"/>
    </row>
    <row r="581" spans="1:1">
      <c r="A581" s="691"/>
    </row>
    <row r="582" spans="1:1">
      <c r="A582" s="691"/>
    </row>
    <row r="583" spans="1:1">
      <c r="A583" s="691"/>
    </row>
    <row r="584" spans="1:1">
      <c r="A584" s="691"/>
    </row>
    <row r="585" spans="1:1">
      <c r="A585" s="691"/>
    </row>
    <row r="586" spans="1:1">
      <c r="A586" s="691"/>
    </row>
    <row r="587" spans="1:1">
      <c r="A587" s="691"/>
    </row>
    <row r="588" spans="1:1">
      <c r="A588" s="691"/>
    </row>
    <row r="589" spans="1:1">
      <c r="A589" s="691"/>
    </row>
    <row r="590" spans="1:1">
      <c r="A590" s="691"/>
    </row>
    <row r="591" spans="1:1">
      <c r="A591" s="691"/>
    </row>
    <row r="592" spans="1:1">
      <c r="A592" s="691"/>
    </row>
    <row r="593" spans="1:1">
      <c r="A593" s="691"/>
    </row>
    <row r="594" spans="1:1">
      <c r="A594" s="691"/>
    </row>
    <row r="595" spans="1:1">
      <c r="A595" s="691"/>
    </row>
    <row r="596" spans="1:1">
      <c r="A596" s="691"/>
    </row>
    <row r="597" spans="1:1">
      <c r="A597" s="691"/>
    </row>
    <row r="598" spans="1:1">
      <c r="A598" s="691"/>
    </row>
    <row r="599" spans="1:1">
      <c r="A599" s="691"/>
    </row>
    <row r="600" spans="1:1">
      <c r="A600" s="691"/>
    </row>
    <row r="601" spans="1:1">
      <c r="A601" s="691"/>
    </row>
    <row r="602" spans="1:1">
      <c r="A602" s="691"/>
    </row>
    <row r="603" spans="1:1">
      <c r="A603" s="691"/>
    </row>
    <row r="604" spans="1:1">
      <c r="A604" s="691"/>
    </row>
    <row r="605" spans="1:1">
      <c r="A605" s="691"/>
    </row>
    <row r="606" spans="1:1">
      <c r="A606" s="691"/>
    </row>
    <row r="607" spans="1:1">
      <c r="A607" s="691"/>
    </row>
    <row r="608" spans="1:1">
      <c r="A608" s="691"/>
    </row>
    <row r="609" spans="1:1">
      <c r="A609" s="691"/>
    </row>
    <row r="610" spans="1:1">
      <c r="A610" s="691"/>
    </row>
    <row r="611" spans="1:1">
      <c r="A611" s="691"/>
    </row>
    <row r="612" spans="1:1">
      <c r="A612" s="691"/>
    </row>
    <row r="613" spans="1:1">
      <c r="A613" s="691"/>
    </row>
    <row r="614" spans="1:1">
      <c r="A614" s="691"/>
    </row>
    <row r="615" spans="1:1">
      <c r="A615" s="691"/>
    </row>
    <row r="616" spans="1:1">
      <c r="A616" s="691"/>
    </row>
    <row r="617" spans="1:1">
      <c r="A617" s="691"/>
    </row>
    <row r="618" spans="1:1">
      <c r="A618" s="691"/>
    </row>
    <row r="619" spans="1:1">
      <c r="A619" s="691"/>
    </row>
    <row r="620" spans="1:1">
      <c r="A620" s="691"/>
    </row>
    <row r="621" spans="1:1">
      <c r="A621" s="691"/>
    </row>
    <row r="622" spans="1:1">
      <c r="A622" s="691"/>
    </row>
    <row r="623" spans="1:1">
      <c r="A623" s="691"/>
    </row>
    <row r="624" spans="1:1">
      <c r="A624" s="691"/>
    </row>
    <row r="625" spans="1:1">
      <c r="A625" s="691"/>
    </row>
    <row r="626" spans="1:1">
      <c r="A626" s="691"/>
    </row>
    <row r="627" spans="1:1">
      <c r="A627" s="691"/>
    </row>
    <row r="628" spans="1:1">
      <c r="A628" s="691"/>
    </row>
    <row r="629" spans="1:1">
      <c r="A629" s="691"/>
    </row>
    <row r="630" spans="1:1">
      <c r="A630" s="691"/>
    </row>
    <row r="631" spans="1:1">
      <c r="A631" s="691"/>
    </row>
    <row r="632" spans="1:1">
      <c r="A632" s="691"/>
    </row>
    <row r="633" spans="1:1">
      <c r="A633" s="691"/>
    </row>
    <row r="634" spans="1:1">
      <c r="A634" s="691"/>
    </row>
    <row r="635" spans="1:1">
      <c r="A635" s="691"/>
    </row>
    <row r="636" spans="1:1">
      <c r="A636" s="691"/>
    </row>
    <row r="637" spans="1:1">
      <c r="A637" s="691"/>
    </row>
    <row r="638" spans="1:1">
      <c r="A638" s="691"/>
    </row>
    <row r="639" spans="1:1">
      <c r="A639" s="691"/>
    </row>
    <row r="640" spans="1:1">
      <c r="A640" s="691"/>
    </row>
    <row r="641" spans="1:1">
      <c r="A641" s="691"/>
    </row>
    <row r="642" spans="1:1">
      <c r="A642" s="691"/>
    </row>
    <row r="643" spans="1:1">
      <c r="A643" s="691"/>
    </row>
    <row r="644" spans="1:1">
      <c r="A644" s="691"/>
    </row>
    <row r="645" spans="1:1">
      <c r="A645" s="691"/>
    </row>
    <row r="646" spans="1:1">
      <c r="A646" s="691"/>
    </row>
    <row r="647" spans="1:1">
      <c r="A647" s="691"/>
    </row>
    <row r="648" spans="1:1">
      <c r="A648" s="691"/>
    </row>
    <row r="649" spans="1:1">
      <c r="A649" s="691"/>
    </row>
    <row r="650" spans="1:1">
      <c r="A650" s="691"/>
    </row>
    <row r="651" spans="1:1">
      <c r="A651" s="691"/>
    </row>
    <row r="652" spans="1:1">
      <c r="A652" s="691"/>
    </row>
    <row r="653" spans="1:1">
      <c r="A653" s="691"/>
    </row>
    <row r="654" spans="1:1">
      <c r="A654" s="691"/>
    </row>
    <row r="655" spans="1:1">
      <c r="A655" s="691"/>
    </row>
    <row r="656" spans="1:1">
      <c r="A656" s="691"/>
    </row>
    <row r="657" spans="1:1">
      <c r="A657" s="691"/>
    </row>
    <row r="658" spans="1:1">
      <c r="A658" s="691"/>
    </row>
    <row r="659" spans="1:1">
      <c r="A659" s="691"/>
    </row>
    <row r="660" spans="1:1">
      <c r="A660" s="691"/>
    </row>
    <row r="661" spans="1:1">
      <c r="A661" s="691"/>
    </row>
    <row r="662" spans="1:1">
      <c r="A662" s="691"/>
    </row>
    <row r="663" spans="1:1">
      <c r="A663" s="691"/>
    </row>
    <row r="664" spans="1:1">
      <c r="A664" s="691"/>
    </row>
    <row r="665" spans="1:1">
      <c r="A665" s="691"/>
    </row>
    <row r="666" spans="1:1">
      <c r="A666" s="691"/>
    </row>
    <row r="667" spans="1:1">
      <c r="A667" s="691"/>
    </row>
    <row r="668" spans="1:1">
      <c r="A668" s="691"/>
    </row>
    <row r="669" spans="1:1">
      <c r="A669" s="691"/>
    </row>
    <row r="670" spans="1:1">
      <c r="A670" s="691"/>
    </row>
    <row r="671" spans="1:1">
      <c r="A671" s="691"/>
    </row>
    <row r="672" spans="1:1">
      <c r="A672" s="691"/>
    </row>
    <row r="673" spans="1:1">
      <c r="A673" s="691"/>
    </row>
    <row r="674" spans="1:1">
      <c r="A674" s="691"/>
    </row>
    <row r="675" spans="1:1">
      <c r="A675" s="691"/>
    </row>
    <row r="676" spans="1:1">
      <c r="A676" s="691"/>
    </row>
    <row r="677" spans="1:1">
      <c r="A677" s="691"/>
    </row>
    <row r="678" spans="1:1">
      <c r="A678" s="691"/>
    </row>
    <row r="679" spans="1:1">
      <c r="A679" s="691"/>
    </row>
    <row r="680" spans="1:1">
      <c r="A680" s="691"/>
    </row>
    <row r="681" spans="1:1">
      <c r="A681" s="691"/>
    </row>
    <row r="682" spans="1:1">
      <c r="A682" s="691"/>
    </row>
    <row r="683" spans="1:1">
      <c r="A683" s="691"/>
    </row>
    <row r="684" spans="1:1">
      <c r="A684" s="691"/>
    </row>
    <row r="685" spans="1:1">
      <c r="A685" s="691"/>
    </row>
    <row r="686" spans="1:1">
      <c r="A686" s="691"/>
    </row>
    <row r="687" spans="1:1">
      <c r="A687" s="691"/>
    </row>
    <row r="688" spans="1:1">
      <c r="A688" s="691"/>
    </row>
    <row r="689" spans="1:1">
      <c r="A689" s="691"/>
    </row>
    <row r="690" spans="1:1">
      <c r="A690" s="691"/>
    </row>
    <row r="691" spans="1:1">
      <c r="A691" s="691"/>
    </row>
    <row r="692" spans="1:1">
      <c r="A692" s="691"/>
    </row>
    <row r="693" spans="1:1">
      <c r="A693" s="691"/>
    </row>
    <row r="694" spans="1:1">
      <c r="A694" s="691"/>
    </row>
    <row r="695" spans="1:1">
      <c r="A695" s="691"/>
    </row>
    <row r="696" spans="1:1">
      <c r="A696" s="691"/>
    </row>
    <row r="697" spans="1:1">
      <c r="A697" s="691"/>
    </row>
    <row r="698" spans="1:1">
      <c r="A698" s="691"/>
    </row>
    <row r="699" spans="1:1">
      <c r="A699" s="691"/>
    </row>
    <row r="700" spans="1:1">
      <c r="A700" s="691"/>
    </row>
    <row r="701" spans="1:1">
      <c r="A701" s="691"/>
    </row>
    <row r="702" spans="1:1">
      <c r="A702" s="691"/>
    </row>
    <row r="703" spans="1:1">
      <c r="A703" s="691"/>
    </row>
    <row r="704" spans="1:1">
      <c r="A704" s="691"/>
    </row>
    <row r="705" spans="1:1">
      <c r="A705" s="691"/>
    </row>
    <row r="706" spans="1:1">
      <c r="A706" s="691"/>
    </row>
    <row r="707" spans="1:1">
      <c r="A707" s="691"/>
    </row>
    <row r="708" spans="1:1">
      <c r="A708" s="691"/>
    </row>
    <row r="709" spans="1:1">
      <c r="A709" s="691"/>
    </row>
    <row r="710" spans="1:1">
      <c r="A710" s="691"/>
    </row>
    <row r="711" spans="1:1">
      <c r="A711" s="691"/>
    </row>
    <row r="712" spans="1:1">
      <c r="A712" s="691"/>
    </row>
    <row r="713" spans="1:1">
      <c r="A713" s="691"/>
    </row>
    <row r="714" spans="1:1">
      <c r="A714" s="691"/>
    </row>
    <row r="715" spans="1:1">
      <c r="A715" s="691"/>
    </row>
    <row r="716" spans="1:1">
      <c r="A716" s="691"/>
    </row>
    <row r="717" spans="1:1">
      <c r="A717" s="691"/>
    </row>
    <row r="718" spans="1:1">
      <c r="A718" s="691"/>
    </row>
    <row r="719" spans="1:1">
      <c r="A719" s="691"/>
    </row>
    <row r="720" spans="1:1">
      <c r="A720" s="691"/>
    </row>
    <row r="721" spans="1:1">
      <c r="A721" s="691"/>
    </row>
    <row r="722" spans="1:1">
      <c r="A722" s="691"/>
    </row>
    <row r="723" spans="1:1">
      <c r="A723" s="691"/>
    </row>
    <row r="724" spans="1:1">
      <c r="A724" s="691"/>
    </row>
    <row r="725" spans="1:1">
      <c r="A725" s="691"/>
    </row>
    <row r="726" spans="1:1">
      <c r="A726" s="691"/>
    </row>
    <row r="727" spans="1:1">
      <c r="A727" s="691"/>
    </row>
    <row r="728" spans="1:1">
      <c r="A728" s="691"/>
    </row>
    <row r="729" spans="1:1">
      <c r="A729" s="691"/>
    </row>
    <row r="730" spans="1:1">
      <c r="A730" s="691"/>
    </row>
    <row r="731" spans="1:1">
      <c r="A731" s="691"/>
    </row>
    <row r="732" spans="1:1">
      <c r="A732" s="691"/>
    </row>
    <row r="733" spans="1:1">
      <c r="A733" s="691"/>
    </row>
    <row r="734" spans="1:1">
      <c r="A734" s="691"/>
    </row>
    <row r="735" spans="1:1">
      <c r="A735" s="691"/>
    </row>
    <row r="736" spans="1:1">
      <c r="A736" s="691"/>
    </row>
    <row r="737" spans="1:1">
      <c r="A737" s="691"/>
    </row>
    <row r="738" spans="1:1">
      <c r="A738" s="691"/>
    </row>
    <row r="739" spans="1:1">
      <c r="A739" s="691"/>
    </row>
    <row r="740" spans="1:1">
      <c r="A740" s="691"/>
    </row>
    <row r="741" spans="1:1">
      <c r="A741" s="691"/>
    </row>
    <row r="742" spans="1:1">
      <c r="A742" s="691"/>
    </row>
    <row r="743" spans="1:1">
      <c r="A743" s="691"/>
    </row>
    <row r="744" spans="1:1">
      <c r="A744" s="691"/>
    </row>
    <row r="745" spans="1:1">
      <c r="A745" s="691"/>
    </row>
    <row r="746" spans="1:1">
      <c r="A746" s="691"/>
    </row>
    <row r="747" spans="1:1">
      <c r="A747" s="691"/>
    </row>
    <row r="748" spans="1:1">
      <c r="A748" s="691"/>
    </row>
    <row r="749" spans="1:1">
      <c r="A749" s="691"/>
    </row>
    <row r="750" spans="1:1">
      <c r="A750" s="691"/>
    </row>
    <row r="751" spans="1:1">
      <c r="A751" s="691"/>
    </row>
    <row r="752" spans="1:1">
      <c r="A752" s="691"/>
    </row>
    <row r="753" spans="1:1">
      <c r="A753" s="691"/>
    </row>
    <row r="754" spans="1:1">
      <c r="A754" s="691"/>
    </row>
    <row r="755" spans="1:1">
      <c r="A755" s="691"/>
    </row>
    <row r="756" spans="1:1">
      <c r="A756" s="691"/>
    </row>
    <row r="757" spans="1:1">
      <c r="A757" s="691"/>
    </row>
    <row r="758" spans="1:1">
      <c r="A758" s="691"/>
    </row>
    <row r="759" spans="1:1">
      <c r="A759" s="691"/>
    </row>
    <row r="760" spans="1:1">
      <c r="A760" s="691"/>
    </row>
    <row r="761" spans="1:1">
      <c r="A761" s="691"/>
    </row>
    <row r="762" spans="1:1">
      <c r="A762" s="691"/>
    </row>
    <row r="763" spans="1:1">
      <c r="A763" s="691"/>
    </row>
    <row r="764" spans="1:1">
      <c r="A764" s="691"/>
    </row>
    <row r="765" spans="1:1">
      <c r="A765" s="691"/>
    </row>
    <row r="766" spans="1:1">
      <c r="A766" s="691"/>
    </row>
    <row r="767" spans="1:1">
      <c r="A767" s="691"/>
    </row>
    <row r="768" spans="1:1">
      <c r="A768" s="691"/>
    </row>
    <row r="769" spans="1:1">
      <c r="A769" s="691"/>
    </row>
    <row r="770" spans="1:1">
      <c r="A770" s="691"/>
    </row>
    <row r="771" spans="1:1">
      <c r="A771" s="691"/>
    </row>
    <row r="772" spans="1:1">
      <c r="A772" s="691"/>
    </row>
    <row r="773" spans="1:1">
      <c r="A773" s="691"/>
    </row>
    <row r="774" spans="1:1">
      <c r="A774" s="691"/>
    </row>
    <row r="775" spans="1:1">
      <c r="A775" s="691"/>
    </row>
    <row r="776" spans="1:1">
      <c r="A776" s="691"/>
    </row>
    <row r="777" spans="1:1">
      <c r="A777" s="691"/>
    </row>
    <row r="778" spans="1:1">
      <c r="A778" s="691"/>
    </row>
    <row r="779" spans="1:1">
      <c r="A779" s="691"/>
    </row>
    <row r="780" spans="1:1">
      <c r="A780" s="691"/>
    </row>
    <row r="781" spans="1:1">
      <c r="A781" s="691"/>
    </row>
    <row r="782" spans="1:1">
      <c r="A782" s="691"/>
    </row>
    <row r="783" spans="1:1">
      <c r="A783" s="691"/>
    </row>
    <row r="784" spans="1:1">
      <c r="A784" s="691"/>
    </row>
    <row r="785" spans="1:1">
      <c r="A785" s="691"/>
    </row>
    <row r="786" spans="1:1">
      <c r="A786" s="691"/>
    </row>
    <row r="787" spans="1:1">
      <c r="A787" s="691"/>
    </row>
    <row r="788" spans="1:1">
      <c r="A788" s="691"/>
    </row>
    <row r="789" spans="1:1">
      <c r="A789" s="691"/>
    </row>
    <row r="790" spans="1:1">
      <c r="A790" s="691"/>
    </row>
    <row r="791" spans="1:1">
      <c r="A791" s="691"/>
    </row>
    <row r="792" spans="1:1">
      <c r="A792" s="691"/>
    </row>
    <row r="793" spans="1:1">
      <c r="A793" s="691"/>
    </row>
    <row r="794" spans="1:1">
      <c r="A794" s="691"/>
    </row>
    <row r="795" spans="1:1">
      <c r="A795" s="691"/>
    </row>
    <row r="796" spans="1:1">
      <c r="A796" s="691"/>
    </row>
    <row r="797" spans="1:1">
      <c r="A797" s="691"/>
    </row>
    <row r="798" spans="1:1">
      <c r="A798" s="691"/>
    </row>
    <row r="799" spans="1:1">
      <c r="A799" s="691"/>
    </row>
    <row r="800" spans="1:1">
      <c r="A800" s="691"/>
    </row>
    <row r="801" spans="1:1">
      <c r="A801" s="691"/>
    </row>
    <row r="802" spans="1:1">
      <c r="A802" s="691"/>
    </row>
    <row r="803" spans="1:1">
      <c r="A803" s="691"/>
    </row>
    <row r="804" spans="1:1">
      <c r="A804" s="691"/>
    </row>
    <row r="805" spans="1:1">
      <c r="A805" s="691"/>
    </row>
    <row r="806" spans="1:1">
      <c r="A806" s="691"/>
    </row>
    <row r="807" spans="1:1">
      <c r="A807" s="691"/>
    </row>
    <row r="808" spans="1:1">
      <c r="A808" s="691"/>
    </row>
    <row r="809" spans="1:1">
      <c r="A809" s="691"/>
    </row>
    <row r="810" spans="1:1">
      <c r="A810" s="691"/>
    </row>
    <row r="811" spans="1:1">
      <c r="A811" s="691"/>
    </row>
    <row r="812" spans="1:1">
      <c r="A812" s="691"/>
    </row>
    <row r="813" spans="1:1">
      <c r="A813" s="691"/>
    </row>
    <row r="814" spans="1:1">
      <c r="A814" s="691"/>
    </row>
    <row r="815" spans="1:1">
      <c r="A815" s="691"/>
    </row>
    <row r="816" spans="1:1">
      <c r="A816" s="691"/>
    </row>
    <row r="817" spans="1:1">
      <c r="A817" s="691"/>
    </row>
    <row r="818" spans="1:1">
      <c r="A818" s="691"/>
    </row>
    <row r="819" spans="1:1">
      <c r="A819" s="691"/>
    </row>
    <row r="820" spans="1:1">
      <c r="A820" s="691"/>
    </row>
    <row r="821" spans="1:1">
      <c r="A821" s="691"/>
    </row>
    <row r="822" spans="1:1">
      <c r="A822" s="691"/>
    </row>
    <row r="823" spans="1:1">
      <c r="A823" s="691"/>
    </row>
    <row r="824" spans="1:1">
      <c r="A824" s="691"/>
    </row>
    <row r="825" spans="1:1">
      <c r="A825" s="691"/>
    </row>
    <row r="826" spans="1:1">
      <c r="A826" s="691"/>
    </row>
    <row r="827" spans="1:1">
      <c r="A827" s="691"/>
    </row>
    <row r="828" spans="1:1">
      <c r="A828" s="691"/>
    </row>
    <row r="829" spans="1:1">
      <c r="A829" s="691"/>
    </row>
    <row r="830" spans="1:1">
      <c r="A830" s="691"/>
    </row>
    <row r="831" spans="1:1">
      <c r="A831" s="691"/>
    </row>
    <row r="832" spans="1:1">
      <c r="A832" s="691"/>
    </row>
    <row r="833" spans="1:1">
      <c r="A833" s="691"/>
    </row>
    <row r="834" spans="1:1">
      <c r="A834" s="691"/>
    </row>
    <row r="835" spans="1:1">
      <c r="A835" s="691"/>
    </row>
    <row r="836" spans="1:1">
      <c r="A836" s="691"/>
    </row>
    <row r="837" spans="1:1">
      <c r="A837" s="691"/>
    </row>
    <row r="838" spans="1:1">
      <c r="A838" s="691"/>
    </row>
    <row r="839" spans="1:1">
      <c r="A839" s="691"/>
    </row>
    <row r="840" spans="1:1">
      <c r="A840" s="691"/>
    </row>
    <row r="841" spans="1:1">
      <c r="A841" s="691"/>
    </row>
    <row r="842" spans="1:1">
      <c r="A842" s="691"/>
    </row>
    <row r="843" spans="1:1">
      <c r="A843" s="691"/>
    </row>
    <row r="844" spans="1:1">
      <c r="A844" s="691"/>
    </row>
    <row r="845" spans="1:1">
      <c r="A845" s="691"/>
    </row>
    <row r="846" spans="1:1">
      <c r="A846" s="691"/>
    </row>
    <row r="847" spans="1:1">
      <c r="A847" s="691"/>
    </row>
    <row r="848" spans="1:1">
      <c r="A848" s="691"/>
    </row>
    <row r="849" spans="1:1">
      <c r="A849" s="691"/>
    </row>
    <row r="850" spans="1:1">
      <c r="A850" s="691"/>
    </row>
    <row r="851" spans="1:1">
      <c r="A851" s="691"/>
    </row>
    <row r="852" spans="1:1">
      <c r="A852" s="691"/>
    </row>
    <row r="853" spans="1:1">
      <c r="A853" s="691"/>
    </row>
    <row r="854" spans="1:1">
      <c r="A854" s="691"/>
    </row>
    <row r="855" spans="1:1">
      <c r="A855" s="691"/>
    </row>
    <row r="856" spans="1:1">
      <c r="A856" s="691"/>
    </row>
    <row r="857" spans="1:1">
      <c r="A857" s="691"/>
    </row>
    <row r="858" spans="1:1">
      <c r="A858" s="691"/>
    </row>
    <row r="859" spans="1:1">
      <c r="A859" s="691"/>
    </row>
    <row r="860" spans="1:1">
      <c r="A860" s="691"/>
    </row>
    <row r="861" spans="1:1">
      <c r="A861" s="691"/>
    </row>
    <row r="862" spans="1:1">
      <c r="A862" s="691"/>
    </row>
    <row r="863" spans="1:1">
      <c r="A863" s="691"/>
    </row>
    <row r="864" spans="1:1">
      <c r="A864" s="691"/>
    </row>
    <row r="865" spans="1:1">
      <c r="A865" s="691"/>
    </row>
    <row r="866" spans="1:1">
      <c r="A866" s="691"/>
    </row>
    <row r="867" spans="1:1">
      <c r="A867" s="691"/>
    </row>
    <row r="868" spans="1:1">
      <c r="A868" s="691"/>
    </row>
    <row r="869" spans="1:1">
      <c r="A869" s="691"/>
    </row>
    <row r="870" spans="1:1">
      <c r="A870" s="691"/>
    </row>
    <row r="871" spans="1:1">
      <c r="A871" s="691"/>
    </row>
    <row r="872" spans="1:1">
      <c r="A872" s="691"/>
    </row>
    <row r="873" spans="1:1">
      <c r="A873" s="691"/>
    </row>
    <row r="874" spans="1:1">
      <c r="A874" s="691"/>
    </row>
    <row r="875" spans="1:1">
      <c r="A875" s="691"/>
    </row>
    <row r="876" spans="1:1">
      <c r="A876" s="691"/>
    </row>
    <row r="877" spans="1:1">
      <c r="A877" s="691"/>
    </row>
    <row r="878" spans="1:1">
      <c r="A878" s="691"/>
    </row>
    <row r="879" spans="1:1">
      <c r="A879" s="691"/>
    </row>
    <row r="880" spans="1:1">
      <c r="A880" s="691"/>
    </row>
    <row r="881" spans="1:1">
      <c r="A881" s="691"/>
    </row>
    <row r="882" spans="1:1">
      <c r="A882" s="691"/>
    </row>
    <row r="883" spans="1:1">
      <c r="A883" s="691"/>
    </row>
    <row r="884" spans="1:1">
      <c r="A884" s="691"/>
    </row>
    <row r="885" spans="1:1">
      <c r="A885" s="691"/>
    </row>
    <row r="886" spans="1:1">
      <c r="A886" s="691"/>
    </row>
    <row r="887" spans="1:1">
      <c r="A887" s="691"/>
    </row>
    <row r="888" spans="1:1">
      <c r="A888" s="691"/>
    </row>
    <row r="889" spans="1:1">
      <c r="A889" s="691"/>
    </row>
    <row r="890" spans="1:1">
      <c r="A890" s="691"/>
    </row>
    <row r="891" spans="1:1">
      <c r="A891" s="691"/>
    </row>
    <row r="892" spans="1:1">
      <c r="A892" s="691"/>
    </row>
    <row r="893" spans="1:1">
      <c r="A893" s="691"/>
    </row>
    <row r="894" spans="1:1">
      <c r="A894" s="691"/>
    </row>
    <row r="895" spans="1:1">
      <c r="A895" s="691"/>
    </row>
    <row r="896" spans="1:1">
      <c r="A896" s="691"/>
    </row>
    <row r="897" spans="1:1">
      <c r="A897" s="691"/>
    </row>
    <row r="898" spans="1:1">
      <c r="A898" s="691"/>
    </row>
    <row r="899" spans="1:1">
      <c r="A899" s="691"/>
    </row>
    <row r="900" spans="1:1">
      <c r="A900" s="691"/>
    </row>
    <row r="901" spans="1:1">
      <c r="A901" s="691"/>
    </row>
    <row r="902" spans="1:1">
      <c r="A902" s="691"/>
    </row>
    <row r="903" spans="1:1">
      <c r="A903" s="691"/>
    </row>
    <row r="904" spans="1:1">
      <c r="A904" s="691"/>
    </row>
    <row r="905" spans="1:1">
      <c r="A905" s="691"/>
    </row>
    <row r="906" spans="1:1">
      <c r="A906" s="691"/>
    </row>
    <row r="907" spans="1:1">
      <c r="A907" s="691"/>
    </row>
    <row r="908" spans="1:1">
      <c r="A908" s="691"/>
    </row>
    <row r="909" spans="1:1">
      <c r="A909" s="691"/>
    </row>
    <row r="910" spans="1:1">
      <c r="A910" s="691"/>
    </row>
    <row r="911" spans="1:1">
      <c r="A911" s="691"/>
    </row>
    <row r="912" spans="1:1">
      <c r="A912" s="691"/>
    </row>
    <row r="913" spans="1:1">
      <c r="A913" s="691"/>
    </row>
    <row r="914" spans="1:1">
      <c r="A914" s="691"/>
    </row>
    <row r="915" spans="1:1">
      <c r="A915" s="691"/>
    </row>
    <row r="916" spans="1:1">
      <c r="A916" s="691"/>
    </row>
    <row r="917" spans="1:1">
      <c r="A917" s="691"/>
    </row>
    <row r="918" spans="1:1">
      <c r="A918" s="691"/>
    </row>
    <row r="919" spans="1:1">
      <c r="A919" s="691"/>
    </row>
    <row r="920" spans="1:1">
      <c r="A920" s="691"/>
    </row>
    <row r="921" spans="1:1">
      <c r="A921" s="691"/>
    </row>
    <row r="922" spans="1:1">
      <c r="A922" s="691"/>
    </row>
    <row r="923" spans="1:1">
      <c r="A923" s="691"/>
    </row>
    <row r="924" spans="1:1">
      <c r="A924" s="691"/>
    </row>
    <row r="925" spans="1:1">
      <c r="A925" s="691"/>
    </row>
    <row r="926" spans="1:1">
      <c r="A926" s="691"/>
    </row>
    <row r="927" spans="1:1">
      <c r="A927" s="691"/>
    </row>
    <row r="928" spans="1:1">
      <c r="A928" s="691"/>
    </row>
    <row r="929" spans="1:1">
      <c r="A929" s="691"/>
    </row>
    <row r="930" spans="1:1">
      <c r="A930" s="691"/>
    </row>
    <row r="931" spans="1:1">
      <c r="A931" s="691"/>
    </row>
    <row r="932" spans="1:1">
      <c r="A932" s="691"/>
    </row>
    <row r="933" spans="1:1">
      <c r="A933" s="691"/>
    </row>
    <row r="934" spans="1:1">
      <c r="A934" s="691"/>
    </row>
    <row r="935" spans="1:1">
      <c r="A935" s="691"/>
    </row>
    <row r="936" spans="1:1">
      <c r="A936" s="691"/>
    </row>
    <row r="937" spans="1:1">
      <c r="A937" s="691"/>
    </row>
    <row r="938" spans="1:1">
      <c r="A938" s="691"/>
    </row>
    <row r="939" spans="1:1">
      <c r="A939" s="691"/>
    </row>
    <row r="940" spans="1:1">
      <c r="A940" s="691"/>
    </row>
    <row r="941" spans="1:1">
      <c r="A941" s="691"/>
    </row>
    <row r="942" spans="1:1">
      <c r="A942" s="691"/>
    </row>
    <row r="943" spans="1:1">
      <c r="A943" s="691"/>
    </row>
    <row r="944" spans="1:1">
      <c r="A944" s="691"/>
    </row>
    <row r="945" spans="1:1">
      <c r="A945" s="691"/>
    </row>
    <row r="946" spans="1:1">
      <c r="A946" s="691"/>
    </row>
    <row r="947" spans="1:1">
      <c r="A947" s="691"/>
    </row>
    <row r="948" spans="1:1">
      <c r="A948" s="691"/>
    </row>
    <row r="949" spans="1:1">
      <c r="A949" s="691"/>
    </row>
    <row r="950" spans="1:1">
      <c r="A950" s="691"/>
    </row>
    <row r="951" spans="1:1">
      <c r="A951" s="691"/>
    </row>
    <row r="952" spans="1:1">
      <c r="A952" s="691"/>
    </row>
    <row r="953" spans="1:1">
      <c r="A953" s="691"/>
    </row>
    <row r="954" spans="1:1">
      <c r="A954" s="691"/>
    </row>
    <row r="955" spans="1:1">
      <c r="A955" s="691"/>
    </row>
    <row r="956" spans="1:1">
      <c r="A956" s="691"/>
    </row>
    <row r="957" spans="1:1">
      <c r="A957" s="691"/>
    </row>
    <row r="958" spans="1:1">
      <c r="A958" s="691"/>
    </row>
    <row r="959" spans="1:1">
      <c r="A959" s="691"/>
    </row>
    <row r="960" spans="1:1">
      <c r="A960" s="691"/>
    </row>
    <row r="961" spans="1:1">
      <c r="A961" s="691"/>
    </row>
    <row r="962" spans="1:1">
      <c r="A962" s="691"/>
    </row>
    <row r="963" spans="1:1">
      <c r="A963" s="691"/>
    </row>
    <row r="964" spans="1:1">
      <c r="A964" s="691"/>
    </row>
    <row r="965" spans="1:1">
      <c r="A965" s="691"/>
    </row>
    <row r="966" spans="1:1">
      <c r="A966" s="691"/>
    </row>
    <row r="967" spans="1:1">
      <c r="A967" s="691"/>
    </row>
    <row r="968" spans="1:1">
      <c r="A968" s="691"/>
    </row>
    <row r="969" spans="1:1">
      <c r="A969" s="691"/>
    </row>
    <row r="970" spans="1:1">
      <c r="A970" s="691"/>
    </row>
    <row r="971" spans="1:1">
      <c r="A971" s="691"/>
    </row>
    <row r="972" spans="1:1">
      <c r="A972" s="691"/>
    </row>
    <row r="973" spans="1:1">
      <c r="A973" s="691"/>
    </row>
    <row r="974" spans="1:1">
      <c r="A974" s="691"/>
    </row>
    <row r="975" spans="1:1">
      <c r="A975" s="691"/>
    </row>
    <row r="976" spans="1:1">
      <c r="A976" s="691"/>
    </row>
    <row r="977" spans="1:1">
      <c r="A977" s="691"/>
    </row>
    <row r="978" spans="1:1">
      <c r="A978" s="691"/>
    </row>
    <row r="979" spans="1:1">
      <c r="A979" s="691"/>
    </row>
    <row r="980" spans="1:1">
      <c r="A980" s="691"/>
    </row>
    <row r="981" spans="1:1">
      <c r="A981" s="691"/>
    </row>
    <row r="982" spans="1:1">
      <c r="A982" s="691"/>
    </row>
    <row r="983" spans="1:1">
      <c r="A983" s="691"/>
    </row>
    <row r="984" spans="1:1">
      <c r="A984" s="691"/>
    </row>
    <row r="985" spans="1:1">
      <c r="A985" s="691"/>
    </row>
    <row r="986" spans="1:1">
      <c r="A986" s="691"/>
    </row>
    <row r="987" spans="1:1">
      <c r="A987" s="691"/>
    </row>
    <row r="988" spans="1:1">
      <c r="A988" s="691"/>
    </row>
    <row r="989" spans="1:1">
      <c r="A989" s="691"/>
    </row>
    <row r="990" spans="1:1">
      <c r="A990" s="691"/>
    </row>
    <row r="991" spans="1:1">
      <c r="A991" s="691"/>
    </row>
    <row r="992" spans="1:1">
      <c r="A992" s="691"/>
    </row>
    <row r="993" spans="1:1">
      <c r="A993" s="691"/>
    </row>
    <row r="994" spans="1:1">
      <c r="A994" s="691"/>
    </row>
    <row r="995" spans="1:1">
      <c r="A995" s="691"/>
    </row>
    <row r="996" spans="1:1">
      <c r="A996" s="691"/>
    </row>
    <row r="997" spans="1:1">
      <c r="A997" s="691"/>
    </row>
    <row r="998" spans="1:1">
      <c r="A998" s="691"/>
    </row>
    <row r="999" spans="1:1">
      <c r="A999" s="691"/>
    </row>
    <row r="1000" spans="1:1">
      <c r="A1000" s="691"/>
    </row>
    <row r="1001" spans="1:1">
      <c r="A1001" s="691"/>
    </row>
    <row r="1002" spans="1:1">
      <c r="A1002" s="691"/>
    </row>
    <row r="1003" spans="1:1">
      <c r="A1003" s="691"/>
    </row>
    <row r="1004" spans="1:1">
      <c r="A1004" s="691"/>
    </row>
    <row r="1005" spans="1:1">
      <c r="A1005" s="691"/>
    </row>
    <row r="1006" spans="1:1">
      <c r="A1006" s="691"/>
    </row>
    <row r="1007" spans="1:1">
      <c r="A1007" s="691"/>
    </row>
    <row r="1008" spans="1:1">
      <c r="A1008" s="691"/>
    </row>
    <row r="1009" spans="1:1">
      <c r="A1009" s="691"/>
    </row>
    <row r="1010" spans="1:1">
      <c r="A1010" s="691"/>
    </row>
    <row r="1011" spans="1:1">
      <c r="A1011" s="691"/>
    </row>
    <row r="1012" spans="1:1">
      <c r="A1012" s="691"/>
    </row>
    <row r="1013" spans="1:1">
      <c r="A1013" s="691"/>
    </row>
    <row r="1014" spans="1:1">
      <c r="A1014" s="691"/>
    </row>
    <row r="1015" spans="1:1">
      <c r="A1015" s="691"/>
    </row>
    <row r="1016" spans="1:1">
      <c r="A1016" s="691"/>
    </row>
    <row r="1017" spans="1:1">
      <c r="A1017" s="691"/>
    </row>
    <row r="1018" spans="1:1">
      <c r="A1018" s="691"/>
    </row>
    <row r="1019" spans="1:1">
      <c r="A1019" s="691"/>
    </row>
    <row r="1020" spans="1:1">
      <c r="A1020" s="691"/>
    </row>
    <row r="1021" spans="1:1">
      <c r="A1021" s="691"/>
    </row>
    <row r="1022" spans="1:1">
      <c r="A1022" s="691"/>
    </row>
    <row r="1023" spans="1:1">
      <c r="A1023" s="691"/>
    </row>
    <row r="1024" spans="1:1">
      <c r="A1024" s="691"/>
    </row>
  </sheetData>
  <mergeCells count="46">
    <mergeCell ref="A3:G3"/>
    <mergeCell ref="A4:G4"/>
    <mergeCell ref="A20:F20"/>
    <mergeCell ref="A19:G19"/>
    <mergeCell ref="A18:G18"/>
    <mergeCell ref="A17:G17"/>
    <mergeCell ref="A14:F14"/>
    <mergeCell ref="A6:F6"/>
    <mergeCell ref="A10:F10"/>
    <mergeCell ref="A11:F11"/>
    <mergeCell ref="A7:F7"/>
    <mergeCell ref="A8:F8"/>
    <mergeCell ref="A15:F15"/>
    <mergeCell ref="A13:F13"/>
    <mergeCell ref="A12:F12"/>
    <mergeCell ref="A5:F5"/>
    <mergeCell ref="G34:G35"/>
    <mergeCell ref="D34:D35"/>
    <mergeCell ref="C34:C35"/>
    <mergeCell ref="A16:F16"/>
    <mergeCell ref="A31:G31"/>
    <mergeCell ref="A32:G32"/>
    <mergeCell ref="A33:G33"/>
    <mergeCell ref="A30:F30"/>
    <mergeCell ref="A23:F23"/>
    <mergeCell ref="A28:F28"/>
    <mergeCell ref="A27:F27"/>
    <mergeCell ref="A22:F22"/>
    <mergeCell ref="A25:F25"/>
    <mergeCell ref="A26:F26"/>
    <mergeCell ref="A24:F24"/>
    <mergeCell ref="A29:F29"/>
    <mergeCell ref="A45:B45"/>
    <mergeCell ref="A40:B40"/>
    <mergeCell ref="A41:B41"/>
    <mergeCell ref="A21:F21"/>
    <mergeCell ref="A9:F9"/>
    <mergeCell ref="A39:B39"/>
    <mergeCell ref="A36:B36"/>
    <mergeCell ref="E34:F34"/>
    <mergeCell ref="A42:B42"/>
    <mergeCell ref="A43:B43"/>
    <mergeCell ref="A44:B44"/>
    <mergeCell ref="A34:B35"/>
    <mergeCell ref="A37:B37"/>
    <mergeCell ref="A38:B38"/>
  </mergeCells>
  <phoneticPr fontId="0" type="noConversion"/>
  <printOptions horizontalCentered="1" verticalCentered="1"/>
  <pageMargins left="0.75" right="0.25" top="0.5" bottom="0.29499999999999998" header="0.1" footer="0"/>
  <pageSetup orientation="portrait" r:id="rId1"/>
  <headerFooter alignWithMargins="0">
    <oddFoote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L935"/>
  <sheetViews>
    <sheetView zoomScale="85" zoomScaleNormal="85" workbookViewId="0"/>
  </sheetViews>
  <sheetFormatPr defaultRowHeight="12.6"/>
  <cols>
    <col min="1" max="1" width="9.28515625" style="46" customWidth="1"/>
    <col min="3" max="3" width="8.7109375" customWidth="1"/>
    <col min="6" max="6" width="14" customWidth="1"/>
    <col min="7" max="8" width="10.28515625" customWidth="1"/>
    <col min="9" max="9" width="15.5703125" customWidth="1"/>
    <col min="10" max="10" width="13.28515625" customWidth="1"/>
    <col min="11" max="11" width="13.7109375" customWidth="1"/>
    <col min="12" max="12" width="18" customWidth="1"/>
  </cols>
  <sheetData>
    <row r="1" spans="1:12">
      <c r="A1" s="46">
        <f>Title!B12</f>
        <v>0</v>
      </c>
      <c r="B1" s="692"/>
      <c r="C1" s="692"/>
      <c r="D1" s="692"/>
      <c r="E1" s="692"/>
      <c r="F1" s="692"/>
      <c r="G1" s="692"/>
      <c r="H1" s="692"/>
      <c r="I1" s="692"/>
      <c r="J1" s="692"/>
      <c r="K1" s="692"/>
      <c r="L1" s="499" t="str">
        <f>'30'!G1</f>
        <v>For The Year Ended</v>
      </c>
    </row>
    <row r="2" spans="1:12" ht="12.95" thickBot="1">
      <c r="A2" s="692" t="s">
        <v>82</v>
      </c>
      <c r="B2" s="692"/>
      <c r="C2" s="692"/>
      <c r="D2" s="692"/>
      <c r="E2" s="692"/>
      <c r="F2" s="692"/>
      <c r="G2" s="692"/>
      <c r="H2" s="692"/>
      <c r="I2" s="692"/>
      <c r="J2" s="692"/>
      <c r="K2" s="692"/>
      <c r="L2" s="116">
        <f>'30'!G2</f>
        <v>0</v>
      </c>
    </row>
    <row r="3" spans="1:12" ht="12.95">
      <c r="A3" s="899" t="s">
        <v>777</v>
      </c>
      <c r="B3" s="899"/>
      <c r="C3" s="899"/>
      <c r="D3" s="899"/>
      <c r="E3" s="899"/>
      <c r="F3" s="899"/>
      <c r="G3" s="899"/>
      <c r="H3" s="899"/>
      <c r="I3" s="899"/>
      <c r="J3" s="899"/>
      <c r="K3" s="899"/>
      <c r="L3" s="899"/>
    </row>
    <row r="4" spans="1:12">
      <c r="A4" s="890" t="s">
        <v>778</v>
      </c>
      <c r="B4" s="890"/>
      <c r="C4" s="890"/>
      <c r="D4" s="890"/>
      <c r="E4" s="890"/>
      <c r="F4" s="890"/>
      <c r="G4" s="890"/>
      <c r="H4" s="890"/>
      <c r="I4" s="890"/>
      <c r="J4" s="890"/>
      <c r="K4" s="890"/>
      <c r="L4" s="890"/>
    </row>
    <row r="5" spans="1:12" s="108" customFormat="1" ht="66" customHeight="1" thickBot="1">
      <c r="A5" s="1436" t="s">
        <v>779</v>
      </c>
      <c r="B5" s="1436"/>
      <c r="C5" s="1436"/>
      <c r="D5" s="1436"/>
      <c r="E5" s="1436"/>
      <c r="F5" s="1436"/>
      <c r="G5" s="1436"/>
      <c r="H5" s="1436"/>
      <c r="I5" s="1436"/>
      <c r="J5" s="1436"/>
      <c r="K5" s="1436"/>
      <c r="L5" s="1436"/>
    </row>
    <row r="6" spans="1:12">
      <c r="A6" s="1433" t="s">
        <v>780</v>
      </c>
      <c r="B6" s="1434"/>
      <c r="C6" s="1411"/>
      <c r="D6" s="1171" t="s">
        <v>781</v>
      </c>
      <c r="E6" s="1078"/>
      <c r="F6" s="1060" t="s">
        <v>782</v>
      </c>
      <c r="G6" s="1390" t="s">
        <v>783</v>
      </c>
      <c r="H6" s="1390"/>
      <c r="I6" s="1060" t="s">
        <v>784</v>
      </c>
      <c r="J6" s="1060" t="s">
        <v>785</v>
      </c>
      <c r="K6" s="1060" t="s">
        <v>786</v>
      </c>
      <c r="L6" s="1060" t="s">
        <v>787</v>
      </c>
    </row>
    <row r="7" spans="1:12" ht="60" customHeight="1" thickBot="1">
      <c r="A7" s="1435"/>
      <c r="B7" s="1381"/>
      <c r="C7" s="1382"/>
      <c r="D7" s="1079"/>
      <c r="E7" s="1081"/>
      <c r="F7" s="1061"/>
      <c r="G7" s="733" t="s">
        <v>788</v>
      </c>
      <c r="H7" s="733" t="s">
        <v>789</v>
      </c>
      <c r="I7" s="1061"/>
      <c r="J7" s="1061"/>
      <c r="K7" s="1061"/>
      <c r="L7" s="1061"/>
    </row>
    <row r="8" spans="1:12" ht="16.5" customHeight="1">
      <c r="A8" s="1437"/>
      <c r="B8" s="893"/>
      <c r="C8" s="1438"/>
      <c r="D8" s="1185">
        <v>0</v>
      </c>
      <c r="E8" s="1330"/>
      <c r="F8" s="181">
        <v>0</v>
      </c>
      <c r="G8" s="43"/>
      <c r="H8" s="43"/>
      <c r="I8" s="181">
        <v>0</v>
      </c>
      <c r="J8" s="181">
        <v>0</v>
      </c>
      <c r="K8" s="181">
        <v>0</v>
      </c>
      <c r="L8" s="741">
        <f>I8+J8-K8</f>
        <v>0</v>
      </c>
    </row>
    <row r="9" spans="1:12" ht="16.5" customHeight="1">
      <c r="A9" s="1417"/>
      <c r="B9" s="1418"/>
      <c r="C9" s="1419"/>
      <c r="D9" s="1160">
        <v>0</v>
      </c>
      <c r="E9" s="1212"/>
      <c r="F9" s="175">
        <v>0</v>
      </c>
      <c r="G9" s="96"/>
      <c r="H9" s="96"/>
      <c r="I9" s="175">
        <v>0</v>
      </c>
      <c r="J9" s="175">
        <v>0</v>
      </c>
      <c r="K9" s="175">
        <v>0</v>
      </c>
      <c r="L9" s="741">
        <f>I9+J9-K9</f>
        <v>0</v>
      </c>
    </row>
    <row r="10" spans="1:12" ht="16.5" customHeight="1">
      <c r="A10" s="1417"/>
      <c r="B10" s="1418"/>
      <c r="C10" s="1419"/>
      <c r="D10" s="1160">
        <v>0</v>
      </c>
      <c r="E10" s="1212"/>
      <c r="F10" s="175">
        <v>0</v>
      </c>
      <c r="G10" s="96"/>
      <c r="H10" s="96"/>
      <c r="I10" s="175">
        <v>0</v>
      </c>
      <c r="J10" s="175">
        <v>0</v>
      </c>
      <c r="K10" s="175">
        <v>0</v>
      </c>
      <c r="L10" s="741">
        <f t="shared" ref="L10:L28" si="0">I10+J10-K10</f>
        <v>0</v>
      </c>
    </row>
    <row r="11" spans="1:12" ht="16.5" customHeight="1">
      <c r="A11" s="1417"/>
      <c r="B11" s="1418"/>
      <c r="C11" s="1419"/>
      <c r="D11" s="1160">
        <v>0</v>
      </c>
      <c r="E11" s="1212"/>
      <c r="F11" s="175">
        <v>0</v>
      </c>
      <c r="G11" s="96"/>
      <c r="H11" s="96"/>
      <c r="I11" s="175">
        <v>0</v>
      </c>
      <c r="J11" s="175">
        <v>0</v>
      </c>
      <c r="K11" s="175">
        <v>0</v>
      </c>
      <c r="L11" s="741">
        <f t="shared" si="0"/>
        <v>0</v>
      </c>
    </row>
    <row r="12" spans="1:12" ht="16.5" customHeight="1">
      <c r="A12" s="1417"/>
      <c r="B12" s="1418"/>
      <c r="C12" s="1419"/>
      <c r="D12" s="1160">
        <v>0</v>
      </c>
      <c r="E12" s="1212"/>
      <c r="F12" s="175">
        <v>0</v>
      </c>
      <c r="G12" s="96"/>
      <c r="H12" s="96"/>
      <c r="I12" s="175">
        <v>0</v>
      </c>
      <c r="J12" s="175">
        <v>0</v>
      </c>
      <c r="K12" s="175">
        <v>0</v>
      </c>
      <c r="L12" s="741">
        <f t="shared" si="0"/>
        <v>0</v>
      </c>
    </row>
    <row r="13" spans="1:12" ht="16.5" customHeight="1">
      <c r="A13" s="1417"/>
      <c r="B13" s="1418"/>
      <c r="C13" s="1419"/>
      <c r="D13" s="1160">
        <v>0</v>
      </c>
      <c r="E13" s="1212"/>
      <c r="F13" s="175">
        <v>0</v>
      </c>
      <c r="G13" s="96"/>
      <c r="H13" s="96"/>
      <c r="I13" s="175">
        <v>0</v>
      </c>
      <c r="J13" s="175">
        <v>0</v>
      </c>
      <c r="K13" s="175">
        <v>0</v>
      </c>
      <c r="L13" s="741">
        <f t="shared" si="0"/>
        <v>0</v>
      </c>
    </row>
    <row r="14" spans="1:12" ht="16.5" customHeight="1">
      <c r="A14" s="1417"/>
      <c r="B14" s="1418"/>
      <c r="C14" s="1419"/>
      <c r="D14" s="1160">
        <v>0</v>
      </c>
      <c r="E14" s="1212"/>
      <c r="F14" s="175">
        <v>0</v>
      </c>
      <c r="G14" s="96"/>
      <c r="H14" s="96"/>
      <c r="I14" s="175">
        <v>0</v>
      </c>
      <c r="J14" s="175">
        <v>0</v>
      </c>
      <c r="K14" s="175">
        <v>0</v>
      </c>
      <c r="L14" s="741">
        <f t="shared" si="0"/>
        <v>0</v>
      </c>
    </row>
    <row r="15" spans="1:12" ht="16.5" customHeight="1">
      <c r="A15" s="1417"/>
      <c r="B15" s="1418"/>
      <c r="C15" s="1419"/>
      <c r="D15" s="1160">
        <v>0</v>
      </c>
      <c r="E15" s="1212"/>
      <c r="F15" s="175">
        <v>0</v>
      </c>
      <c r="G15" s="96"/>
      <c r="H15" s="96"/>
      <c r="I15" s="175">
        <v>0</v>
      </c>
      <c r="J15" s="175">
        <v>0</v>
      </c>
      <c r="K15" s="175">
        <v>0</v>
      </c>
      <c r="L15" s="741">
        <f t="shared" si="0"/>
        <v>0</v>
      </c>
    </row>
    <row r="16" spans="1:12" ht="16.5" customHeight="1">
      <c r="A16" s="1417"/>
      <c r="B16" s="1418"/>
      <c r="C16" s="1419"/>
      <c r="D16" s="1160">
        <v>0</v>
      </c>
      <c r="E16" s="1212"/>
      <c r="F16" s="175">
        <v>0</v>
      </c>
      <c r="G16" s="96"/>
      <c r="H16" s="96"/>
      <c r="I16" s="175">
        <v>0</v>
      </c>
      <c r="J16" s="175">
        <v>0</v>
      </c>
      <c r="K16" s="175">
        <v>0</v>
      </c>
      <c r="L16" s="741">
        <f t="shared" si="0"/>
        <v>0</v>
      </c>
    </row>
    <row r="17" spans="1:12" ht="16.5" customHeight="1">
      <c r="A17" s="1417"/>
      <c r="B17" s="1418"/>
      <c r="C17" s="1419"/>
      <c r="D17" s="1160">
        <v>0</v>
      </c>
      <c r="E17" s="1212"/>
      <c r="F17" s="175">
        <v>0</v>
      </c>
      <c r="G17" s="96"/>
      <c r="H17" s="96"/>
      <c r="I17" s="175">
        <v>0</v>
      </c>
      <c r="J17" s="175">
        <v>0</v>
      </c>
      <c r="K17" s="175">
        <v>0</v>
      </c>
      <c r="L17" s="741">
        <f t="shared" si="0"/>
        <v>0</v>
      </c>
    </row>
    <row r="18" spans="1:12" ht="16.5" customHeight="1">
      <c r="A18" s="1417"/>
      <c r="B18" s="1418"/>
      <c r="C18" s="1419"/>
      <c r="D18" s="1160">
        <v>0</v>
      </c>
      <c r="E18" s="1212"/>
      <c r="F18" s="175">
        <v>0</v>
      </c>
      <c r="G18" s="96"/>
      <c r="H18" s="96"/>
      <c r="I18" s="175">
        <v>0</v>
      </c>
      <c r="J18" s="175">
        <v>0</v>
      </c>
      <c r="K18" s="175">
        <v>0</v>
      </c>
      <c r="L18" s="741">
        <f t="shared" si="0"/>
        <v>0</v>
      </c>
    </row>
    <row r="19" spans="1:12" ht="16.5" customHeight="1">
      <c r="A19" s="1417"/>
      <c r="B19" s="1418"/>
      <c r="C19" s="1419"/>
      <c r="D19" s="1160">
        <v>0</v>
      </c>
      <c r="E19" s="1212"/>
      <c r="F19" s="175">
        <v>0</v>
      </c>
      <c r="G19" s="96"/>
      <c r="H19" s="96"/>
      <c r="I19" s="175">
        <v>0</v>
      </c>
      <c r="J19" s="175">
        <v>0</v>
      </c>
      <c r="K19" s="175">
        <v>0</v>
      </c>
      <c r="L19" s="741">
        <f t="shared" si="0"/>
        <v>0</v>
      </c>
    </row>
    <row r="20" spans="1:12" ht="16.5" customHeight="1">
      <c r="A20" s="1417"/>
      <c r="B20" s="1418"/>
      <c r="C20" s="1419"/>
      <c r="D20" s="1160">
        <v>0</v>
      </c>
      <c r="E20" s="1212"/>
      <c r="F20" s="175">
        <v>0</v>
      </c>
      <c r="G20" s="96"/>
      <c r="H20" s="96"/>
      <c r="I20" s="175">
        <v>0</v>
      </c>
      <c r="J20" s="175">
        <v>0</v>
      </c>
      <c r="K20" s="175">
        <v>0</v>
      </c>
      <c r="L20" s="741">
        <f t="shared" si="0"/>
        <v>0</v>
      </c>
    </row>
    <row r="21" spans="1:12" ht="16.5" customHeight="1">
      <c r="A21" s="1417"/>
      <c r="B21" s="1418"/>
      <c r="C21" s="1419"/>
      <c r="D21" s="1160">
        <v>0</v>
      </c>
      <c r="E21" s="1212"/>
      <c r="F21" s="175">
        <v>0</v>
      </c>
      <c r="G21" s="96"/>
      <c r="H21" s="96"/>
      <c r="I21" s="175">
        <v>0</v>
      </c>
      <c r="J21" s="175">
        <v>0</v>
      </c>
      <c r="K21" s="175">
        <v>0</v>
      </c>
      <c r="L21" s="741">
        <f t="shared" si="0"/>
        <v>0</v>
      </c>
    </row>
    <row r="22" spans="1:12" ht="16.5" customHeight="1">
      <c r="A22" s="1417"/>
      <c r="B22" s="1418"/>
      <c r="C22" s="1419"/>
      <c r="D22" s="1160">
        <v>0</v>
      </c>
      <c r="E22" s="1212"/>
      <c r="F22" s="175">
        <v>0</v>
      </c>
      <c r="G22" s="96"/>
      <c r="H22" s="96"/>
      <c r="I22" s="175">
        <v>0</v>
      </c>
      <c r="J22" s="175">
        <v>0</v>
      </c>
      <c r="K22" s="175">
        <v>0</v>
      </c>
      <c r="L22" s="741">
        <f t="shared" si="0"/>
        <v>0</v>
      </c>
    </row>
    <row r="23" spans="1:12" ht="16.5" customHeight="1">
      <c r="A23" s="1417"/>
      <c r="B23" s="1418"/>
      <c r="C23" s="1419"/>
      <c r="D23" s="1160">
        <v>0</v>
      </c>
      <c r="E23" s="1212"/>
      <c r="F23" s="175">
        <v>0</v>
      </c>
      <c r="G23" s="96"/>
      <c r="H23" s="96"/>
      <c r="I23" s="175">
        <v>0</v>
      </c>
      <c r="J23" s="175">
        <v>0</v>
      </c>
      <c r="K23" s="175">
        <v>0</v>
      </c>
      <c r="L23" s="741">
        <f t="shared" si="0"/>
        <v>0</v>
      </c>
    </row>
    <row r="24" spans="1:12" ht="16.5" customHeight="1">
      <c r="A24" s="1417"/>
      <c r="B24" s="1418"/>
      <c r="C24" s="1419"/>
      <c r="D24" s="1160">
        <v>0</v>
      </c>
      <c r="E24" s="1212"/>
      <c r="F24" s="175">
        <v>0</v>
      </c>
      <c r="G24" s="96"/>
      <c r="H24" s="96"/>
      <c r="I24" s="175">
        <v>0</v>
      </c>
      <c r="J24" s="175">
        <v>0</v>
      </c>
      <c r="K24" s="175">
        <v>0</v>
      </c>
      <c r="L24" s="741">
        <f t="shared" si="0"/>
        <v>0</v>
      </c>
    </row>
    <row r="25" spans="1:12" ht="16.5" customHeight="1">
      <c r="A25" s="1417"/>
      <c r="B25" s="1418"/>
      <c r="C25" s="1419"/>
      <c r="D25" s="1160">
        <v>0</v>
      </c>
      <c r="E25" s="1212"/>
      <c r="F25" s="175">
        <v>0</v>
      </c>
      <c r="G25" s="96"/>
      <c r="H25" s="96"/>
      <c r="I25" s="175">
        <v>0</v>
      </c>
      <c r="J25" s="175">
        <v>0</v>
      </c>
      <c r="K25" s="175">
        <v>0</v>
      </c>
      <c r="L25" s="741">
        <f t="shared" si="0"/>
        <v>0</v>
      </c>
    </row>
    <row r="26" spans="1:12" ht="16.5" customHeight="1">
      <c r="A26" s="1417"/>
      <c r="B26" s="1418"/>
      <c r="C26" s="1419"/>
      <c r="D26" s="1160">
        <v>0</v>
      </c>
      <c r="E26" s="1212"/>
      <c r="F26" s="175">
        <v>0</v>
      </c>
      <c r="G26" s="96"/>
      <c r="H26" s="96"/>
      <c r="I26" s="175">
        <v>0</v>
      </c>
      <c r="J26" s="175">
        <v>0</v>
      </c>
      <c r="K26" s="175">
        <v>0</v>
      </c>
      <c r="L26" s="741">
        <f t="shared" si="0"/>
        <v>0</v>
      </c>
    </row>
    <row r="27" spans="1:12" ht="16.5" customHeight="1" thickBot="1">
      <c r="A27" s="1430"/>
      <c r="B27" s="1431"/>
      <c r="C27" s="1432"/>
      <c r="D27" s="1167">
        <v>0</v>
      </c>
      <c r="E27" s="1215"/>
      <c r="F27" s="184">
        <v>0</v>
      </c>
      <c r="G27" s="119"/>
      <c r="H27" s="119"/>
      <c r="I27" s="184">
        <v>0</v>
      </c>
      <c r="J27" s="184">
        <v>0</v>
      </c>
      <c r="K27" s="184">
        <v>0</v>
      </c>
      <c r="L27" s="196">
        <f t="shared" si="0"/>
        <v>0</v>
      </c>
    </row>
    <row r="28" spans="1:12" ht="16.5" customHeight="1" thickBot="1">
      <c r="A28" s="1172" t="s">
        <v>669</v>
      </c>
      <c r="B28" s="1173"/>
      <c r="C28" s="1174"/>
      <c r="D28" s="1428">
        <f>SUM(D8:E27)</f>
        <v>0</v>
      </c>
      <c r="E28" s="1429"/>
      <c r="F28" s="197">
        <f>SUM(F8:F27)</f>
        <v>0</v>
      </c>
      <c r="G28" s="197"/>
      <c r="H28" s="197"/>
      <c r="I28" s="197">
        <f>SUM(I8:I27)</f>
        <v>0</v>
      </c>
      <c r="J28" s="197">
        <f>SUM(J8:J27)</f>
        <v>0</v>
      </c>
      <c r="K28" s="197">
        <f>SUM(K8:K27)</f>
        <v>0</v>
      </c>
      <c r="L28" s="197">
        <f t="shared" si="0"/>
        <v>0</v>
      </c>
    </row>
    <row r="29" spans="1:12">
      <c r="A29" s="691"/>
      <c r="B29" s="692"/>
      <c r="C29" s="692"/>
      <c r="D29" s="692"/>
      <c r="E29" s="692"/>
      <c r="F29" s="692"/>
      <c r="G29" s="692"/>
      <c r="H29" s="692"/>
      <c r="I29" s="173"/>
      <c r="J29" s="173"/>
      <c r="K29" s="173"/>
      <c r="L29" s="173"/>
    </row>
    <row r="30" spans="1:12">
      <c r="A30" s="691"/>
      <c r="B30" s="692"/>
      <c r="C30" s="692"/>
      <c r="D30" s="692"/>
      <c r="E30" s="692"/>
      <c r="F30" s="692"/>
      <c r="G30" s="692"/>
      <c r="H30" s="692"/>
      <c r="I30" s="692"/>
      <c r="J30" s="692"/>
      <c r="K30" s="692"/>
      <c r="L30" s="692"/>
    </row>
    <row r="31" spans="1:12">
      <c r="A31" s="691"/>
      <c r="B31" s="692"/>
      <c r="C31" s="692"/>
      <c r="D31" s="692"/>
      <c r="E31" s="692"/>
      <c r="F31" s="692"/>
      <c r="G31" s="692"/>
      <c r="H31" s="692"/>
      <c r="I31" s="692"/>
      <c r="J31" s="692"/>
      <c r="K31" s="692"/>
      <c r="L31" s="692"/>
    </row>
    <row r="32" spans="1:12">
      <c r="A32" s="691"/>
      <c r="B32" s="692"/>
      <c r="C32" s="692"/>
      <c r="D32" s="692"/>
      <c r="E32" s="692"/>
      <c r="F32" s="692"/>
      <c r="G32" s="692"/>
      <c r="H32" s="692"/>
      <c r="I32" s="692"/>
      <c r="J32" s="692"/>
      <c r="K32" s="692"/>
      <c r="L32" s="692"/>
    </row>
    <row r="33" spans="1:1">
      <c r="A33" s="691"/>
    </row>
    <row r="34" spans="1:1">
      <c r="A34" s="691"/>
    </row>
    <row r="35" spans="1:1">
      <c r="A35" s="691"/>
    </row>
    <row r="36" spans="1:1">
      <c r="A36" s="691"/>
    </row>
    <row r="37" spans="1:1">
      <c r="A37" s="691"/>
    </row>
    <row r="38" spans="1:1">
      <c r="A38" s="691"/>
    </row>
    <row r="39" spans="1:1">
      <c r="A39" s="691"/>
    </row>
    <row r="40" spans="1:1">
      <c r="A40" s="691"/>
    </row>
    <row r="41" spans="1:1">
      <c r="A41" s="691"/>
    </row>
    <row r="42" spans="1:1">
      <c r="A42" s="691"/>
    </row>
    <row r="43" spans="1:1">
      <c r="A43" s="691"/>
    </row>
    <row r="44" spans="1:1">
      <c r="A44" s="691"/>
    </row>
    <row r="45" spans="1:1">
      <c r="A45" s="691"/>
    </row>
    <row r="46" spans="1:1">
      <c r="A46" s="691"/>
    </row>
    <row r="47" spans="1:1">
      <c r="A47" s="691"/>
    </row>
    <row r="48" spans="1:1">
      <c r="A48" s="691"/>
    </row>
    <row r="49" spans="1:1">
      <c r="A49" s="691"/>
    </row>
    <row r="50" spans="1:1">
      <c r="A50" s="691"/>
    </row>
    <row r="51" spans="1:1">
      <c r="A51" s="691"/>
    </row>
    <row r="52" spans="1:1">
      <c r="A52" s="691"/>
    </row>
    <row r="53" spans="1:1">
      <c r="A53" s="691"/>
    </row>
    <row r="54" spans="1:1">
      <c r="A54" s="691"/>
    </row>
    <row r="55" spans="1:1">
      <c r="A55" s="691"/>
    </row>
    <row r="56" spans="1:1">
      <c r="A56" s="691"/>
    </row>
    <row r="57" spans="1:1">
      <c r="A57" s="691"/>
    </row>
    <row r="58" spans="1:1">
      <c r="A58" s="691"/>
    </row>
    <row r="59" spans="1:1">
      <c r="A59" s="691"/>
    </row>
    <row r="60" spans="1:1">
      <c r="A60" s="691"/>
    </row>
    <row r="61" spans="1:1">
      <c r="A61" s="691"/>
    </row>
    <row r="62" spans="1:1">
      <c r="A62" s="691"/>
    </row>
    <row r="63" spans="1:1">
      <c r="A63" s="691"/>
    </row>
    <row r="64" spans="1:1">
      <c r="A64" s="691"/>
    </row>
    <row r="65" spans="1:1">
      <c r="A65" s="691"/>
    </row>
    <row r="66" spans="1:1">
      <c r="A66" s="691"/>
    </row>
    <row r="67" spans="1:1">
      <c r="A67" s="691"/>
    </row>
    <row r="68" spans="1:1">
      <c r="A68" s="691"/>
    </row>
    <row r="69" spans="1:1">
      <c r="A69" s="691"/>
    </row>
    <row r="70" spans="1:1">
      <c r="A70" s="691"/>
    </row>
    <row r="71" spans="1:1">
      <c r="A71" s="691"/>
    </row>
    <row r="72" spans="1:1">
      <c r="A72" s="691"/>
    </row>
    <row r="73" spans="1:1">
      <c r="A73" s="691"/>
    </row>
    <row r="74" spans="1:1">
      <c r="A74" s="691"/>
    </row>
    <row r="75" spans="1:1">
      <c r="A75" s="691"/>
    </row>
    <row r="76" spans="1:1">
      <c r="A76" s="691"/>
    </row>
    <row r="77" spans="1:1">
      <c r="A77" s="691"/>
    </row>
    <row r="78" spans="1:1">
      <c r="A78" s="691"/>
    </row>
    <row r="79" spans="1:1">
      <c r="A79" s="691"/>
    </row>
    <row r="80" spans="1:1">
      <c r="A80" s="691"/>
    </row>
    <row r="81" spans="1:1">
      <c r="A81" s="691"/>
    </row>
    <row r="82" spans="1:1">
      <c r="A82" s="691"/>
    </row>
    <row r="83" spans="1:1">
      <c r="A83" s="691"/>
    </row>
    <row r="84" spans="1:1">
      <c r="A84" s="691"/>
    </row>
    <row r="85" spans="1:1">
      <c r="A85" s="691"/>
    </row>
    <row r="86" spans="1:1">
      <c r="A86" s="691"/>
    </row>
    <row r="87" spans="1:1">
      <c r="A87" s="691"/>
    </row>
    <row r="88" spans="1:1">
      <c r="A88" s="691"/>
    </row>
    <row r="89" spans="1:1">
      <c r="A89" s="691"/>
    </row>
    <row r="90" spans="1:1">
      <c r="A90" s="691"/>
    </row>
    <row r="91" spans="1:1">
      <c r="A91" s="691"/>
    </row>
    <row r="92" spans="1:1">
      <c r="A92" s="691"/>
    </row>
    <row r="93" spans="1:1">
      <c r="A93" s="691"/>
    </row>
    <row r="94" spans="1:1">
      <c r="A94" s="691"/>
    </row>
    <row r="95" spans="1:1">
      <c r="A95" s="691"/>
    </row>
    <row r="96" spans="1:1">
      <c r="A96" s="691"/>
    </row>
    <row r="97" spans="1:1">
      <c r="A97" s="691"/>
    </row>
    <row r="98" spans="1:1">
      <c r="A98" s="691"/>
    </row>
    <row r="99" spans="1:1">
      <c r="A99" s="691"/>
    </row>
    <row r="100" spans="1:1">
      <c r="A100" s="691"/>
    </row>
    <row r="101" spans="1:1">
      <c r="A101" s="691"/>
    </row>
    <row r="102" spans="1:1">
      <c r="A102" s="691"/>
    </row>
    <row r="103" spans="1:1">
      <c r="A103" s="691"/>
    </row>
    <row r="104" spans="1:1">
      <c r="A104" s="691"/>
    </row>
    <row r="105" spans="1:1">
      <c r="A105" s="691"/>
    </row>
    <row r="106" spans="1:1">
      <c r="A106" s="691"/>
    </row>
    <row r="107" spans="1:1">
      <c r="A107" s="691"/>
    </row>
    <row r="108" spans="1:1">
      <c r="A108" s="691"/>
    </row>
    <row r="109" spans="1:1">
      <c r="A109" s="691"/>
    </row>
    <row r="110" spans="1:1">
      <c r="A110" s="691"/>
    </row>
    <row r="111" spans="1:1">
      <c r="A111" s="691"/>
    </row>
    <row r="112" spans="1:1">
      <c r="A112" s="691"/>
    </row>
    <row r="113" spans="1:1">
      <c r="A113" s="691"/>
    </row>
    <row r="114" spans="1:1">
      <c r="A114" s="691"/>
    </row>
    <row r="115" spans="1:1">
      <c r="A115" s="691"/>
    </row>
    <row r="116" spans="1:1">
      <c r="A116" s="691"/>
    </row>
    <row r="117" spans="1:1">
      <c r="A117" s="691"/>
    </row>
    <row r="118" spans="1:1">
      <c r="A118" s="691"/>
    </row>
    <row r="119" spans="1:1">
      <c r="A119" s="691"/>
    </row>
    <row r="120" spans="1:1">
      <c r="A120" s="691"/>
    </row>
    <row r="121" spans="1:1">
      <c r="A121" s="691"/>
    </row>
    <row r="122" spans="1:1">
      <c r="A122" s="691"/>
    </row>
    <row r="123" spans="1:1">
      <c r="A123" s="691"/>
    </row>
    <row r="124" spans="1:1">
      <c r="A124" s="691"/>
    </row>
    <row r="125" spans="1:1">
      <c r="A125" s="691"/>
    </row>
    <row r="126" spans="1:1">
      <c r="A126" s="691"/>
    </row>
    <row r="127" spans="1:1">
      <c r="A127" s="691"/>
    </row>
    <row r="128" spans="1:1">
      <c r="A128" s="691"/>
    </row>
    <row r="129" spans="1:1">
      <c r="A129" s="691"/>
    </row>
    <row r="130" spans="1:1">
      <c r="A130" s="691"/>
    </row>
    <row r="131" spans="1:1">
      <c r="A131" s="691"/>
    </row>
    <row r="132" spans="1:1">
      <c r="A132" s="691"/>
    </row>
    <row r="133" spans="1:1">
      <c r="A133" s="691"/>
    </row>
    <row r="134" spans="1:1">
      <c r="A134" s="691"/>
    </row>
    <row r="135" spans="1:1">
      <c r="A135" s="691"/>
    </row>
    <row r="136" spans="1:1">
      <c r="A136" s="691"/>
    </row>
    <row r="137" spans="1:1">
      <c r="A137" s="691"/>
    </row>
    <row r="138" spans="1:1">
      <c r="A138" s="691"/>
    </row>
    <row r="139" spans="1:1">
      <c r="A139" s="691"/>
    </row>
    <row r="140" spans="1:1">
      <c r="A140" s="691"/>
    </row>
    <row r="141" spans="1:1">
      <c r="A141" s="691"/>
    </row>
    <row r="142" spans="1:1">
      <c r="A142" s="691"/>
    </row>
    <row r="143" spans="1:1">
      <c r="A143" s="691"/>
    </row>
    <row r="144" spans="1:1">
      <c r="A144" s="691"/>
    </row>
    <row r="145" spans="1:1">
      <c r="A145" s="691"/>
    </row>
    <row r="146" spans="1:1">
      <c r="A146" s="691"/>
    </row>
    <row r="147" spans="1:1">
      <c r="A147" s="691"/>
    </row>
    <row r="148" spans="1:1">
      <c r="A148" s="691"/>
    </row>
    <row r="149" spans="1:1">
      <c r="A149" s="691"/>
    </row>
    <row r="150" spans="1:1">
      <c r="A150" s="691"/>
    </row>
    <row r="151" spans="1:1">
      <c r="A151" s="691"/>
    </row>
    <row r="152" spans="1:1">
      <c r="A152" s="691"/>
    </row>
    <row r="153" spans="1:1">
      <c r="A153" s="691"/>
    </row>
    <row r="154" spans="1:1">
      <c r="A154" s="691"/>
    </row>
    <row r="155" spans="1:1">
      <c r="A155" s="691"/>
    </row>
    <row r="156" spans="1:1">
      <c r="A156" s="691"/>
    </row>
    <row r="157" spans="1:1">
      <c r="A157" s="691"/>
    </row>
    <row r="158" spans="1:1">
      <c r="A158" s="691"/>
    </row>
    <row r="159" spans="1:1">
      <c r="A159" s="691"/>
    </row>
    <row r="160" spans="1:1">
      <c r="A160" s="691"/>
    </row>
    <row r="161" spans="1:1">
      <c r="A161" s="691"/>
    </row>
    <row r="162" spans="1:1">
      <c r="A162" s="691"/>
    </row>
    <row r="163" spans="1:1">
      <c r="A163" s="691"/>
    </row>
    <row r="164" spans="1:1">
      <c r="A164" s="691"/>
    </row>
    <row r="165" spans="1:1">
      <c r="A165" s="691"/>
    </row>
    <row r="166" spans="1:1">
      <c r="A166" s="691"/>
    </row>
    <row r="167" spans="1:1">
      <c r="A167" s="691"/>
    </row>
    <row r="168" spans="1:1">
      <c r="A168" s="691"/>
    </row>
    <row r="169" spans="1:1">
      <c r="A169" s="691"/>
    </row>
    <row r="170" spans="1:1">
      <c r="A170" s="691"/>
    </row>
    <row r="171" spans="1:1">
      <c r="A171" s="691"/>
    </row>
    <row r="172" spans="1:1">
      <c r="A172" s="691"/>
    </row>
    <row r="173" spans="1:1">
      <c r="A173" s="691"/>
    </row>
    <row r="174" spans="1:1">
      <c r="A174" s="691"/>
    </row>
    <row r="175" spans="1:1">
      <c r="A175" s="691"/>
    </row>
    <row r="176" spans="1:1">
      <c r="A176" s="691"/>
    </row>
    <row r="177" spans="1:1">
      <c r="A177" s="691"/>
    </row>
    <row r="178" spans="1:1">
      <c r="A178" s="691"/>
    </row>
    <row r="179" spans="1:1">
      <c r="A179" s="691"/>
    </row>
    <row r="180" spans="1:1">
      <c r="A180" s="691"/>
    </row>
    <row r="181" spans="1:1">
      <c r="A181" s="691"/>
    </row>
    <row r="182" spans="1:1">
      <c r="A182" s="691"/>
    </row>
    <row r="183" spans="1:1">
      <c r="A183" s="691"/>
    </row>
    <row r="184" spans="1:1">
      <c r="A184" s="691"/>
    </row>
    <row r="185" spans="1:1">
      <c r="A185" s="691"/>
    </row>
    <row r="186" spans="1:1">
      <c r="A186" s="691"/>
    </row>
    <row r="187" spans="1:1">
      <c r="A187" s="691"/>
    </row>
    <row r="188" spans="1:1">
      <c r="A188" s="691"/>
    </row>
    <row r="189" spans="1:1">
      <c r="A189" s="691"/>
    </row>
    <row r="190" spans="1:1">
      <c r="A190" s="691"/>
    </row>
    <row r="191" spans="1:1">
      <c r="A191" s="691"/>
    </row>
    <row r="192" spans="1:1">
      <c r="A192" s="691"/>
    </row>
    <row r="193" spans="1:1">
      <c r="A193" s="691"/>
    </row>
    <row r="194" spans="1:1">
      <c r="A194" s="691"/>
    </row>
    <row r="195" spans="1:1">
      <c r="A195" s="691"/>
    </row>
    <row r="196" spans="1:1">
      <c r="A196" s="691"/>
    </row>
    <row r="197" spans="1:1">
      <c r="A197" s="691"/>
    </row>
    <row r="198" spans="1:1">
      <c r="A198" s="691"/>
    </row>
    <row r="199" spans="1:1">
      <c r="A199" s="691"/>
    </row>
    <row r="200" spans="1:1">
      <c r="A200" s="691"/>
    </row>
    <row r="201" spans="1:1">
      <c r="A201" s="691"/>
    </row>
    <row r="202" spans="1:1">
      <c r="A202" s="691"/>
    </row>
    <row r="203" spans="1:1">
      <c r="A203" s="691"/>
    </row>
    <row r="204" spans="1:1">
      <c r="A204" s="691"/>
    </row>
    <row r="205" spans="1:1">
      <c r="A205" s="691"/>
    </row>
    <row r="206" spans="1:1">
      <c r="A206" s="691"/>
    </row>
    <row r="207" spans="1:1">
      <c r="A207" s="691"/>
    </row>
    <row r="208" spans="1:1">
      <c r="A208" s="691"/>
    </row>
    <row r="209" spans="1:1">
      <c r="A209" s="691"/>
    </row>
    <row r="210" spans="1:1">
      <c r="A210" s="691"/>
    </row>
    <row r="211" spans="1:1">
      <c r="A211" s="691"/>
    </row>
    <row r="212" spans="1:1">
      <c r="A212" s="691"/>
    </row>
    <row r="213" spans="1:1">
      <c r="A213" s="691"/>
    </row>
    <row r="214" spans="1:1">
      <c r="A214" s="691"/>
    </row>
    <row r="215" spans="1:1">
      <c r="A215" s="691"/>
    </row>
    <row r="216" spans="1:1">
      <c r="A216" s="691"/>
    </row>
    <row r="217" spans="1:1">
      <c r="A217" s="691"/>
    </row>
    <row r="218" spans="1:1">
      <c r="A218" s="691"/>
    </row>
    <row r="219" spans="1:1">
      <c r="A219" s="691"/>
    </row>
    <row r="220" spans="1:1">
      <c r="A220" s="691"/>
    </row>
    <row r="221" spans="1:1">
      <c r="A221" s="691"/>
    </row>
    <row r="222" spans="1:1">
      <c r="A222" s="691"/>
    </row>
    <row r="223" spans="1:1">
      <c r="A223" s="691"/>
    </row>
    <row r="224" spans="1:1">
      <c r="A224" s="691"/>
    </row>
    <row r="225" spans="1:1">
      <c r="A225" s="691"/>
    </row>
    <row r="226" spans="1:1">
      <c r="A226" s="691"/>
    </row>
    <row r="227" spans="1:1">
      <c r="A227" s="691"/>
    </row>
    <row r="228" spans="1:1">
      <c r="A228" s="691"/>
    </row>
    <row r="229" spans="1:1">
      <c r="A229" s="691"/>
    </row>
    <row r="230" spans="1:1">
      <c r="A230" s="691"/>
    </row>
    <row r="231" spans="1:1">
      <c r="A231" s="691"/>
    </row>
    <row r="232" spans="1:1">
      <c r="A232" s="691"/>
    </row>
    <row r="233" spans="1:1">
      <c r="A233" s="691"/>
    </row>
    <row r="234" spans="1:1">
      <c r="A234" s="691"/>
    </row>
    <row r="235" spans="1:1">
      <c r="A235" s="691"/>
    </row>
    <row r="236" spans="1:1">
      <c r="A236" s="691"/>
    </row>
    <row r="237" spans="1:1">
      <c r="A237" s="691"/>
    </row>
    <row r="238" spans="1:1">
      <c r="A238" s="691"/>
    </row>
    <row r="239" spans="1:1">
      <c r="A239" s="691"/>
    </row>
    <row r="240" spans="1:1">
      <c r="A240" s="691"/>
    </row>
    <row r="241" spans="1:1">
      <c r="A241" s="691"/>
    </row>
    <row r="242" spans="1:1">
      <c r="A242" s="691"/>
    </row>
    <row r="243" spans="1:1">
      <c r="A243" s="691"/>
    </row>
    <row r="244" spans="1:1">
      <c r="A244" s="691"/>
    </row>
    <row r="245" spans="1:1">
      <c r="A245" s="691"/>
    </row>
    <row r="246" spans="1:1">
      <c r="A246" s="691"/>
    </row>
    <row r="247" spans="1:1">
      <c r="A247" s="691"/>
    </row>
    <row r="248" spans="1:1">
      <c r="A248" s="691"/>
    </row>
    <row r="249" spans="1:1">
      <c r="A249" s="691"/>
    </row>
    <row r="250" spans="1:1">
      <c r="A250" s="691"/>
    </row>
    <row r="251" spans="1:1">
      <c r="A251" s="691"/>
    </row>
    <row r="252" spans="1:1">
      <c r="A252" s="691"/>
    </row>
    <row r="253" spans="1:1">
      <c r="A253" s="691"/>
    </row>
    <row r="254" spans="1:1">
      <c r="A254" s="691"/>
    </row>
    <row r="255" spans="1:1">
      <c r="A255" s="691"/>
    </row>
    <row r="256" spans="1:1">
      <c r="A256" s="691"/>
    </row>
    <row r="257" spans="1:1">
      <c r="A257" s="691"/>
    </row>
    <row r="258" spans="1:1">
      <c r="A258" s="691"/>
    </row>
    <row r="259" spans="1:1">
      <c r="A259" s="691"/>
    </row>
    <row r="260" spans="1:1">
      <c r="A260" s="691"/>
    </row>
    <row r="261" spans="1:1">
      <c r="A261" s="691"/>
    </row>
    <row r="262" spans="1:1">
      <c r="A262" s="691"/>
    </row>
    <row r="263" spans="1:1">
      <c r="A263" s="691"/>
    </row>
    <row r="264" spans="1:1">
      <c r="A264" s="691"/>
    </row>
    <row r="265" spans="1:1">
      <c r="A265" s="691"/>
    </row>
    <row r="266" spans="1:1">
      <c r="A266" s="691"/>
    </row>
    <row r="267" spans="1:1">
      <c r="A267" s="691"/>
    </row>
    <row r="268" spans="1:1">
      <c r="A268" s="691"/>
    </row>
    <row r="269" spans="1:1">
      <c r="A269" s="691"/>
    </row>
    <row r="270" spans="1:1">
      <c r="A270" s="691"/>
    </row>
    <row r="271" spans="1:1">
      <c r="A271" s="691"/>
    </row>
    <row r="272" spans="1:1">
      <c r="A272" s="691"/>
    </row>
    <row r="273" spans="1:1">
      <c r="A273" s="691"/>
    </row>
    <row r="274" spans="1:1">
      <c r="A274" s="691"/>
    </row>
    <row r="275" spans="1:1">
      <c r="A275" s="691"/>
    </row>
    <row r="276" spans="1:1">
      <c r="A276" s="691"/>
    </row>
    <row r="277" spans="1:1">
      <c r="A277" s="691"/>
    </row>
    <row r="278" spans="1:1">
      <c r="A278" s="691"/>
    </row>
    <row r="279" spans="1:1">
      <c r="A279" s="691"/>
    </row>
    <row r="280" spans="1:1">
      <c r="A280" s="691"/>
    </row>
    <row r="281" spans="1:1">
      <c r="A281" s="691"/>
    </row>
    <row r="282" spans="1:1">
      <c r="A282" s="691"/>
    </row>
    <row r="283" spans="1:1">
      <c r="A283" s="691"/>
    </row>
    <row r="284" spans="1:1">
      <c r="A284" s="691"/>
    </row>
    <row r="285" spans="1:1">
      <c r="A285" s="691"/>
    </row>
    <row r="286" spans="1:1">
      <c r="A286" s="691"/>
    </row>
    <row r="287" spans="1:1">
      <c r="A287" s="691"/>
    </row>
    <row r="288" spans="1:1">
      <c r="A288" s="691"/>
    </row>
    <row r="289" spans="1:1">
      <c r="A289" s="691"/>
    </row>
    <row r="290" spans="1:1">
      <c r="A290" s="691"/>
    </row>
    <row r="291" spans="1:1">
      <c r="A291" s="691"/>
    </row>
    <row r="292" spans="1:1">
      <c r="A292" s="691"/>
    </row>
    <row r="293" spans="1:1">
      <c r="A293" s="691"/>
    </row>
    <row r="294" spans="1:1">
      <c r="A294" s="691"/>
    </row>
    <row r="295" spans="1:1">
      <c r="A295" s="691"/>
    </row>
    <row r="296" spans="1:1">
      <c r="A296" s="691"/>
    </row>
    <row r="297" spans="1:1">
      <c r="A297" s="691"/>
    </row>
    <row r="298" spans="1:1">
      <c r="A298" s="691"/>
    </row>
    <row r="299" spans="1:1">
      <c r="A299" s="691"/>
    </row>
    <row r="300" spans="1:1">
      <c r="A300" s="691"/>
    </row>
    <row r="301" spans="1:1">
      <c r="A301" s="691"/>
    </row>
    <row r="302" spans="1:1">
      <c r="A302" s="691"/>
    </row>
    <row r="303" spans="1:1">
      <c r="A303" s="691"/>
    </row>
    <row r="304" spans="1:1">
      <c r="A304" s="691"/>
    </row>
    <row r="305" spans="1:1">
      <c r="A305" s="691"/>
    </row>
    <row r="306" spans="1:1">
      <c r="A306" s="691"/>
    </row>
    <row r="307" spans="1:1">
      <c r="A307" s="691"/>
    </row>
    <row r="308" spans="1:1">
      <c r="A308" s="691"/>
    </row>
    <row r="309" spans="1:1">
      <c r="A309" s="691"/>
    </row>
    <row r="310" spans="1:1">
      <c r="A310" s="691"/>
    </row>
    <row r="311" spans="1:1">
      <c r="A311" s="691"/>
    </row>
    <row r="312" spans="1:1">
      <c r="A312" s="691"/>
    </row>
    <row r="313" spans="1:1">
      <c r="A313" s="691"/>
    </row>
    <row r="314" spans="1:1">
      <c r="A314" s="691"/>
    </row>
    <row r="315" spans="1:1">
      <c r="A315" s="691"/>
    </row>
    <row r="316" spans="1:1">
      <c r="A316" s="691"/>
    </row>
    <row r="317" spans="1:1">
      <c r="A317" s="691"/>
    </row>
    <row r="318" spans="1:1">
      <c r="A318" s="691"/>
    </row>
    <row r="319" spans="1:1">
      <c r="A319" s="691"/>
    </row>
    <row r="320" spans="1:1">
      <c r="A320" s="691"/>
    </row>
    <row r="321" spans="1:1">
      <c r="A321" s="691"/>
    </row>
    <row r="322" spans="1:1">
      <c r="A322" s="691"/>
    </row>
    <row r="323" spans="1:1">
      <c r="A323" s="691"/>
    </row>
    <row r="324" spans="1:1">
      <c r="A324" s="691"/>
    </row>
    <row r="325" spans="1:1">
      <c r="A325" s="691"/>
    </row>
    <row r="326" spans="1:1">
      <c r="A326" s="691"/>
    </row>
    <row r="327" spans="1:1">
      <c r="A327" s="691"/>
    </row>
    <row r="328" spans="1:1">
      <c r="A328" s="691"/>
    </row>
    <row r="329" spans="1:1">
      <c r="A329" s="691"/>
    </row>
    <row r="330" spans="1:1">
      <c r="A330" s="691"/>
    </row>
    <row r="331" spans="1:1">
      <c r="A331" s="691"/>
    </row>
    <row r="332" spans="1:1">
      <c r="A332" s="691"/>
    </row>
    <row r="333" spans="1:1">
      <c r="A333" s="691"/>
    </row>
    <row r="334" spans="1:1">
      <c r="A334" s="691"/>
    </row>
    <row r="335" spans="1:1">
      <c r="A335" s="691"/>
    </row>
    <row r="336" spans="1:1">
      <c r="A336" s="691"/>
    </row>
    <row r="337" spans="1:1">
      <c r="A337" s="691"/>
    </row>
    <row r="338" spans="1:1">
      <c r="A338" s="691"/>
    </row>
    <row r="339" spans="1:1">
      <c r="A339" s="691"/>
    </row>
    <row r="340" spans="1:1">
      <c r="A340" s="691"/>
    </row>
    <row r="341" spans="1:1">
      <c r="A341" s="691"/>
    </row>
    <row r="342" spans="1:1">
      <c r="A342" s="691"/>
    </row>
    <row r="343" spans="1:1">
      <c r="A343" s="691"/>
    </row>
    <row r="344" spans="1:1">
      <c r="A344" s="691"/>
    </row>
    <row r="345" spans="1:1">
      <c r="A345" s="691"/>
    </row>
    <row r="346" spans="1:1">
      <c r="A346" s="691"/>
    </row>
    <row r="347" spans="1:1">
      <c r="A347" s="691"/>
    </row>
    <row r="348" spans="1:1">
      <c r="A348" s="691"/>
    </row>
    <row r="349" spans="1:1">
      <c r="A349" s="691"/>
    </row>
    <row r="350" spans="1:1">
      <c r="A350" s="691"/>
    </row>
    <row r="351" spans="1:1">
      <c r="A351" s="691"/>
    </row>
    <row r="352" spans="1:1">
      <c r="A352" s="691"/>
    </row>
    <row r="353" spans="1:1">
      <c r="A353" s="691"/>
    </row>
    <row r="354" spans="1:1">
      <c r="A354" s="691"/>
    </row>
    <row r="355" spans="1:1">
      <c r="A355" s="691"/>
    </row>
    <row r="356" spans="1:1">
      <c r="A356" s="691"/>
    </row>
    <row r="357" spans="1:1">
      <c r="A357" s="691"/>
    </row>
    <row r="358" spans="1:1">
      <c r="A358" s="691"/>
    </row>
    <row r="359" spans="1:1">
      <c r="A359" s="691"/>
    </row>
    <row r="360" spans="1:1">
      <c r="A360" s="691"/>
    </row>
    <row r="361" spans="1:1">
      <c r="A361" s="691"/>
    </row>
    <row r="362" spans="1:1">
      <c r="A362" s="691"/>
    </row>
    <row r="363" spans="1:1">
      <c r="A363" s="691"/>
    </row>
    <row r="364" spans="1:1">
      <c r="A364" s="691"/>
    </row>
    <row r="365" spans="1:1">
      <c r="A365" s="691"/>
    </row>
    <row r="366" spans="1:1">
      <c r="A366" s="691"/>
    </row>
    <row r="367" spans="1:1">
      <c r="A367" s="691"/>
    </row>
    <row r="368" spans="1:1">
      <c r="A368" s="691"/>
    </row>
    <row r="369" spans="1:1">
      <c r="A369" s="691"/>
    </row>
    <row r="370" spans="1:1">
      <c r="A370" s="691"/>
    </row>
    <row r="371" spans="1:1">
      <c r="A371" s="691"/>
    </row>
    <row r="372" spans="1:1">
      <c r="A372" s="691"/>
    </row>
    <row r="373" spans="1:1">
      <c r="A373" s="691"/>
    </row>
    <row r="374" spans="1:1">
      <c r="A374" s="691"/>
    </row>
    <row r="375" spans="1:1">
      <c r="A375" s="691"/>
    </row>
    <row r="376" spans="1:1">
      <c r="A376" s="691"/>
    </row>
    <row r="377" spans="1:1">
      <c r="A377" s="691"/>
    </row>
    <row r="378" spans="1:1">
      <c r="A378" s="691"/>
    </row>
    <row r="379" spans="1:1">
      <c r="A379" s="691"/>
    </row>
    <row r="380" spans="1:1">
      <c r="A380" s="691"/>
    </row>
    <row r="381" spans="1:1">
      <c r="A381" s="691"/>
    </row>
    <row r="382" spans="1:1">
      <c r="A382" s="691"/>
    </row>
    <row r="383" spans="1:1">
      <c r="A383" s="691"/>
    </row>
    <row r="384" spans="1:1">
      <c r="A384" s="691"/>
    </row>
    <row r="385" spans="1:1">
      <c r="A385" s="691"/>
    </row>
    <row r="386" spans="1:1">
      <c r="A386" s="691"/>
    </row>
    <row r="387" spans="1:1">
      <c r="A387" s="691"/>
    </row>
    <row r="388" spans="1:1">
      <c r="A388" s="691"/>
    </row>
    <row r="389" spans="1:1">
      <c r="A389" s="691"/>
    </row>
    <row r="390" spans="1:1">
      <c r="A390" s="691"/>
    </row>
    <row r="391" spans="1:1">
      <c r="A391" s="691"/>
    </row>
    <row r="392" spans="1:1">
      <c r="A392" s="691"/>
    </row>
    <row r="393" spans="1:1">
      <c r="A393" s="691"/>
    </row>
    <row r="394" spans="1:1">
      <c r="A394" s="691"/>
    </row>
    <row r="395" spans="1:1">
      <c r="A395" s="691"/>
    </row>
    <row r="396" spans="1:1">
      <c r="A396" s="691"/>
    </row>
    <row r="397" spans="1:1">
      <c r="A397" s="691"/>
    </row>
    <row r="398" spans="1:1">
      <c r="A398" s="691"/>
    </row>
    <row r="399" spans="1:1">
      <c r="A399" s="691"/>
    </row>
    <row r="400" spans="1:1">
      <c r="A400" s="691"/>
    </row>
    <row r="401" spans="1:1">
      <c r="A401" s="691"/>
    </row>
    <row r="402" spans="1:1">
      <c r="A402" s="691"/>
    </row>
    <row r="403" spans="1:1">
      <c r="A403" s="691"/>
    </row>
    <row r="404" spans="1:1">
      <c r="A404" s="691"/>
    </row>
    <row r="405" spans="1:1">
      <c r="A405" s="691"/>
    </row>
    <row r="406" spans="1:1">
      <c r="A406" s="691"/>
    </row>
    <row r="407" spans="1:1">
      <c r="A407" s="691"/>
    </row>
    <row r="408" spans="1:1">
      <c r="A408" s="691"/>
    </row>
    <row r="409" spans="1:1">
      <c r="A409" s="691"/>
    </row>
    <row r="410" spans="1:1">
      <c r="A410" s="691"/>
    </row>
    <row r="411" spans="1:1">
      <c r="A411" s="691"/>
    </row>
    <row r="412" spans="1:1">
      <c r="A412" s="691"/>
    </row>
    <row r="413" spans="1:1">
      <c r="A413" s="691"/>
    </row>
    <row r="414" spans="1:1">
      <c r="A414" s="691"/>
    </row>
    <row r="415" spans="1:1">
      <c r="A415" s="691"/>
    </row>
    <row r="416" spans="1:1">
      <c r="A416" s="691"/>
    </row>
    <row r="417" spans="1:1">
      <c r="A417" s="691"/>
    </row>
    <row r="418" spans="1:1">
      <c r="A418" s="691"/>
    </row>
    <row r="419" spans="1:1">
      <c r="A419" s="691"/>
    </row>
    <row r="420" spans="1:1">
      <c r="A420" s="691"/>
    </row>
    <row r="421" spans="1:1">
      <c r="A421" s="691"/>
    </row>
    <row r="422" spans="1:1">
      <c r="A422" s="691"/>
    </row>
    <row r="423" spans="1:1">
      <c r="A423" s="691"/>
    </row>
    <row r="424" spans="1:1">
      <c r="A424" s="691"/>
    </row>
    <row r="425" spans="1:1">
      <c r="A425" s="691"/>
    </row>
    <row r="426" spans="1:1">
      <c r="A426" s="691"/>
    </row>
    <row r="427" spans="1:1">
      <c r="A427" s="691"/>
    </row>
    <row r="428" spans="1:1">
      <c r="A428" s="691"/>
    </row>
    <row r="429" spans="1:1">
      <c r="A429" s="691"/>
    </row>
    <row r="430" spans="1:1">
      <c r="A430" s="691"/>
    </row>
    <row r="431" spans="1:1">
      <c r="A431" s="691"/>
    </row>
    <row r="432" spans="1:1">
      <c r="A432" s="691"/>
    </row>
    <row r="433" spans="1:1">
      <c r="A433" s="691"/>
    </row>
    <row r="434" spans="1:1">
      <c r="A434" s="691"/>
    </row>
    <row r="435" spans="1:1">
      <c r="A435" s="691"/>
    </row>
    <row r="436" spans="1:1">
      <c r="A436" s="691"/>
    </row>
    <row r="437" spans="1:1">
      <c r="A437" s="691"/>
    </row>
    <row r="438" spans="1:1">
      <c r="A438" s="691"/>
    </row>
    <row r="439" spans="1:1">
      <c r="A439" s="691"/>
    </row>
    <row r="440" spans="1:1">
      <c r="A440" s="691"/>
    </row>
    <row r="441" spans="1:1">
      <c r="A441" s="691"/>
    </row>
    <row r="442" spans="1:1">
      <c r="A442" s="691"/>
    </row>
    <row r="443" spans="1:1">
      <c r="A443" s="691"/>
    </row>
    <row r="444" spans="1:1">
      <c r="A444" s="691"/>
    </row>
    <row r="445" spans="1:1">
      <c r="A445" s="691"/>
    </row>
    <row r="446" spans="1:1">
      <c r="A446" s="691"/>
    </row>
    <row r="447" spans="1:1">
      <c r="A447" s="691"/>
    </row>
    <row r="448" spans="1:1">
      <c r="A448" s="691"/>
    </row>
    <row r="449" spans="1:1">
      <c r="A449" s="691"/>
    </row>
    <row r="450" spans="1:1">
      <c r="A450" s="691"/>
    </row>
    <row r="451" spans="1:1">
      <c r="A451" s="691"/>
    </row>
    <row r="452" spans="1:1">
      <c r="A452" s="691"/>
    </row>
    <row r="453" spans="1:1">
      <c r="A453" s="691"/>
    </row>
    <row r="454" spans="1:1">
      <c r="A454" s="691"/>
    </row>
    <row r="455" spans="1:1">
      <c r="A455" s="691"/>
    </row>
    <row r="456" spans="1:1">
      <c r="A456" s="691"/>
    </row>
    <row r="457" spans="1:1">
      <c r="A457" s="691"/>
    </row>
    <row r="458" spans="1:1">
      <c r="A458" s="691"/>
    </row>
    <row r="459" spans="1:1">
      <c r="A459" s="691"/>
    </row>
    <row r="460" spans="1:1">
      <c r="A460" s="691"/>
    </row>
    <row r="461" spans="1:1">
      <c r="A461" s="691"/>
    </row>
    <row r="462" spans="1:1">
      <c r="A462" s="691"/>
    </row>
    <row r="463" spans="1:1">
      <c r="A463" s="691"/>
    </row>
    <row r="464" spans="1:1">
      <c r="A464" s="691"/>
    </row>
    <row r="465" spans="1:1">
      <c r="A465" s="691"/>
    </row>
    <row r="466" spans="1:1">
      <c r="A466" s="691"/>
    </row>
    <row r="467" spans="1:1">
      <c r="A467" s="691"/>
    </row>
    <row r="468" spans="1:1">
      <c r="A468" s="691"/>
    </row>
    <row r="469" spans="1:1">
      <c r="A469" s="691"/>
    </row>
    <row r="470" spans="1:1">
      <c r="A470" s="691"/>
    </row>
    <row r="471" spans="1:1">
      <c r="A471" s="691"/>
    </row>
    <row r="472" spans="1:1">
      <c r="A472" s="691"/>
    </row>
    <row r="473" spans="1:1">
      <c r="A473" s="691"/>
    </row>
    <row r="474" spans="1:1">
      <c r="A474" s="691"/>
    </row>
    <row r="475" spans="1:1">
      <c r="A475" s="691"/>
    </row>
    <row r="476" spans="1:1">
      <c r="A476" s="691"/>
    </row>
    <row r="477" spans="1:1">
      <c r="A477" s="691"/>
    </row>
    <row r="478" spans="1:1">
      <c r="A478" s="691"/>
    </row>
    <row r="479" spans="1:1">
      <c r="A479" s="691"/>
    </row>
    <row r="480" spans="1:1">
      <c r="A480" s="691"/>
    </row>
    <row r="481" spans="1:1">
      <c r="A481" s="691"/>
    </row>
    <row r="482" spans="1:1">
      <c r="A482" s="691"/>
    </row>
    <row r="483" spans="1:1">
      <c r="A483" s="691"/>
    </row>
    <row r="484" spans="1:1">
      <c r="A484" s="691"/>
    </row>
    <row r="485" spans="1:1">
      <c r="A485" s="691"/>
    </row>
    <row r="486" spans="1:1">
      <c r="A486" s="691"/>
    </row>
    <row r="487" spans="1:1">
      <c r="A487" s="691"/>
    </row>
    <row r="488" spans="1:1">
      <c r="A488" s="691"/>
    </row>
    <row r="489" spans="1:1">
      <c r="A489" s="691"/>
    </row>
    <row r="490" spans="1:1">
      <c r="A490" s="691"/>
    </row>
    <row r="491" spans="1:1">
      <c r="A491" s="691"/>
    </row>
    <row r="492" spans="1:1">
      <c r="A492" s="691"/>
    </row>
    <row r="493" spans="1:1">
      <c r="A493" s="691"/>
    </row>
    <row r="494" spans="1:1">
      <c r="A494" s="691"/>
    </row>
    <row r="495" spans="1:1">
      <c r="A495" s="691"/>
    </row>
    <row r="496" spans="1:1">
      <c r="A496" s="691"/>
    </row>
    <row r="497" spans="1:1">
      <c r="A497" s="691"/>
    </row>
    <row r="498" spans="1:1">
      <c r="A498" s="691"/>
    </row>
    <row r="499" spans="1:1">
      <c r="A499" s="691"/>
    </row>
    <row r="500" spans="1:1">
      <c r="A500" s="691"/>
    </row>
    <row r="501" spans="1:1">
      <c r="A501" s="691"/>
    </row>
    <row r="502" spans="1:1">
      <c r="A502" s="691"/>
    </row>
    <row r="503" spans="1:1">
      <c r="A503" s="691"/>
    </row>
    <row r="504" spans="1:1">
      <c r="A504" s="691"/>
    </row>
    <row r="505" spans="1:1">
      <c r="A505" s="691"/>
    </row>
    <row r="506" spans="1:1">
      <c r="A506" s="691"/>
    </row>
    <row r="507" spans="1:1">
      <c r="A507" s="691"/>
    </row>
    <row r="508" spans="1:1">
      <c r="A508" s="691"/>
    </row>
    <row r="509" spans="1:1">
      <c r="A509" s="691"/>
    </row>
    <row r="510" spans="1:1">
      <c r="A510" s="691"/>
    </row>
    <row r="511" spans="1:1">
      <c r="A511" s="691"/>
    </row>
    <row r="512" spans="1:1">
      <c r="A512" s="691"/>
    </row>
    <row r="513" spans="1:1">
      <c r="A513" s="691"/>
    </row>
    <row r="514" spans="1:1">
      <c r="A514" s="691"/>
    </row>
    <row r="515" spans="1:1">
      <c r="A515" s="691"/>
    </row>
    <row r="516" spans="1:1">
      <c r="A516" s="691"/>
    </row>
    <row r="517" spans="1:1">
      <c r="A517" s="691"/>
    </row>
    <row r="518" spans="1:1">
      <c r="A518" s="691"/>
    </row>
    <row r="519" spans="1:1">
      <c r="A519" s="691"/>
    </row>
    <row r="520" spans="1:1">
      <c r="A520" s="691"/>
    </row>
    <row r="521" spans="1:1">
      <c r="A521" s="691"/>
    </row>
    <row r="522" spans="1:1">
      <c r="A522" s="691"/>
    </row>
    <row r="523" spans="1:1">
      <c r="A523" s="691"/>
    </row>
    <row r="524" spans="1:1">
      <c r="A524" s="691"/>
    </row>
    <row r="525" spans="1:1">
      <c r="A525" s="691"/>
    </row>
    <row r="526" spans="1:1">
      <c r="A526" s="691"/>
    </row>
    <row r="527" spans="1:1">
      <c r="A527" s="691"/>
    </row>
    <row r="528" spans="1:1">
      <c r="A528" s="691"/>
    </row>
    <row r="529" spans="1:1">
      <c r="A529" s="691"/>
    </row>
    <row r="530" spans="1:1">
      <c r="A530" s="691"/>
    </row>
    <row r="531" spans="1:1">
      <c r="A531" s="691"/>
    </row>
    <row r="532" spans="1:1">
      <c r="A532" s="691"/>
    </row>
    <row r="533" spans="1:1">
      <c r="A533" s="691"/>
    </row>
    <row r="534" spans="1:1">
      <c r="A534" s="691"/>
    </row>
    <row r="535" spans="1:1">
      <c r="A535" s="691"/>
    </row>
    <row r="536" spans="1:1">
      <c r="A536" s="691"/>
    </row>
    <row r="537" spans="1:1">
      <c r="A537" s="691"/>
    </row>
    <row r="538" spans="1:1">
      <c r="A538" s="691"/>
    </row>
    <row r="539" spans="1:1">
      <c r="A539" s="691"/>
    </row>
    <row r="540" spans="1:1">
      <c r="A540" s="691"/>
    </row>
    <row r="541" spans="1:1">
      <c r="A541" s="691"/>
    </row>
    <row r="542" spans="1:1">
      <c r="A542" s="691"/>
    </row>
    <row r="543" spans="1:1">
      <c r="A543" s="691"/>
    </row>
    <row r="544" spans="1:1">
      <c r="A544" s="691"/>
    </row>
    <row r="545" spans="1:1">
      <c r="A545" s="691"/>
    </row>
    <row r="546" spans="1:1">
      <c r="A546" s="691"/>
    </row>
    <row r="547" spans="1:1">
      <c r="A547" s="691"/>
    </row>
    <row r="548" spans="1:1">
      <c r="A548" s="691"/>
    </row>
    <row r="549" spans="1:1">
      <c r="A549" s="691"/>
    </row>
    <row r="550" spans="1:1">
      <c r="A550" s="691"/>
    </row>
    <row r="551" spans="1:1">
      <c r="A551" s="691"/>
    </row>
    <row r="552" spans="1:1">
      <c r="A552" s="691"/>
    </row>
    <row r="553" spans="1:1">
      <c r="A553" s="691"/>
    </row>
    <row r="554" spans="1:1">
      <c r="A554" s="691"/>
    </row>
    <row r="555" spans="1:1">
      <c r="A555" s="691"/>
    </row>
    <row r="556" spans="1:1">
      <c r="A556" s="691"/>
    </row>
    <row r="557" spans="1:1">
      <c r="A557" s="691"/>
    </row>
    <row r="558" spans="1:1">
      <c r="A558" s="691"/>
    </row>
    <row r="559" spans="1:1">
      <c r="A559" s="691"/>
    </row>
    <row r="560" spans="1:1">
      <c r="A560" s="691"/>
    </row>
    <row r="561" spans="1:1">
      <c r="A561" s="691"/>
    </row>
    <row r="562" spans="1:1">
      <c r="A562" s="691"/>
    </row>
    <row r="563" spans="1:1">
      <c r="A563" s="691"/>
    </row>
    <row r="564" spans="1:1">
      <c r="A564" s="691"/>
    </row>
    <row r="565" spans="1:1">
      <c r="A565" s="691"/>
    </row>
    <row r="566" spans="1:1">
      <c r="A566" s="691"/>
    </row>
    <row r="567" spans="1:1">
      <c r="A567" s="691"/>
    </row>
    <row r="568" spans="1:1">
      <c r="A568" s="691"/>
    </row>
    <row r="569" spans="1:1">
      <c r="A569" s="691"/>
    </row>
    <row r="570" spans="1:1">
      <c r="A570" s="691"/>
    </row>
    <row r="571" spans="1:1">
      <c r="A571" s="691"/>
    </row>
    <row r="572" spans="1:1">
      <c r="A572" s="691"/>
    </row>
    <row r="573" spans="1:1">
      <c r="A573" s="691"/>
    </row>
    <row r="574" spans="1:1">
      <c r="A574" s="691"/>
    </row>
    <row r="575" spans="1:1">
      <c r="A575" s="691"/>
    </row>
    <row r="576" spans="1:1">
      <c r="A576" s="691"/>
    </row>
    <row r="577" spans="1:1">
      <c r="A577" s="691"/>
    </row>
    <row r="578" spans="1:1">
      <c r="A578" s="691"/>
    </row>
    <row r="579" spans="1:1">
      <c r="A579" s="691"/>
    </row>
    <row r="580" spans="1:1">
      <c r="A580" s="691"/>
    </row>
    <row r="581" spans="1:1">
      <c r="A581" s="691"/>
    </row>
    <row r="582" spans="1:1">
      <c r="A582" s="691"/>
    </row>
    <row r="583" spans="1:1">
      <c r="A583" s="691"/>
    </row>
    <row r="584" spans="1:1">
      <c r="A584" s="691"/>
    </row>
    <row r="585" spans="1:1">
      <c r="A585" s="691"/>
    </row>
    <row r="586" spans="1:1">
      <c r="A586" s="691"/>
    </row>
    <row r="587" spans="1:1">
      <c r="A587" s="691"/>
    </row>
    <row r="588" spans="1:1">
      <c r="A588" s="691"/>
    </row>
    <row r="589" spans="1:1">
      <c r="A589" s="691"/>
    </row>
    <row r="590" spans="1:1">
      <c r="A590" s="691"/>
    </row>
    <row r="591" spans="1:1">
      <c r="A591" s="691"/>
    </row>
    <row r="592" spans="1:1">
      <c r="A592" s="691"/>
    </row>
    <row r="593" spans="1:1">
      <c r="A593" s="691"/>
    </row>
    <row r="594" spans="1:1">
      <c r="A594" s="691"/>
    </row>
    <row r="595" spans="1:1">
      <c r="A595" s="691"/>
    </row>
    <row r="596" spans="1:1">
      <c r="A596" s="691"/>
    </row>
    <row r="597" spans="1:1">
      <c r="A597" s="691"/>
    </row>
    <row r="598" spans="1:1">
      <c r="A598" s="691"/>
    </row>
    <row r="599" spans="1:1">
      <c r="A599" s="691"/>
    </row>
    <row r="600" spans="1:1">
      <c r="A600" s="691"/>
    </row>
    <row r="601" spans="1:1">
      <c r="A601" s="691"/>
    </row>
    <row r="602" spans="1:1">
      <c r="A602" s="691"/>
    </row>
    <row r="603" spans="1:1">
      <c r="A603" s="691"/>
    </row>
    <row r="604" spans="1:1">
      <c r="A604" s="691"/>
    </row>
    <row r="605" spans="1:1">
      <c r="A605" s="691"/>
    </row>
    <row r="606" spans="1:1">
      <c r="A606" s="691"/>
    </row>
    <row r="607" spans="1:1">
      <c r="A607" s="691"/>
    </row>
    <row r="608" spans="1:1">
      <c r="A608" s="691"/>
    </row>
    <row r="609" spans="1:1">
      <c r="A609" s="691"/>
    </row>
    <row r="610" spans="1:1">
      <c r="A610" s="691"/>
    </row>
    <row r="611" spans="1:1">
      <c r="A611" s="691"/>
    </row>
    <row r="612" spans="1:1">
      <c r="A612" s="691"/>
    </row>
    <row r="613" spans="1:1">
      <c r="A613" s="691"/>
    </row>
    <row r="614" spans="1:1">
      <c r="A614" s="691"/>
    </row>
    <row r="615" spans="1:1">
      <c r="A615" s="691"/>
    </row>
    <row r="616" spans="1:1">
      <c r="A616" s="691"/>
    </row>
    <row r="617" spans="1:1">
      <c r="A617" s="691"/>
    </row>
    <row r="618" spans="1:1">
      <c r="A618" s="691"/>
    </row>
    <row r="619" spans="1:1">
      <c r="A619" s="691"/>
    </row>
    <row r="620" spans="1:1">
      <c r="A620" s="691"/>
    </row>
    <row r="621" spans="1:1">
      <c r="A621" s="691"/>
    </row>
    <row r="622" spans="1:1">
      <c r="A622" s="691"/>
    </row>
    <row r="623" spans="1:1">
      <c r="A623" s="691"/>
    </row>
    <row r="624" spans="1:1">
      <c r="A624" s="691"/>
    </row>
    <row r="625" spans="1:1">
      <c r="A625" s="691"/>
    </row>
    <row r="626" spans="1:1">
      <c r="A626" s="691"/>
    </row>
    <row r="627" spans="1:1">
      <c r="A627" s="691"/>
    </row>
    <row r="628" spans="1:1">
      <c r="A628" s="691"/>
    </row>
    <row r="629" spans="1:1">
      <c r="A629" s="691"/>
    </row>
    <row r="630" spans="1:1">
      <c r="A630" s="691"/>
    </row>
    <row r="631" spans="1:1">
      <c r="A631" s="691"/>
    </row>
    <row r="632" spans="1:1">
      <c r="A632" s="691"/>
    </row>
    <row r="633" spans="1:1">
      <c r="A633" s="691"/>
    </row>
    <row r="634" spans="1:1">
      <c r="A634" s="691"/>
    </row>
    <row r="635" spans="1:1">
      <c r="A635" s="691"/>
    </row>
    <row r="636" spans="1:1">
      <c r="A636" s="691"/>
    </row>
    <row r="637" spans="1:1">
      <c r="A637" s="691"/>
    </row>
    <row r="638" spans="1:1">
      <c r="A638" s="691"/>
    </row>
    <row r="639" spans="1:1">
      <c r="A639" s="691"/>
    </row>
    <row r="640" spans="1:1">
      <c r="A640" s="691"/>
    </row>
    <row r="641" spans="1:1">
      <c r="A641" s="691"/>
    </row>
    <row r="642" spans="1:1">
      <c r="A642" s="691"/>
    </row>
    <row r="643" spans="1:1">
      <c r="A643" s="691"/>
    </row>
    <row r="644" spans="1:1">
      <c r="A644" s="691"/>
    </row>
    <row r="645" spans="1:1">
      <c r="A645" s="691"/>
    </row>
    <row r="646" spans="1:1">
      <c r="A646" s="691"/>
    </row>
    <row r="647" spans="1:1">
      <c r="A647" s="691"/>
    </row>
    <row r="648" spans="1:1">
      <c r="A648" s="691"/>
    </row>
    <row r="649" spans="1:1">
      <c r="A649" s="691"/>
    </row>
    <row r="650" spans="1:1">
      <c r="A650" s="691"/>
    </row>
    <row r="651" spans="1:1">
      <c r="A651" s="691"/>
    </row>
    <row r="652" spans="1:1">
      <c r="A652" s="691"/>
    </row>
    <row r="653" spans="1:1">
      <c r="A653" s="691"/>
    </row>
    <row r="654" spans="1:1">
      <c r="A654" s="691"/>
    </row>
    <row r="655" spans="1:1">
      <c r="A655" s="691"/>
    </row>
    <row r="656" spans="1:1">
      <c r="A656" s="691"/>
    </row>
    <row r="657" spans="1:1">
      <c r="A657" s="691"/>
    </row>
    <row r="658" spans="1:1">
      <c r="A658" s="691"/>
    </row>
    <row r="659" spans="1:1">
      <c r="A659" s="691"/>
    </row>
    <row r="660" spans="1:1">
      <c r="A660" s="691"/>
    </row>
    <row r="661" spans="1:1">
      <c r="A661" s="691"/>
    </row>
    <row r="662" spans="1:1">
      <c r="A662" s="691"/>
    </row>
    <row r="663" spans="1:1">
      <c r="A663" s="691"/>
    </row>
    <row r="664" spans="1:1">
      <c r="A664" s="691"/>
    </row>
    <row r="665" spans="1:1">
      <c r="A665" s="691"/>
    </row>
    <row r="666" spans="1:1">
      <c r="A666" s="691"/>
    </row>
    <row r="667" spans="1:1">
      <c r="A667" s="691"/>
    </row>
    <row r="668" spans="1:1">
      <c r="A668" s="691"/>
    </row>
    <row r="669" spans="1:1">
      <c r="A669" s="691"/>
    </row>
    <row r="670" spans="1:1">
      <c r="A670" s="691"/>
    </row>
    <row r="671" spans="1:1">
      <c r="A671" s="691"/>
    </row>
    <row r="672" spans="1:1">
      <c r="A672" s="691"/>
    </row>
    <row r="673" spans="1:1">
      <c r="A673" s="691"/>
    </row>
    <row r="674" spans="1:1">
      <c r="A674" s="691"/>
    </row>
    <row r="675" spans="1:1">
      <c r="A675" s="691"/>
    </row>
    <row r="676" spans="1:1">
      <c r="A676" s="691"/>
    </row>
    <row r="677" spans="1:1">
      <c r="A677" s="691"/>
    </row>
    <row r="678" spans="1:1">
      <c r="A678" s="691"/>
    </row>
    <row r="679" spans="1:1">
      <c r="A679" s="691"/>
    </row>
    <row r="680" spans="1:1">
      <c r="A680" s="691"/>
    </row>
    <row r="681" spans="1:1">
      <c r="A681" s="691"/>
    </row>
    <row r="682" spans="1:1">
      <c r="A682" s="691"/>
    </row>
    <row r="683" spans="1:1">
      <c r="A683" s="691"/>
    </row>
    <row r="684" spans="1:1">
      <c r="A684" s="691"/>
    </row>
    <row r="685" spans="1:1">
      <c r="A685" s="691"/>
    </row>
    <row r="686" spans="1:1">
      <c r="A686" s="691"/>
    </row>
    <row r="687" spans="1:1">
      <c r="A687" s="691"/>
    </row>
    <row r="688" spans="1:1">
      <c r="A688" s="691"/>
    </row>
    <row r="689" spans="1:1">
      <c r="A689" s="691"/>
    </row>
    <row r="690" spans="1:1">
      <c r="A690" s="691"/>
    </row>
    <row r="691" spans="1:1">
      <c r="A691" s="691"/>
    </row>
    <row r="692" spans="1:1">
      <c r="A692" s="691"/>
    </row>
    <row r="693" spans="1:1">
      <c r="A693" s="691"/>
    </row>
    <row r="694" spans="1:1">
      <c r="A694" s="691"/>
    </row>
    <row r="695" spans="1:1">
      <c r="A695" s="691"/>
    </row>
    <row r="696" spans="1:1">
      <c r="A696" s="691"/>
    </row>
    <row r="697" spans="1:1">
      <c r="A697" s="691"/>
    </row>
    <row r="698" spans="1:1">
      <c r="A698" s="691"/>
    </row>
    <row r="699" spans="1:1">
      <c r="A699" s="691"/>
    </row>
    <row r="700" spans="1:1">
      <c r="A700" s="691"/>
    </row>
    <row r="701" spans="1:1">
      <c r="A701" s="691"/>
    </row>
    <row r="702" spans="1:1">
      <c r="A702" s="691"/>
    </row>
    <row r="703" spans="1:1">
      <c r="A703" s="691"/>
    </row>
    <row r="704" spans="1:1">
      <c r="A704" s="691"/>
    </row>
    <row r="705" spans="1:1">
      <c r="A705" s="691"/>
    </row>
    <row r="706" spans="1:1">
      <c r="A706" s="691"/>
    </row>
    <row r="707" spans="1:1">
      <c r="A707" s="691"/>
    </row>
    <row r="708" spans="1:1">
      <c r="A708" s="691"/>
    </row>
    <row r="709" spans="1:1">
      <c r="A709" s="691"/>
    </row>
    <row r="710" spans="1:1">
      <c r="A710" s="691"/>
    </row>
    <row r="711" spans="1:1">
      <c r="A711" s="691"/>
    </row>
    <row r="712" spans="1:1">
      <c r="A712" s="691"/>
    </row>
    <row r="713" spans="1:1">
      <c r="A713" s="691"/>
    </row>
    <row r="714" spans="1:1">
      <c r="A714" s="691"/>
    </row>
    <row r="715" spans="1:1">
      <c r="A715" s="691"/>
    </row>
    <row r="716" spans="1:1">
      <c r="A716" s="691"/>
    </row>
    <row r="717" spans="1:1">
      <c r="A717" s="691"/>
    </row>
    <row r="718" spans="1:1">
      <c r="A718" s="691"/>
    </row>
    <row r="719" spans="1:1">
      <c r="A719" s="691"/>
    </row>
    <row r="720" spans="1:1">
      <c r="A720" s="691"/>
    </row>
    <row r="721" spans="1:1">
      <c r="A721" s="691"/>
    </row>
    <row r="722" spans="1:1">
      <c r="A722" s="691"/>
    </row>
    <row r="723" spans="1:1">
      <c r="A723" s="691"/>
    </row>
    <row r="724" spans="1:1">
      <c r="A724" s="691"/>
    </row>
    <row r="725" spans="1:1">
      <c r="A725" s="691"/>
    </row>
    <row r="726" spans="1:1">
      <c r="A726" s="691"/>
    </row>
    <row r="727" spans="1:1">
      <c r="A727" s="691"/>
    </row>
    <row r="728" spans="1:1">
      <c r="A728" s="691"/>
    </row>
    <row r="729" spans="1:1">
      <c r="A729" s="691"/>
    </row>
    <row r="730" spans="1:1">
      <c r="A730" s="691"/>
    </row>
    <row r="731" spans="1:1">
      <c r="A731" s="691"/>
    </row>
    <row r="732" spans="1:1">
      <c r="A732" s="691"/>
    </row>
    <row r="733" spans="1:1">
      <c r="A733" s="691"/>
    </row>
    <row r="734" spans="1:1">
      <c r="A734" s="691"/>
    </row>
    <row r="735" spans="1:1">
      <c r="A735" s="691"/>
    </row>
    <row r="736" spans="1:1">
      <c r="A736" s="691"/>
    </row>
    <row r="737" spans="1:1">
      <c r="A737" s="691"/>
    </row>
    <row r="738" spans="1:1">
      <c r="A738" s="691"/>
    </row>
    <row r="739" spans="1:1">
      <c r="A739" s="691"/>
    </row>
    <row r="740" spans="1:1">
      <c r="A740" s="691"/>
    </row>
    <row r="741" spans="1:1">
      <c r="A741" s="691"/>
    </row>
    <row r="742" spans="1:1">
      <c r="A742" s="691"/>
    </row>
    <row r="743" spans="1:1">
      <c r="A743" s="691"/>
    </row>
    <row r="744" spans="1:1">
      <c r="A744" s="691"/>
    </row>
    <row r="745" spans="1:1">
      <c r="A745" s="691"/>
    </row>
    <row r="746" spans="1:1">
      <c r="A746" s="691"/>
    </row>
    <row r="747" spans="1:1">
      <c r="A747" s="691"/>
    </row>
    <row r="748" spans="1:1">
      <c r="A748" s="691"/>
    </row>
    <row r="749" spans="1:1">
      <c r="A749" s="691"/>
    </row>
    <row r="750" spans="1:1">
      <c r="A750" s="691"/>
    </row>
    <row r="751" spans="1:1">
      <c r="A751" s="691"/>
    </row>
    <row r="752" spans="1:1">
      <c r="A752" s="691"/>
    </row>
    <row r="753" spans="1:1">
      <c r="A753" s="691"/>
    </row>
    <row r="754" spans="1:1">
      <c r="A754" s="691"/>
    </row>
    <row r="755" spans="1:1">
      <c r="A755" s="691"/>
    </row>
    <row r="756" spans="1:1">
      <c r="A756" s="691"/>
    </row>
    <row r="757" spans="1:1">
      <c r="A757" s="691"/>
    </row>
    <row r="758" spans="1:1">
      <c r="A758" s="691"/>
    </row>
    <row r="759" spans="1:1">
      <c r="A759" s="691"/>
    </row>
    <row r="760" spans="1:1">
      <c r="A760" s="691"/>
    </row>
    <row r="761" spans="1:1">
      <c r="A761" s="691"/>
    </row>
    <row r="762" spans="1:1">
      <c r="A762" s="691"/>
    </row>
    <row r="763" spans="1:1">
      <c r="A763" s="691"/>
    </row>
    <row r="764" spans="1:1">
      <c r="A764" s="691"/>
    </row>
    <row r="765" spans="1:1">
      <c r="A765" s="691"/>
    </row>
    <row r="766" spans="1:1">
      <c r="A766" s="691"/>
    </row>
    <row r="767" spans="1:1">
      <c r="A767" s="691"/>
    </row>
    <row r="768" spans="1:1">
      <c r="A768" s="691"/>
    </row>
    <row r="769" spans="1:1">
      <c r="A769" s="691"/>
    </row>
    <row r="770" spans="1:1">
      <c r="A770" s="691"/>
    </row>
    <row r="771" spans="1:1">
      <c r="A771" s="691"/>
    </row>
    <row r="772" spans="1:1">
      <c r="A772" s="691"/>
    </row>
    <row r="773" spans="1:1">
      <c r="A773" s="691"/>
    </row>
    <row r="774" spans="1:1">
      <c r="A774" s="691"/>
    </row>
    <row r="775" spans="1:1">
      <c r="A775" s="691"/>
    </row>
    <row r="776" spans="1:1">
      <c r="A776" s="691"/>
    </row>
    <row r="777" spans="1:1">
      <c r="A777" s="691"/>
    </row>
    <row r="778" spans="1:1">
      <c r="A778" s="691"/>
    </row>
    <row r="779" spans="1:1">
      <c r="A779" s="691"/>
    </row>
    <row r="780" spans="1:1">
      <c r="A780" s="691"/>
    </row>
    <row r="781" spans="1:1">
      <c r="A781" s="691"/>
    </row>
    <row r="782" spans="1:1">
      <c r="A782" s="691"/>
    </row>
    <row r="783" spans="1:1">
      <c r="A783" s="691"/>
    </row>
    <row r="784" spans="1:1">
      <c r="A784" s="691"/>
    </row>
    <row r="785" spans="1:1">
      <c r="A785" s="691"/>
    </row>
    <row r="786" spans="1:1">
      <c r="A786" s="691"/>
    </row>
    <row r="787" spans="1:1">
      <c r="A787" s="691"/>
    </row>
    <row r="788" spans="1:1">
      <c r="A788" s="691"/>
    </row>
    <row r="789" spans="1:1">
      <c r="A789" s="691"/>
    </row>
    <row r="790" spans="1:1">
      <c r="A790" s="691"/>
    </row>
    <row r="791" spans="1:1">
      <c r="A791" s="691"/>
    </row>
    <row r="792" spans="1:1">
      <c r="A792" s="691"/>
    </row>
    <row r="793" spans="1:1">
      <c r="A793" s="691"/>
    </row>
    <row r="794" spans="1:1">
      <c r="A794" s="691"/>
    </row>
    <row r="795" spans="1:1">
      <c r="A795" s="691"/>
    </row>
    <row r="796" spans="1:1">
      <c r="A796" s="691"/>
    </row>
    <row r="797" spans="1:1">
      <c r="A797" s="691"/>
    </row>
    <row r="798" spans="1:1">
      <c r="A798" s="691"/>
    </row>
    <row r="799" spans="1:1">
      <c r="A799" s="691"/>
    </row>
    <row r="800" spans="1:1">
      <c r="A800" s="691"/>
    </row>
    <row r="801" spans="1:1">
      <c r="A801" s="691"/>
    </row>
    <row r="802" spans="1:1">
      <c r="A802" s="691"/>
    </row>
    <row r="803" spans="1:1">
      <c r="A803" s="691"/>
    </row>
    <row r="804" spans="1:1">
      <c r="A804" s="691"/>
    </row>
    <row r="805" spans="1:1">
      <c r="A805" s="691"/>
    </row>
    <row r="806" spans="1:1">
      <c r="A806" s="691"/>
    </row>
    <row r="807" spans="1:1">
      <c r="A807" s="691"/>
    </row>
    <row r="808" spans="1:1">
      <c r="A808" s="691"/>
    </row>
    <row r="809" spans="1:1">
      <c r="A809" s="691"/>
    </row>
    <row r="810" spans="1:1">
      <c r="A810" s="691"/>
    </row>
    <row r="811" spans="1:1">
      <c r="A811" s="691"/>
    </row>
    <row r="812" spans="1:1">
      <c r="A812" s="691"/>
    </row>
    <row r="813" spans="1:1">
      <c r="A813" s="691"/>
    </row>
    <row r="814" spans="1:1">
      <c r="A814" s="691"/>
    </row>
    <row r="815" spans="1:1">
      <c r="A815" s="691"/>
    </row>
    <row r="816" spans="1:1">
      <c r="A816" s="691"/>
    </row>
    <row r="817" spans="1:1">
      <c r="A817" s="691"/>
    </row>
    <row r="818" spans="1:1">
      <c r="A818" s="691"/>
    </row>
    <row r="819" spans="1:1">
      <c r="A819" s="691"/>
    </row>
    <row r="820" spans="1:1">
      <c r="A820" s="691"/>
    </row>
    <row r="821" spans="1:1">
      <c r="A821" s="691"/>
    </row>
    <row r="822" spans="1:1">
      <c r="A822" s="691"/>
    </row>
    <row r="823" spans="1:1">
      <c r="A823" s="691"/>
    </row>
    <row r="824" spans="1:1">
      <c r="A824" s="691"/>
    </row>
    <row r="825" spans="1:1">
      <c r="A825" s="691"/>
    </row>
    <row r="826" spans="1:1">
      <c r="A826" s="691"/>
    </row>
    <row r="827" spans="1:1">
      <c r="A827" s="691"/>
    </row>
    <row r="828" spans="1:1">
      <c r="A828" s="691"/>
    </row>
    <row r="829" spans="1:1">
      <c r="A829" s="691"/>
    </row>
    <row r="830" spans="1:1">
      <c r="A830" s="691"/>
    </row>
    <row r="831" spans="1:1">
      <c r="A831" s="691"/>
    </row>
    <row r="832" spans="1:1">
      <c r="A832" s="691"/>
    </row>
    <row r="833" spans="1:1">
      <c r="A833" s="691"/>
    </row>
    <row r="834" spans="1:1">
      <c r="A834" s="691"/>
    </row>
    <row r="835" spans="1:1">
      <c r="A835" s="691"/>
    </row>
    <row r="836" spans="1:1">
      <c r="A836" s="691"/>
    </row>
    <row r="837" spans="1:1">
      <c r="A837" s="691"/>
    </row>
    <row r="838" spans="1:1">
      <c r="A838" s="691"/>
    </row>
    <row r="839" spans="1:1">
      <c r="A839" s="691"/>
    </row>
    <row r="840" spans="1:1">
      <c r="A840" s="691"/>
    </row>
    <row r="841" spans="1:1">
      <c r="A841" s="691"/>
    </row>
    <row r="842" spans="1:1">
      <c r="A842" s="691"/>
    </row>
    <row r="843" spans="1:1">
      <c r="A843" s="691"/>
    </row>
    <row r="844" spans="1:1">
      <c r="A844" s="691"/>
    </row>
    <row r="845" spans="1:1">
      <c r="A845" s="691"/>
    </row>
    <row r="846" spans="1:1">
      <c r="A846" s="691"/>
    </row>
    <row r="847" spans="1:1">
      <c r="A847" s="691"/>
    </row>
    <row r="848" spans="1:1">
      <c r="A848" s="691"/>
    </row>
    <row r="849" spans="1:1">
      <c r="A849" s="691"/>
    </row>
    <row r="850" spans="1:1">
      <c r="A850" s="691"/>
    </row>
    <row r="851" spans="1:1">
      <c r="A851" s="691"/>
    </row>
    <row r="852" spans="1:1">
      <c r="A852" s="691"/>
    </row>
    <row r="853" spans="1:1">
      <c r="A853" s="691"/>
    </row>
    <row r="854" spans="1:1">
      <c r="A854" s="691"/>
    </row>
    <row r="855" spans="1:1">
      <c r="A855" s="691"/>
    </row>
    <row r="856" spans="1:1">
      <c r="A856" s="691"/>
    </row>
    <row r="857" spans="1:1">
      <c r="A857" s="691"/>
    </row>
    <row r="858" spans="1:1">
      <c r="A858" s="691"/>
    </row>
    <row r="859" spans="1:1">
      <c r="A859" s="691"/>
    </row>
    <row r="860" spans="1:1">
      <c r="A860" s="691"/>
    </row>
    <row r="861" spans="1:1">
      <c r="A861" s="691"/>
    </row>
    <row r="862" spans="1:1">
      <c r="A862" s="691"/>
    </row>
    <row r="863" spans="1:1">
      <c r="A863" s="691"/>
    </row>
    <row r="864" spans="1:1">
      <c r="A864" s="691"/>
    </row>
    <row r="865" spans="1:1">
      <c r="A865" s="691"/>
    </row>
    <row r="866" spans="1:1">
      <c r="A866" s="691"/>
    </row>
    <row r="867" spans="1:1">
      <c r="A867" s="691"/>
    </row>
    <row r="868" spans="1:1">
      <c r="A868" s="691"/>
    </row>
    <row r="869" spans="1:1">
      <c r="A869" s="691"/>
    </row>
    <row r="870" spans="1:1">
      <c r="A870" s="691"/>
    </row>
    <row r="871" spans="1:1">
      <c r="A871" s="691"/>
    </row>
    <row r="872" spans="1:1">
      <c r="A872" s="691"/>
    </row>
    <row r="873" spans="1:1">
      <c r="A873" s="691"/>
    </row>
    <row r="874" spans="1:1">
      <c r="A874" s="691"/>
    </row>
    <row r="875" spans="1:1">
      <c r="A875" s="691"/>
    </row>
    <row r="876" spans="1:1">
      <c r="A876" s="691"/>
    </row>
    <row r="877" spans="1:1">
      <c r="A877" s="691"/>
    </row>
    <row r="878" spans="1:1">
      <c r="A878" s="691"/>
    </row>
    <row r="879" spans="1:1">
      <c r="A879" s="691"/>
    </row>
    <row r="880" spans="1:1">
      <c r="A880" s="691"/>
    </row>
    <row r="881" spans="1:1">
      <c r="A881" s="691"/>
    </row>
    <row r="882" spans="1:1">
      <c r="A882" s="691"/>
    </row>
    <row r="883" spans="1:1">
      <c r="A883" s="691"/>
    </row>
    <row r="884" spans="1:1">
      <c r="A884" s="691"/>
    </row>
    <row r="885" spans="1:1">
      <c r="A885" s="691"/>
    </row>
    <row r="886" spans="1:1">
      <c r="A886" s="691"/>
    </row>
    <row r="887" spans="1:1">
      <c r="A887" s="691"/>
    </row>
    <row r="888" spans="1:1">
      <c r="A888" s="691"/>
    </row>
    <row r="889" spans="1:1">
      <c r="A889" s="691"/>
    </row>
    <row r="890" spans="1:1">
      <c r="A890" s="691"/>
    </row>
    <row r="891" spans="1:1">
      <c r="A891" s="691"/>
    </row>
    <row r="892" spans="1:1">
      <c r="A892" s="691"/>
    </row>
    <row r="893" spans="1:1">
      <c r="A893" s="691"/>
    </row>
    <row r="894" spans="1:1">
      <c r="A894" s="691"/>
    </row>
    <row r="895" spans="1:1">
      <c r="A895" s="691"/>
    </row>
    <row r="896" spans="1:1">
      <c r="A896" s="691"/>
    </row>
    <row r="897" spans="1:1">
      <c r="A897" s="691"/>
    </row>
    <row r="898" spans="1:1">
      <c r="A898" s="691"/>
    </row>
    <row r="899" spans="1:1">
      <c r="A899" s="691"/>
    </row>
    <row r="900" spans="1:1">
      <c r="A900" s="691"/>
    </row>
    <row r="901" spans="1:1">
      <c r="A901" s="691"/>
    </row>
    <row r="902" spans="1:1">
      <c r="A902" s="691"/>
    </row>
    <row r="903" spans="1:1">
      <c r="A903" s="691"/>
    </row>
    <row r="904" spans="1:1">
      <c r="A904" s="691"/>
    </row>
    <row r="905" spans="1:1">
      <c r="A905" s="691"/>
    </row>
    <row r="906" spans="1:1">
      <c r="A906" s="691"/>
    </row>
    <row r="907" spans="1:1">
      <c r="A907" s="691"/>
    </row>
    <row r="908" spans="1:1">
      <c r="A908" s="691"/>
    </row>
    <row r="909" spans="1:1">
      <c r="A909" s="691"/>
    </row>
    <row r="910" spans="1:1">
      <c r="A910" s="691"/>
    </row>
    <row r="911" spans="1:1">
      <c r="A911" s="691"/>
    </row>
    <row r="912" spans="1:1">
      <c r="A912" s="691"/>
    </row>
    <row r="913" spans="1:1">
      <c r="A913" s="691"/>
    </row>
    <row r="914" spans="1:1">
      <c r="A914" s="691"/>
    </row>
    <row r="915" spans="1:1">
      <c r="A915" s="691"/>
    </row>
    <row r="916" spans="1:1">
      <c r="A916" s="691"/>
    </row>
    <row r="917" spans="1:1">
      <c r="A917" s="691"/>
    </row>
    <row r="918" spans="1:1">
      <c r="A918" s="691"/>
    </row>
    <row r="919" spans="1:1">
      <c r="A919" s="691"/>
    </row>
    <row r="920" spans="1:1">
      <c r="A920" s="691"/>
    </row>
    <row r="921" spans="1:1">
      <c r="A921" s="691"/>
    </row>
    <row r="922" spans="1:1">
      <c r="A922" s="691"/>
    </row>
    <row r="923" spans="1:1">
      <c r="A923" s="691"/>
    </row>
    <row r="924" spans="1:1">
      <c r="A924" s="691"/>
    </row>
    <row r="925" spans="1:1">
      <c r="A925" s="691"/>
    </row>
    <row r="926" spans="1:1">
      <c r="A926" s="691"/>
    </row>
    <row r="927" spans="1:1">
      <c r="A927" s="691"/>
    </row>
    <row r="928" spans="1:1">
      <c r="A928" s="691"/>
    </row>
    <row r="929" spans="1:1">
      <c r="A929" s="691"/>
    </row>
    <row r="930" spans="1:1">
      <c r="A930" s="691"/>
    </row>
    <row r="931" spans="1:1">
      <c r="A931" s="691"/>
    </row>
    <row r="932" spans="1:1">
      <c r="A932" s="691"/>
    </row>
    <row r="933" spans="1:1">
      <c r="A933" s="691"/>
    </row>
    <row r="934" spans="1:1">
      <c r="A934" s="691"/>
    </row>
    <row r="935" spans="1:1">
      <c r="A935" s="691"/>
    </row>
  </sheetData>
  <mergeCells count="53">
    <mergeCell ref="D8:E8"/>
    <mergeCell ref="D9:E9"/>
    <mergeCell ref="A8:C8"/>
    <mergeCell ref="A9:C9"/>
    <mergeCell ref="D13:E13"/>
    <mergeCell ref="D10:E10"/>
    <mergeCell ref="D11:E11"/>
    <mergeCell ref="D12:E12"/>
    <mergeCell ref="A10:C10"/>
    <mergeCell ref="A11:C11"/>
    <mergeCell ref="A12:C12"/>
    <mergeCell ref="A4:L4"/>
    <mergeCell ref="A3:L3"/>
    <mergeCell ref="G6:H6"/>
    <mergeCell ref="F6:F7"/>
    <mergeCell ref="D6:E7"/>
    <mergeCell ref="A6:C7"/>
    <mergeCell ref="L6:L7"/>
    <mergeCell ref="K6:K7"/>
    <mergeCell ref="J6:J7"/>
    <mergeCell ref="I6:I7"/>
    <mergeCell ref="A5:L5"/>
    <mergeCell ref="A27:C27"/>
    <mergeCell ref="A28:C28"/>
    <mergeCell ref="A17:C17"/>
    <mergeCell ref="A20:C20"/>
    <mergeCell ref="A21:C21"/>
    <mergeCell ref="A22:C22"/>
    <mergeCell ref="A24:C24"/>
    <mergeCell ref="A25:C25"/>
    <mergeCell ref="A18:C18"/>
    <mergeCell ref="A23:C23"/>
    <mergeCell ref="A14:C14"/>
    <mergeCell ref="A26:C26"/>
    <mergeCell ref="A13:C13"/>
    <mergeCell ref="D17:E17"/>
    <mergeCell ref="D20:E20"/>
    <mergeCell ref="D21:E21"/>
    <mergeCell ref="D22:E22"/>
    <mergeCell ref="D18:E18"/>
    <mergeCell ref="D14:E14"/>
    <mergeCell ref="D15:E15"/>
    <mergeCell ref="D16:E16"/>
    <mergeCell ref="A19:C19"/>
    <mergeCell ref="A15:C15"/>
    <mergeCell ref="A16:C16"/>
    <mergeCell ref="D28:E28"/>
    <mergeCell ref="D24:E24"/>
    <mergeCell ref="D25:E25"/>
    <mergeCell ref="D19:E19"/>
    <mergeCell ref="D23:E23"/>
    <mergeCell ref="D26:E26"/>
    <mergeCell ref="D27:E27"/>
  </mergeCells>
  <phoneticPr fontId="0" type="noConversion"/>
  <printOptions horizontalCentered="1"/>
  <pageMargins left="0" right="0" top="0.25" bottom="0.75" header="0.25" footer="0.65"/>
  <pageSetup scale="98" orientation="landscape" r:id="rId1"/>
  <headerFooter alignWithMargins="0">
    <oddFoote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G46"/>
  <sheetViews>
    <sheetView workbookViewId="0"/>
  </sheetViews>
  <sheetFormatPr defaultRowHeight="12.6"/>
  <cols>
    <col min="1" max="1" width="10.42578125" style="46" customWidth="1"/>
    <col min="3" max="3" width="15.5703125" customWidth="1"/>
    <col min="4" max="4" width="14.28515625" customWidth="1"/>
    <col min="5" max="5" width="14.42578125" customWidth="1"/>
    <col min="6" max="6" width="16.28515625" customWidth="1"/>
    <col min="7" max="7" width="17.42578125" bestFit="1" customWidth="1"/>
  </cols>
  <sheetData>
    <row r="1" spans="1:7">
      <c r="A1" s="46">
        <f>Title!B12</f>
        <v>0</v>
      </c>
      <c r="B1" s="692"/>
      <c r="C1" s="692"/>
      <c r="D1" s="692"/>
      <c r="E1" s="692"/>
      <c r="F1" s="692"/>
      <c r="G1" s="499" t="str">
        <f>'30'!G1</f>
        <v>For The Year Ended</v>
      </c>
    </row>
    <row r="2" spans="1:7" ht="12.95" thickBot="1">
      <c r="A2" s="692" t="s">
        <v>82</v>
      </c>
      <c r="B2" s="692"/>
      <c r="C2" s="692"/>
      <c r="D2" s="692"/>
      <c r="E2" s="692"/>
      <c r="F2" s="692"/>
      <c r="G2" s="116">
        <f>'30'!G2</f>
        <v>0</v>
      </c>
    </row>
    <row r="3" spans="1:7">
      <c r="B3" s="692"/>
      <c r="C3" s="692"/>
      <c r="D3" s="692"/>
      <c r="E3" s="692"/>
      <c r="F3" s="692"/>
      <c r="G3" s="100"/>
    </row>
    <row r="4" spans="1:7" ht="12.95">
      <c r="A4" s="904" t="s">
        <v>790</v>
      </c>
      <c r="B4" s="904"/>
      <c r="C4" s="904"/>
      <c r="D4" s="904"/>
      <c r="E4" s="904"/>
      <c r="F4" s="904"/>
      <c r="G4" s="904"/>
    </row>
    <row r="5" spans="1:7">
      <c r="A5" s="890" t="s">
        <v>791</v>
      </c>
      <c r="B5" s="890"/>
      <c r="C5" s="890"/>
      <c r="D5" s="890"/>
      <c r="E5" s="890"/>
      <c r="F5" s="890"/>
      <c r="G5" s="890"/>
    </row>
    <row r="6" spans="1:7" ht="13.5" thickBot="1">
      <c r="A6" s="1107" t="s">
        <v>792</v>
      </c>
      <c r="B6" s="1107"/>
      <c r="C6" s="1107"/>
      <c r="D6" s="1107"/>
      <c r="E6" s="1107"/>
      <c r="F6" s="1107"/>
      <c r="G6" s="1107"/>
    </row>
    <row r="7" spans="1:7" ht="16.5" customHeight="1" thickBot="1">
      <c r="A7" s="1171" t="s">
        <v>793</v>
      </c>
      <c r="B7" s="1411"/>
      <c r="C7" s="1078" t="s">
        <v>628</v>
      </c>
      <c r="D7" s="1078" t="s">
        <v>794</v>
      </c>
      <c r="E7" s="1441" t="s">
        <v>795</v>
      </c>
      <c r="F7" s="1442"/>
      <c r="G7" s="1078" t="s">
        <v>796</v>
      </c>
    </row>
    <row r="8" spans="1:7" ht="39.75" customHeight="1" thickBot="1">
      <c r="A8" s="1380"/>
      <c r="B8" s="1382"/>
      <c r="C8" s="1081"/>
      <c r="D8" s="1081"/>
      <c r="E8" s="836" t="s">
        <v>797</v>
      </c>
      <c r="F8" s="733" t="s">
        <v>798</v>
      </c>
      <c r="G8" s="1081"/>
    </row>
    <row r="9" spans="1:7" ht="15.75" customHeight="1">
      <c r="A9" s="1414"/>
      <c r="B9" s="1415"/>
      <c r="C9" s="165"/>
      <c r="D9" s="165"/>
      <c r="E9" s="165"/>
      <c r="F9" s="165"/>
      <c r="G9" s="260">
        <f>C9+D9-F9</f>
        <v>0</v>
      </c>
    </row>
    <row r="10" spans="1:7" ht="15.75" customHeight="1">
      <c r="A10" s="1417"/>
      <c r="B10" s="1418"/>
      <c r="C10" s="203"/>
      <c r="D10" s="203"/>
      <c r="E10" s="203"/>
      <c r="F10" s="203"/>
      <c r="G10" s="245">
        <f>C10+D10-F10</f>
        <v>0</v>
      </c>
    </row>
    <row r="11" spans="1:7" ht="15.75" customHeight="1">
      <c r="A11" s="1417"/>
      <c r="B11" s="1418"/>
      <c r="C11" s="203"/>
      <c r="D11" s="203"/>
      <c r="E11" s="203"/>
      <c r="F11" s="203"/>
      <c r="G11" s="741">
        <f t="shared" ref="G11:G22" si="0">C11+D11-F11</f>
        <v>0</v>
      </c>
    </row>
    <row r="12" spans="1:7" ht="15.75" customHeight="1">
      <c r="A12" s="1417"/>
      <c r="B12" s="1418"/>
      <c r="C12" s="203"/>
      <c r="D12" s="203"/>
      <c r="E12" s="203"/>
      <c r="F12" s="203"/>
      <c r="G12" s="741">
        <f t="shared" si="0"/>
        <v>0</v>
      </c>
    </row>
    <row r="13" spans="1:7" ht="15.75" customHeight="1">
      <c r="A13" s="1417"/>
      <c r="B13" s="1418"/>
      <c r="C13" s="203"/>
      <c r="D13" s="203"/>
      <c r="E13" s="203"/>
      <c r="F13" s="203"/>
      <c r="G13" s="741">
        <f t="shared" si="0"/>
        <v>0</v>
      </c>
    </row>
    <row r="14" spans="1:7" ht="15.75" customHeight="1">
      <c r="A14" s="1417"/>
      <c r="B14" s="1418"/>
      <c r="C14" s="203"/>
      <c r="D14" s="203"/>
      <c r="E14" s="203"/>
      <c r="F14" s="203"/>
      <c r="G14" s="741">
        <f t="shared" si="0"/>
        <v>0</v>
      </c>
    </row>
    <row r="15" spans="1:7" ht="15.75" customHeight="1">
      <c r="A15" s="1417"/>
      <c r="B15" s="1418"/>
      <c r="C15" s="203"/>
      <c r="D15" s="203"/>
      <c r="E15" s="203"/>
      <c r="F15" s="203"/>
      <c r="G15" s="741">
        <f t="shared" si="0"/>
        <v>0</v>
      </c>
    </row>
    <row r="16" spans="1:7" ht="15.75" customHeight="1">
      <c r="A16" s="1417"/>
      <c r="B16" s="1418"/>
      <c r="C16" s="203"/>
      <c r="D16" s="203"/>
      <c r="E16" s="203"/>
      <c r="F16" s="203"/>
      <c r="G16" s="741">
        <f t="shared" si="0"/>
        <v>0</v>
      </c>
    </row>
    <row r="17" spans="1:7" ht="15.75" customHeight="1">
      <c r="A17" s="1417"/>
      <c r="B17" s="1418"/>
      <c r="C17" s="203"/>
      <c r="D17" s="203"/>
      <c r="E17" s="203"/>
      <c r="F17" s="203"/>
      <c r="G17" s="741">
        <f t="shared" si="0"/>
        <v>0</v>
      </c>
    </row>
    <row r="18" spans="1:7" ht="15.75" customHeight="1">
      <c r="A18" s="1417"/>
      <c r="B18" s="1418"/>
      <c r="C18" s="203"/>
      <c r="D18" s="203"/>
      <c r="E18" s="203"/>
      <c r="F18" s="203"/>
      <c r="G18" s="741">
        <f t="shared" si="0"/>
        <v>0</v>
      </c>
    </row>
    <row r="19" spans="1:7" ht="15.75" customHeight="1">
      <c r="A19" s="1417"/>
      <c r="B19" s="1418"/>
      <c r="C19" s="203"/>
      <c r="D19" s="203"/>
      <c r="E19" s="203"/>
      <c r="F19" s="203"/>
      <c r="G19" s="741">
        <f t="shared" si="0"/>
        <v>0</v>
      </c>
    </row>
    <row r="20" spans="1:7" ht="15.75" customHeight="1">
      <c r="A20" s="1417"/>
      <c r="B20" s="1418"/>
      <c r="C20" s="203"/>
      <c r="D20" s="203"/>
      <c r="E20" s="203"/>
      <c r="F20" s="203"/>
      <c r="G20" s="741">
        <f t="shared" si="0"/>
        <v>0</v>
      </c>
    </row>
    <row r="21" spans="1:7" ht="15.75" customHeight="1" thickBot="1">
      <c r="A21" s="1417"/>
      <c r="B21" s="1418"/>
      <c r="C21" s="233"/>
      <c r="D21" s="233"/>
      <c r="E21" s="233"/>
      <c r="F21" s="184"/>
      <c r="G21" s="778">
        <f t="shared" si="0"/>
        <v>0</v>
      </c>
    </row>
    <row r="22" spans="1:7" ht="15.75" customHeight="1" thickBot="1">
      <c r="A22" s="1439" t="s">
        <v>669</v>
      </c>
      <c r="B22" s="1440"/>
      <c r="C22" s="750">
        <f>SUM(C9:C21)</f>
        <v>0</v>
      </c>
      <c r="D22" s="750">
        <f>SUM(D9:D21)</f>
        <v>0</v>
      </c>
      <c r="E22" s="750"/>
      <c r="F22" s="750">
        <f>SUM(F9:F21)</f>
        <v>0</v>
      </c>
      <c r="G22" s="778">
        <f t="shared" si="0"/>
        <v>0</v>
      </c>
    </row>
    <row r="23" spans="1:7">
      <c r="A23" s="986" t="s">
        <v>799</v>
      </c>
      <c r="B23" s="986"/>
      <c r="C23" s="986"/>
      <c r="D23" s="986"/>
      <c r="E23" s="986"/>
      <c r="F23" s="986"/>
      <c r="G23" s="904"/>
    </row>
    <row r="24" spans="1:7">
      <c r="A24" s="904"/>
      <c r="B24" s="904"/>
      <c r="C24" s="904"/>
      <c r="D24" s="904"/>
      <c r="E24" s="904"/>
      <c r="F24" s="904"/>
      <c r="G24" s="904"/>
    </row>
    <row r="25" spans="1:7">
      <c r="A25" s="890" t="s">
        <v>800</v>
      </c>
      <c r="B25" s="890"/>
      <c r="C25" s="890"/>
      <c r="D25" s="890"/>
      <c r="E25" s="890"/>
      <c r="F25" s="890"/>
      <c r="G25" s="890"/>
    </row>
    <row r="26" spans="1:7" ht="13.5" thickBot="1">
      <c r="A26" s="1064" t="s">
        <v>801</v>
      </c>
      <c r="B26" s="1064"/>
      <c r="C26" s="1064"/>
      <c r="D26" s="1064"/>
      <c r="E26" s="1064"/>
      <c r="F26" s="1064"/>
      <c r="G26" s="1064"/>
    </row>
    <row r="27" spans="1:7">
      <c r="A27" s="1171" t="s">
        <v>802</v>
      </c>
      <c r="B27" s="1434"/>
      <c r="C27" s="1434"/>
      <c r="D27" s="1434"/>
      <c r="E27" s="1434"/>
      <c r="F27" s="1411"/>
      <c r="G27" s="1060" t="s">
        <v>803</v>
      </c>
    </row>
    <row r="28" spans="1:7" ht="12.95" thickBot="1">
      <c r="A28" s="1380"/>
      <c r="B28" s="1381"/>
      <c r="C28" s="1381"/>
      <c r="D28" s="1381"/>
      <c r="E28" s="1381"/>
      <c r="F28" s="1382"/>
      <c r="G28" s="1061"/>
    </row>
    <row r="29" spans="1:7" ht="15.75" customHeight="1">
      <c r="A29" s="1423"/>
      <c r="B29" s="892"/>
      <c r="C29" s="892"/>
      <c r="D29" s="892"/>
      <c r="E29" s="892"/>
      <c r="F29" s="1424"/>
      <c r="G29" s="166">
        <v>0</v>
      </c>
    </row>
    <row r="30" spans="1:7" ht="15.75" customHeight="1">
      <c r="A30" s="929"/>
      <c r="B30" s="1422"/>
      <c r="C30" s="1422"/>
      <c r="D30" s="1422"/>
      <c r="E30" s="1422"/>
      <c r="F30" s="930"/>
      <c r="G30" s="175">
        <v>0</v>
      </c>
    </row>
    <row r="31" spans="1:7" ht="15.75" customHeight="1">
      <c r="A31" s="929"/>
      <c r="B31" s="1422"/>
      <c r="C31" s="1422"/>
      <c r="D31" s="1422"/>
      <c r="E31" s="1422"/>
      <c r="F31" s="930"/>
      <c r="G31" s="181">
        <v>0</v>
      </c>
    </row>
    <row r="32" spans="1:7" ht="15.75" customHeight="1">
      <c r="A32" s="929"/>
      <c r="B32" s="1422"/>
      <c r="C32" s="1422"/>
      <c r="D32" s="1422"/>
      <c r="E32" s="1422"/>
      <c r="F32" s="930"/>
      <c r="G32" s="181">
        <v>0</v>
      </c>
    </row>
    <row r="33" spans="1:7" ht="15.75" customHeight="1">
      <c r="A33" s="929"/>
      <c r="B33" s="1422"/>
      <c r="C33" s="1422"/>
      <c r="D33" s="1422"/>
      <c r="E33" s="1422"/>
      <c r="F33" s="930"/>
      <c r="G33" s="181">
        <v>0</v>
      </c>
    </row>
    <row r="34" spans="1:7" ht="15.75" customHeight="1">
      <c r="A34" s="929"/>
      <c r="B34" s="1422"/>
      <c r="C34" s="1422"/>
      <c r="D34" s="1422"/>
      <c r="E34" s="1422"/>
      <c r="F34" s="930"/>
      <c r="G34" s="181">
        <v>0</v>
      </c>
    </row>
    <row r="35" spans="1:7" ht="15.75" customHeight="1">
      <c r="A35" s="929"/>
      <c r="B35" s="1422"/>
      <c r="C35" s="1422"/>
      <c r="D35" s="1422"/>
      <c r="E35" s="1422"/>
      <c r="F35" s="930"/>
      <c r="G35" s="181">
        <v>0</v>
      </c>
    </row>
    <row r="36" spans="1:7" ht="15.75" customHeight="1">
      <c r="A36" s="929"/>
      <c r="B36" s="1422"/>
      <c r="C36" s="1422"/>
      <c r="D36" s="1422"/>
      <c r="E36" s="1422"/>
      <c r="F36" s="930"/>
      <c r="G36" s="181">
        <v>0</v>
      </c>
    </row>
    <row r="37" spans="1:7" ht="15.75" customHeight="1">
      <c r="A37" s="929"/>
      <c r="B37" s="1422"/>
      <c r="C37" s="1422"/>
      <c r="D37" s="1422"/>
      <c r="E37" s="1422"/>
      <c r="F37" s="930"/>
      <c r="G37" s="181">
        <v>0</v>
      </c>
    </row>
    <row r="38" spans="1:7" ht="15.4" customHeight="1">
      <c r="A38" s="929"/>
      <c r="B38" s="1422"/>
      <c r="C38" s="1422"/>
      <c r="D38" s="1422"/>
      <c r="E38" s="1422"/>
      <c r="F38" s="930"/>
      <c r="G38" s="181">
        <v>0</v>
      </c>
    </row>
    <row r="39" spans="1:7" ht="15.75" customHeight="1">
      <c r="A39" s="929"/>
      <c r="B39" s="1422"/>
      <c r="C39" s="1422"/>
      <c r="D39" s="1422"/>
      <c r="E39" s="1422"/>
      <c r="F39" s="930"/>
      <c r="G39" s="181">
        <v>0</v>
      </c>
    </row>
    <row r="40" spans="1:7" ht="15.75" customHeight="1">
      <c r="A40" s="929"/>
      <c r="B40" s="1422"/>
      <c r="C40" s="1422"/>
      <c r="D40" s="1422"/>
      <c r="E40" s="1422"/>
      <c r="F40" s="930"/>
      <c r="G40" s="181">
        <v>0</v>
      </c>
    </row>
    <row r="41" spans="1:7" ht="15.75" customHeight="1">
      <c r="A41" s="929"/>
      <c r="B41" s="1422"/>
      <c r="C41" s="1422"/>
      <c r="D41" s="1422"/>
      <c r="E41" s="1422"/>
      <c r="F41" s="930"/>
      <c r="G41" s="181">
        <v>0</v>
      </c>
    </row>
    <row r="42" spans="1:7" ht="15.75" customHeight="1">
      <c r="A42" s="929"/>
      <c r="B42" s="1422"/>
      <c r="C42" s="1422"/>
      <c r="D42" s="1422"/>
      <c r="E42" s="1422"/>
      <c r="F42" s="930"/>
      <c r="G42" s="181">
        <v>0</v>
      </c>
    </row>
    <row r="43" spans="1:7" ht="15.75" customHeight="1">
      <c r="A43" s="929"/>
      <c r="B43" s="1422"/>
      <c r="C43" s="1422"/>
      <c r="D43" s="1422"/>
      <c r="E43" s="1422"/>
      <c r="F43" s="930"/>
      <c r="G43" s="181">
        <v>0</v>
      </c>
    </row>
    <row r="44" spans="1:7" ht="15.75" customHeight="1">
      <c r="A44" s="929"/>
      <c r="B44" s="1422"/>
      <c r="C44" s="1422"/>
      <c r="D44" s="1422"/>
      <c r="E44" s="1422"/>
      <c r="F44" s="930"/>
      <c r="G44" s="175">
        <v>0</v>
      </c>
    </row>
    <row r="45" spans="1:7" ht="15.75" customHeight="1" thickBot="1">
      <c r="A45" s="929"/>
      <c r="B45" s="1422"/>
      <c r="C45" s="1422"/>
      <c r="D45" s="1422"/>
      <c r="E45" s="1422"/>
      <c r="F45" s="930"/>
      <c r="G45" s="176">
        <v>0</v>
      </c>
    </row>
    <row r="46" spans="1:7" ht="15.75" customHeight="1" thickBot="1">
      <c r="A46" s="1121" t="s">
        <v>193</v>
      </c>
      <c r="B46" s="1122"/>
      <c r="C46" s="1122"/>
      <c r="D46" s="1122"/>
      <c r="E46" s="1122"/>
      <c r="F46" s="1123"/>
      <c r="G46" s="197">
        <f>SUM(G29:G45)</f>
        <v>0</v>
      </c>
    </row>
  </sheetData>
  <mergeCells count="45">
    <mergeCell ref="A16:B16"/>
    <mergeCell ref="A4:G4"/>
    <mergeCell ref="A5:G5"/>
    <mergeCell ref="A9:B9"/>
    <mergeCell ref="G7:G8"/>
    <mergeCell ref="A6:G6"/>
    <mergeCell ref="E7:F7"/>
    <mergeCell ref="D7:D8"/>
    <mergeCell ref="C7:C8"/>
    <mergeCell ref="A7:B8"/>
    <mergeCell ref="A10:B10"/>
    <mergeCell ref="A11:B11"/>
    <mergeCell ref="A15:B15"/>
    <mergeCell ref="A12:B12"/>
    <mergeCell ref="A13:B13"/>
    <mergeCell ref="A14:B14"/>
    <mergeCell ref="A45:F45"/>
    <mergeCell ref="A46:F46"/>
    <mergeCell ref="A41:F41"/>
    <mergeCell ref="A42:F42"/>
    <mergeCell ref="A43:F43"/>
    <mergeCell ref="A44:F44"/>
    <mergeCell ref="A38:F38"/>
    <mergeCell ref="A39:F39"/>
    <mergeCell ref="A40:F40"/>
    <mergeCell ref="A30:F30"/>
    <mergeCell ref="A31:F31"/>
    <mergeCell ref="A32:F32"/>
    <mergeCell ref="A33:F33"/>
    <mergeCell ref="A34:F34"/>
    <mergeCell ref="A35:F35"/>
    <mergeCell ref="A36:F36"/>
    <mergeCell ref="A37:F37"/>
    <mergeCell ref="A17:B17"/>
    <mergeCell ref="A29:F29"/>
    <mergeCell ref="A20:B20"/>
    <mergeCell ref="A21:B21"/>
    <mergeCell ref="A22:B22"/>
    <mergeCell ref="A18:B18"/>
    <mergeCell ref="A19:B19"/>
    <mergeCell ref="A23:G24"/>
    <mergeCell ref="G27:G28"/>
    <mergeCell ref="A27:F28"/>
    <mergeCell ref="A25:G25"/>
    <mergeCell ref="A26:G26"/>
  </mergeCells>
  <phoneticPr fontId="0" type="noConversion"/>
  <printOptions horizontalCentered="1" verticalCentered="1"/>
  <pageMargins left="0.75" right="0.25" top="0.5" bottom="0.25" header="0.5" footer="0"/>
  <pageSetup orientation="portrait"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306"/>
  <sheetViews>
    <sheetView workbookViewId="0"/>
  </sheetViews>
  <sheetFormatPr defaultRowHeight="12.6"/>
  <cols>
    <col min="1" max="1" width="2.28515625" style="1" customWidth="1"/>
    <col min="6" max="6" width="5.7109375" customWidth="1"/>
    <col min="7" max="7" width="1.7109375" customWidth="1"/>
  </cols>
  <sheetData>
    <row r="1" spans="1:12" ht="12.95">
      <c r="A1" s="904" t="s">
        <v>94</v>
      </c>
      <c r="B1" s="904"/>
      <c r="C1" s="904"/>
      <c r="D1" s="904"/>
      <c r="E1" s="904"/>
      <c r="F1" s="904"/>
      <c r="G1" s="904"/>
      <c r="H1" s="904"/>
      <c r="I1" s="904"/>
      <c r="J1" s="904"/>
      <c r="K1" s="904"/>
      <c r="L1" s="904"/>
    </row>
    <row r="3" spans="1:12" s="311" customFormat="1" ht="11.45">
      <c r="A3" s="309" t="s">
        <v>95</v>
      </c>
      <c r="B3" s="905" t="s">
        <v>96</v>
      </c>
      <c r="C3" s="905"/>
      <c r="D3" s="905"/>
      <c r="E3" s="905"/>
      <c r="F3" s="905"/>
      <c r="G3" s="310"/>
      <c r="H3" s="310" t="s">
        <v>97</v>
      </c>
      <c r="I3" s="310"/>
      <c r="J3" s="310"/>
      <c r="K3" s="310"/>
    </row>
    <row r="4" spans="1:12" s="311" customFormat="1" ht="11.45">
      <c r="A4" s="309"/>
      <c r="B4" s="905"/>
      <c r="C4" s="905"/>
      <c r="D4" s="905"/>
      <c r="E4" s="905"/>
      <c r="F4" s="905"/>
      <c r="G4" s="310"/>
      <c r="H4" s="310" t="s">
        <v>98</v>
      </c>
      <c r="I4" s="310"/>
      <c r="J4" s="310"/>
      <c r="K4" s="310"/>
    </row>
    <row r="5" spans="1:12" s="311" customFormat="1" ht="11.45">
      <c r="A5" s="309"/>
      <c r="B5" s="905"/>
      <c r="C5" s="905"/>
      <c r="D5" s="905"/>
      <c r="E5" s="905"/>
      <c r="F5" s="905"/>
      <c r="G5" s="310"/>
      <c r="H5" s="310" t="s">
        <v>99</v>
      </c>
      <c r="I5" s="310"/>
      <c r="J5" s="310"/>
      <c r="K5" s="310"/>
    </row>
    <row r="6" spans="1:12" s="311" customFormat="1" ht="11.45">
      <c r="A6" s="309"/>
      <c r="B6" s="905"/>
      <c r="C6" s="905"/>
      <c r="D6" s="905"/>
      <c r="E6" s="905"/>
      <c r="F6" s="905"/>
      <c r="G6" s="310"/>
      <c r="H6" s="310" t="s">
        <v>100</v>
      </c>
      <c r="I6" s="310"/>
      <c r="J6" s="310"/>
      <c r="K6" s="310"/>
    </row>
    <row r="7" spans="1:12" s="311" customFormat="1" ht="11.45">
      <c r="A7" s="308"/>
      <c r="B7" s="905"/>
      <c r="C7" s="905"/>
      <c r="D7" s="905"/>
      <c r="E7" s="905"/>
      <c r="F7" s="905"/>
      <c r="G7" s="310"/>
      <c r="H7" s="310" t="s">
        <v>101</v>
      </c>
      <c r="I7" s="310"/>
      <c r="J7" s="310"/>
      <c r="K7" s="310"/>
    </row>
    <row r="8" spans="1:12" s="311" customFormat="1" ht="11.45">
      <c r="A8" s="309"/>
      <c r="B8" s="905"/>
      <c r="C8" s="905"/>
      <c r="D8" s="905"/>
      <c r="E8" s="905"/>
      <c r="F8" s="905"/>
      <c r="G8" s="310"/>
      <c r="H8" s="310" t="s">
        <v>102</v>
      </c>
      <c r="I8" s="310"/>
      <c r="J8" s="310"/>
      <c r="K8" s="310"/>
    </row>
    <row r="9" spans="1:12" s="311" customFormat="1" ht="13.15" customHeight="1">
      <c r="A9" s="552"/>
      <c r="B9" s="905"/>
      <c r="C9" s="905"/>
      <c r="D9" s="905"/>
      <c r="E9" s="905"/>
      <c r="F9" s="905"/>
      <c r="G9" s="310"/>
      <c r="H9" s="310" t="s">
        <v>103</v>
      </c>
      <c r="I9" s="310"/>
      <c r="J9" s="310"/>
      <c r="K9" s="310"/>
    </row>
    <row r="10" spans="1:12" s="311" customFormat="1" ht="11.45">
      <c r="A10" s="309"/>
      <c r="B10" s="905"/>
      <c r="C10" s="905"/>
      <c r="D10" s="905"/>
      <c r="E10" s="905"/>
      <c r="F10" s="905"/>
      <c r="G10" s="310"/>
      <c r="H10" s="310" t="s">
        <v>104</v>
      </c>
      <c r="I10" s="310"/>
      <c r="J10" s="310"/>
      <c r="K10" s="310"/>
    </row>
    <row r="11" spans="1:12" s="311" customFormat="1" ht="11.45">
      <c r="A11" s="309"/>
      <c r="B11" s="905"/>
      <c r="C11" s="905"/>
      <c r="D11" s="905"/>
      <c r="E11" s="905"/>
      <c r="F11" s="905"/>
      <c r="G11" s="310"/>
      <c r="H11" s="310" t="s">
        <v>105</v>
      </c>
      <c r="I11" s="310"/>
      <c r="J11" s="310"/>
      <c r="K11" s="310"/>
    </row>
    <row r="12" spans="1:12" s="311" customFormat="1" ht="11.45">
      <c r="A12" s="309"/>
      <c r="B12" s="905"/>
      <c r="C12" s="905"/>
      <c r="D12" s="905"/>
      <c r="E12" s="905"/>
      <c r="F12" s="905"/>
      <c r="G12" s="310"/>
      <c r="H12" s="310" t="s">
        <v>106</v>
      </c>
      <c r="I12" s="310"/>
      <c r="J12" s="310"/>
      <c r="K12" s="310"/>
    </row>
    <row r="13" spans="1:12" s="311" customFormat="1" ht="11.45">
      <c r="A13" s="309"/>
      <c r="B13" s="905"/>
      <c r="C13" s="905"/>
      <c r="D13" s="905"/>
      <c r="E13" s="905"/>
      <c r="F13" s="905"/>
      <c r="G13" s="310"/>
      <c r="H13" s="310" t="s">
        <v>107</v>
      </c>
      <c r="I13" s="310"/>
      <c r="J13" s="310"/>
      <c r="K13" s="310"/>
    </row>
    <row r="14" spans="1:12" s="311" customFormat="1" ht="11.45">
      <c r="A14" s="309"/>
      <c r="B14" s="905"/>
      <c r="C14" s="905"/>
      <c r="D14" s="905"/>
      <c r="E14" s="905"/>
      <c r="F14" s="905"/>
      <c r="G14" s="310"/>
      <c r="H14" s="310" t="s">
        <v>108</v>
      </c>
      <c r="I14" s="310"/>
      <c r="J14" s="310"/>
      <c r="K14" s="310"/>
    </row>
    <row r="15" spans="1:12" s="311" customFormat="1" ht="11.45">
      <c r="A15" s="309"/>
      <c r="B15" s="905"/>
      <c r="C15" s="905"/>
      <c r="D15" s="905"/>
      <c r="E15" s="905"/>
      <c r="F15" s="905"/>
      <c r="G15" s="310"/>
      <c r="H15" s="310" t="s">
        <v>109</v>
      </c>
      <c r="I15" s="310"/>
      <c r="J15" s="310"/>
      <c r="K15" s="310"/>
    </row>
    <row r="16" spans="1:12" s="311" customFormat="1" ht="11.45">
      <c r="A16" s="309"/>
      <c r="B16" s="310"/>
      <c r="C16" s="310"/>
      <c r="D16" s="310"/>
      <c r="E16" s="310"/>
      <c r="F16" s="310"/>
      <c r="G16" s="310"/>
      <c r="H16" s="310" t="s">
        <v>110</v>
      </c>
      <c r="I16" s="310"/>
      <c r="J16" s="310"/>
      <c r="K16" s="310"/>
    </row>
    <row r="17" spans="1:11" s="311" customFormat="1" ht="11.45">
      <c r="A17" s="309" t="s">
        <v>111</v>
      </c>
      <c r="B17" s="310" t="s">
        <v>112</v>
      </c>
      <c r="C17" s="312" t="s">
        <v>113</v>
      </c>
      <c r="D17" s="310"/>
      <c r="E17" s="310"/>
      <c r="F17" s="310"/>
      <c r="G17" s="310"/>
      <c r="H17" s="310"/>
      <c r="I17" s="310"/>
      <c r="J17" s="310"/>
      <c r="K17" s="310"/>
    </row>
    <row r="18" spans="1:11" s="311" customFormat="1" ht="11.45">
      <c r="A18" s="309"/>
      <c r="B18" s="310" t="s">
        <v>114</v>
      </c>
      <c r="C18" s="310"/>
      <c r="D18" s="310"/>
      <c r="E18" s="310"/>
      <c r="F18" s="310"/>
      <c r="G18" s="310" t="s">
        <v>115</v>
      </c>
      <c r="H18" s="310" t="s">
        <v>116</v>
      </c>
      <c r="I18" s="312" t="s">
        <v>117</v>
      </c>
      <c r="J18" s="310"/>
      <c r="K18" s="310"/>
    </row>
    <row r="19" spans="1:11" s="311" customFormat="1" ht="11.45">
      <c r="A19" s="309"/>
      <c r="B19" s="310" t="s">
        <v>118</v>
      </c>
      <c r="C19" s="310"/>
      <c r="D19" s="310"/>
      <c r="E19" s="310"/>
      <c r="F19" s="310"/>
      <c r="G19" s="310"/>
      <c r="H19" s="310" t="s">
        <v>119</v>
      </c>
      <c r="I19" s="310"/>
      <c r="J19" s="310"/>
      <c r="K19" s="310"/>
    </row>
    <row r="20" spans="1:11" s="311" customFormat="1" ht="11.45">
      <c r="A20" s="309"/>
      <c r="B20" s="310" t="s">
        <v>120</v>
      </c>
      <c r="C20" s="310"/>
      <c r="D20" s="310"/>
      <c r="E20" s="310"/>
      <c r="F20" s="310"/>
      <c r="G20" s="310"/>
      <c r="H20" s="310" t="s">
        <v>121</v>
      </c>
      <c r="I20" s="310"/>
      <c r="J20" s="310"/>
      <c r="K20" s="310"/>
    </row>
    <row r="21" spans="1:11" s="311" customFormat="1" ht="11.45">
      <c r="A21" s="309"/>
      <c r="B21" s="310" t="s">
        <v>122</v>
      </c>
      <c r="C21" s="310"/>
      <c r="D21" s="310"/>
      <c r="E21" s="310"/>
      <c r="F21" s="310"/>
      <c r="G21" s="310"/>
      <c r="H21" s="310" t="s">
        <v>123</v>
      </c>
      <c r="I21" s="310"/>
      <c r="J21" s="310"/>
      <c r="K21" s="310"/>
    </row>
    <row r="22" spans="1:11" s="311" customFormat="1" ht="11.45">
      <c r="A22" s="309"/>
      <c r="B22" s="310" t="s">
        <v>124</v>
      </c>
      <c r="C22" s="310"/>
      <c r="D22" s="310"/>
      <c r="E22" s="310"/>
      <c r="F22" s="310"/>
      <c r="G22" s="310"/>
      <c r="H22" s="310" t="s">
        <v>125</v>
      </c>
      <c r="I22" s="310"/>
      <c r="J22" s="310"/>
      <c r="K22" s="310"/>
    </row>
    <row r="23" spans="1:11" s="311" customFormat="1" ht="11.45">
      <c r="A23" s="309"/>
      <c r="B23" s="310" t="s">
        <v>126</v>
      </c>
      <c r="C23" s="310"/>
      <c r="D23" s="310"/>
      <c r="E23" s="310"/>
      <c r="F23" s="310"/>
      <c r="G23" s="310"/>
      <c r="H23" s="310" t="s">
        <v>127</v>
      </c>
      <c r="I23" s="310"/>
      <c r="J23" s="310"/>
      <c r="K23" s="310"/>
    </row>
    <row r="24" spans="1:11" s="311" customFormat="1" ht="11.45">
      <c r="A24" s="309"/>
      <c r="B24" s="310" t="s">
        <v>128</v>
      </c>
      <c r="C24" s="310"/>
      <c r="D24" s="310"/>
      <c r="E24" s="310"/>
      <c r="F24" s="310"/>
      <c r="G24" s="310"/>
      <c r="H24" s="310" t="s">
        <v>129</v>
      </c>
      <c r="I24" s="310"/>
      <c r="J24" s="310"/>
      <c r="K24" s="310"/>
    </row>
    <row r="25" spans="1:11" s="311" customFormat="1" ht="11.45">
      <c r="A25" s="309"/>
      <c r="B25" s="310"/>
      <c r="C25" s="310"/>
      <c r="D25" s="310"/>
      <c r="E25" s="310"/>
      <c r="F25" s="310"/>
      <c r="G25" s="310"/>
      <c r="H25" s="310" t="s">
        <v>130</v>
      </c>
      <c r="I25" s="310"/>
      <c r="J25" s="310"/>
      <c r="K25" s="310"/>
    </row>
    <row r="26" spans="1:11" s="311" customFormat="1" ht="11.45">
      <c r="A26" s="309" t="s">
        <v>131</v>
      </c>
      <c r="B26" s="310" t="s">
        <v>132</v>
      </c>
      <c r="C26" s="312" t="s">
        <v>133</v>
      </c>
      <c r="D26" s="310"/>
      <c r="E26" s="310"/>
      <c r="F26" s="310"/>
      <c r="G26" s="310"/>
      <c r="H26" s="310"/>
      <c r="I26" s="310"/>
      <c r="J26" s="310"/>
      <c r="K26" s="310"/>
    </row>
    <row r="27" spans="1:11" s="311" customFormat="1" ht="11.45">
      <c r="A27" s="309"/>
      <c r="B27" s="310" t="s">
        <v>134</v>
      </c>
      <c r="C27" s="310"/>
      <c r="D27" s="310"/>
      <c r="E27" s="310"/>
      <c r="F27" s="310"/>
      <c r="G27" s="310" t="s">
        <v>135</v>
      </c>
      <c r="H27" s="310" t="s">
        <v>136</v>
      </c>
      <c r="I27" s="310"/>
      <c r="J27" s="310"/>
      <c r="K27" s="310"/>
    </row>
    <row r="28" spans="1:11" s="311" customFormat="1" ht="11.45">
      <c r="A28" s="309"/>
      <c r="B28" s="310" t="s">
        <v>137</v>
      </c>
      <c r="C28" s="310"/>
      <c r="D28" s="310"/>
      <c r="E28" s="310"/>
      <c r="F28" s="310"/>
      <c r="G28" s="310"/>
      <c r="H28" s="310" t="s">
        <v>138</v>
      </c>
      <c r="I28" s="310"/>
      <c r="J28" s="310"/>
      <c r="K28" s="310"/>
    </row>
    <row r="29" spans="1:11" s="311" customFormat="1" ht="11.45">
      <c r="A29" s="309"/>
      <c r="B29" s="310" t="s">
        <v>139</v>
      </c>
      <c r="C29" s="310"/>
      <c r="D29" s="310"/>
      <c r="E29" s="310"/>
      <c r="F29" s="310"/>
      <c r="G29" s="310"/>
      <c r="H29" s="310" t="s">
        <v>140</v>
      </c>
      <c r="I29" s="310"/>
      <c r="J29" s="310"/>
      <c r="K29" s="310"/>
    </row>
    <row r="30" spans="1:11" s="311" customFormat="1" ht="11.45">
      <c r="A30" s="309"/>
      <c r="B30" s="310" t="s">
        <v>141</v>
      </c>
      <c r="C30" s="310"/>
      <c r="D30" s="310"/>
      <c r="E30" s="310"/>
      <c r="F30" s="310"/>
      <c r="G30" s="310"/>
      <c r="H30" s="310" t="s">
        <v>142</v>
      </c>
      <c r="I30" s="310"/>
      <c r="J30" s="310"/>
      <c r="K30" s="310"/>
    </row>
    <row r="31" spans="1:11" s="311" customFormat="1" ht="11.45">
      <c r="A31" s="309"/>
      <c r="B31" s="310"/>
      <c r="C31" s="310"/>
      <c r="D31" s="310"/>
      <c r="E31" s="310"/>
      <c r="F31" s="310"/>
      <c r="G31" s="310"/>
      <c r="H31" s="310" t="s">
        <v>143</v>
      </c>
      <c r="I31" s="310"/>
      <c r="J31" s="310"/>
      <c r="K31" s="310"/>
    </row>
    <row r="32" spans="1:11" s="311" customFormat="1" ht="11.45">
      <c r="A32" s="309" t="s">
        <v>144</v>
      </c>
      <c r="B32" s="310" t="s">
        <v>145</v>
      </c>
      <c r="C32" s="312" t="s">
        <v>146</v>
      </c>
      <c r="D32" s="310"/>
      <c r="E32" s="310"/>
      <c r="F32" s="310"/>
      <c r="G32" s="310"/>
      <c r="H32" s="310" t="s">
        <v>147</v>
      </c>
      <c r="I32" s="310"/>
      <c r="J32" s="310"/>
      <c r="K32" s="310"/>
    </row>
    <row r="33" spans="1:11" s="311" customFormat="1" ht="11.45">
      <c r="A33" s="309"/>
      <c r="B33" s="312" t="s">
        <v>148</v>
      </c>
      <c r="C33" s="310"/>
      <c r="D33" s="310"/>
      <c r="E33" s="310"/>
      <c r="F33" s="310"/>
      <c r="G33" s="310"/>
      <c r="H33" s="310" t="s">
        <v>149</v>
      </c>
      <c r="I33" s="310"/>
      <c r="J33" s="310"/>
      <c r="K33" s="310"/>
    </row>
    <row r="34" spans="1:11" s="311" customFormat="1" ht="11.45">
      <c r="A34" s="309"/>
      <c r="B34" s="312" t="s">
        <v>150</v>
      </c>
      <c r="C34" s="310"/>
      <c r="D34" s="310"/>
      <c r="E34" s="310"/>
      <c r="F34" s="310"/>
      <c r="G34" s="310"/>
      <c r="H34" s="310" t="s">
        <v>151</v>
      </c>
      <c r="I34" s="310"/>
      <c r="J34" s="310"/>
      <c r="K34" s="310"/>
    </row>
    <row r="35" spans="1:11" s="311" customFormat="1">
      <c r="A35" s="309"/>
      <c r="B35" s="310" t="s">
        <v>152</v>
      </c>
      <c r="C35" s="310"/>
      <c r="D35" s="310"/>
      <c r="E35" s="310"/>
      <c r="F35" s="310"/>
      <c r="G35" s="2"/>
      <c r="H35" s="310" t="s">
        <v>153</v>
      </c>
      <c r="I35" s="310"/>
      <c r="J35" s="310"/>
      <c r="K35" s="310"/>
    </row>
    <row r="36" spans="1:11" s="311" customFormat="1">
      <c r="A36" s="309"/>
      <c r="B36" s="310" t="s">
        <v>154</v>
      </c>
      <c r="C36" s="310"/>
      <c r="D36" s="310"/>
      <c r="E36" s="310"/>
      <c r="F36" s="310"/>
      <c r="G36" s="2"/>
      <c r="H36" s="310" t="s">
        <v>155</v>
      </c>
      <c r="I36" s="310"/>
      <c r="J36" s="310"/>
      <c r="K36" s="310"/>
    </row>
    <row r="37" spans="1:11" s="311" customFormat="1">
      <c r="A37" s="309"/>
      <c r="B37" s="310" t="s">
        <v>156</v>
      </c>
      <c r="C37" s="310"/>
      <c r="D37" s="310"/>
      <c r="E37" s="310"/>
      <c r="F37" s="310"/>
      <c r="G37" s="2"/>
      <c r="H37" s="310" t="s">
        <v>157</v>
      </c>
      <c r="I37" s="310"/>
      <c r="J37" s="310"/>
      <c r="K37" s="310"/>
    </row>
    <row r="38" spans="1:11" s="311" customFormat="1">
      <c r="A38" s="309"/>
      <c r="B38" s="310" t="s">
        <v>158</v>
      </c>
      <c r="C38" s="310"/>
      <c r="D38" s="310"/>
      <c r="E38" s="310"/>
      <c r="F38" s="310"/>
      <c r="G38" s="2"/>
      <c r="H38" s="310" t="s">
        <v>159</v>
      </c>
      <c r="I38" s="310"/>
      <c r="J38" s="310"/>
      <c r="K38" s="310"/>
    </row>
    <row r="39" spans="1:11" s="311" customFormat="1">
      <c r="A39" s="309"/>
      <c r="B39" s="310" t="s">
        <v>160</v>
      </c>
      <c r="C39" s="310"/>
      <c r="D39" s="310"/>
      <c r="E39" s="310"/>
      <c r="F39" s="310"/>
      <c r="G39" s="2"/>
      <c r="H39" s="310" t="s">
        <v>161</v>
      </c>
      <c r="I39" s="310"/>
      <c r="J39" s="310"/>
      <c r="K39" s="310"/>
    </row>
    <row r="40" spans="1:11" s="311" customFormat="1">
      <c r="A40" s="309"/>
      <c r="B40" s="310" t="s">
        <v>162</v>
      </c>
      <c r="C40" s="310"/>
      <c r="D40" s="310"/>
      <c r="E40" s="310"/>
      <c r="F40" s="310"/>
      <c r="G40" s="2"/>
      <c r="H40" s="310" t="s">
        <v>163</v>
      </c>
      <c r="I40" s="310"/>
      <c r="J40" s="310"/>
      <c r="K40" s="310"/>
    </row>
    <row r="41" spans="1:11" s="311" customFormat="1">
      <c r="A41" s="309"/>
      <c r="B41" s="310" t="s">
        <v>164</v>
      </c>
      <c r="C41" s="310"/>
      <c r="D41" s="310"/>
      <c r="E41" s="310"/>
      <c r="F41" s="310"/>
      <c r="G41" s="2"/>
      <c r="H41" s="310" t="s">
        <v>165</v>
      </c>
      <c r="I41" s="310"/>
      <c r="J41" s="310"/>
      <c r="K41" s="310"/>
    </row>
    <row r="42" spans="1:11" s="311" customFormat="1">
      <c r="A42" s="309"/>
      <c r="B42" s="310" t="s">
        <v>166</v>
      </c>
      <c r="C42" s="310"/>
      <c r="D42" s="310"/>
      <c r="E42" s="310"/>
      <c r="F42" s="310"/>
      <c r="G42" s="2"/>
      <c r="H42" s="310" t="s">
        <v>167</v>
      </c>
      <c r="I42" s="310"/>
      <c r="J42" s="310"/>
      <c r="K42" s="310"/>
    </row>
    <row r="43" spans="1:11" s="311" customFormat="1">
      <c r="A43" s="309"/>
      <c r="B43" s="310" t="s">
        <v>168</v>
      </c>
      <c r="C43" s="310"/>
      <c r="D43" s="310"/>
      <c r="E43" s="310"/>
      <c r="F43" s="310"/>
      <c r="G43" s="2"/>
      <c r="H43" s="310" t="s">
        <v>169</v>
      </c>
      <c r="I43" s="310"/>
      <c r="J43" s="310"/>
      <c r="K43" s="310"/>
    </row>
    <row r="44" spans="1:11" s="311" customFormat="1">
      <c r="A44" s="309"/>
      <c r="B44" s="310" t="s">
        <v>170</v>
      </c>
      <c r="C44" s="310"/>
      <c r="D44" s="310"/>
      <c r="E44" s="310"/>
      <c r="F44" s="310"/>
      <c r="G44" s="2"/>
      <c r="H44" s="310" t="s">
        <v>171</v>
      </c>
      <c r="I44" s="310"/>
      <c r="J44" s="310"/>
      <c r="K44" s="310"/>
    </row>
    <row r="45" spans="1:11" s="311" customFormat="1">
      <c r="A45" s="309"/>
      <c r="B45" s="310" t="s">
        <v>172</v>
      </c>
      <c r="C45" s="310"/>
      <c r="D45" s="310"/>
      <c r="E45" s="310"/>
      <c r="F45" s="310"/>
      <c r="G45" s="2"/>
      <c r="H45" s="310" t="s">
        <v>173</v>
      </c>
      <c r="I45" s="310"/>
      <c r="J45" s="310"/>
      <c r="K45" s="310"/>
    </row>
    <row r="46" spans="1:11" s="311" customFormat="1">
      <c r="A46" s="309"/>
      <c r="B46" s="310" t="s">
        <v>174</v>
      </c>
      <c r="C46" s="310"/>
      <c r="D46" s="310"/>
      <c r="E46" s="310"/>
      <c r="F46" s="310"/>
      <c r="G46" s="2"/>
      <c r="H46" s="310" t="s">
        <v>175</v>
      </c>
      <c r="I46" s="310"/>
      <c r="J46" s="310"/>
      <c r="K46" s="310"/>
    </row>
    <row r="47" spans="1:11" s="311" customFormat="1">
      <c r="A47" s="309"/>
      <c r="B47" s="310" t="s">
        <v>176</v>
      </c>
      <c r="C47" s="310"/>
      <c r="D47" s="310"/>
      <c r="E47" s="310"/>
      <c r="F47" s="310"/>
      <c r="G47" s="2"/>
      <c r="H47" s="310" t="s">
        <v>177</v>
      </c>
      <c r="I47" s="310"/>
      <c r="J47" s="310"/>
      <c r="K47" s="310"/>
    </row>
    <row r="48" spans="1:11" s="311" customFormat="1">
      <c r="A48" s="309"/>
      <c r="B48" s="310" t="s">
        <v>178</v>
      </c>
      <c r="C48" s="310"/>
      <c r="D48" s="310"/>
      <c r="E48" s="310"/>
      <c r="F48" s="310"/>
      <c r="G48" s="2"/>
      <c r="H48" s="2"/>
      <c r="I48" s="2"/>
      <c r="J48" s="2"/>
      <c r="K48" s="2"/>
    </row>
    <row r="49" spans="1:11" s="311" customFormat="1">
      <c r="A49" s="309"/>
      <c r="B49" s="310" t="s">
        <v>179</v>
      </c>
      <c r="C49" s="310"/>
      <c r="D49" s="310"/>
      <c r="E49" s="310"/>
      <c r="F49" s="310"/>
      <c r="G49" s="2"/>
      <c r="H49" s="2"/>
      <c r="I49" s="2"/>
      <c r="J49" s="2"/>
      <c r="K49" s="2"/>
    </row>
    <row r="50" spans="1:11">
      <c r="A50" s="309"/>
      <c r="B50" s="310" t="s">
        <v>180</v>
      </c>
      <c r="C50" s="310"/>
      <c r="D50" s="310"/>
      <c r="E50" s="310"/>
      <c r="F50" s="310"/>
      <c r="G50" s="2"/>
      <c r="H50" s="2"/>
      <c r="I50" s="2"/>
      <c r="J50" s="2"/>
      <c r="K50" s="2"/>
    </row>
    <row r="51" spans="1:11">
      <c r="A51" s="724"/>
      <c r="B51" s="310" t="s">
        <v>181</v>
      </c>
      <c r="C51" s="310"/>
      <c r="D51" s="310"/>
      <c r="E51" s="310"/>
      <c r="F51" s="313"/>
      <c r="G51" s="2"/>
      <c r="H51" s="2"/>
      <c r="I51" s="2"/>
      <c r="J51" s="2"/>
      <c r="K51" s="2"/>
    </row>
    <row r="52" spans="1:11">
      <c r="A52" s="724"/>
      <c r="B52" s="310" t="s">
        <v>182</v>
      </c>
      <c r="C52" s="310"/>
      <c r="D52" s="310"/>
      <c r="E52" s="310"/>
      <c r="F52" s="313"/>
      <c r="G52" s="2"/>
      <c r="H52" s="2"/>
      <c r="I52" s="2"/>
      <c r="J52" s="2"/>
      <c r="K52" s="2"/>
    </row>
    <row r="53" spans="1:11">
      <c r="A53" s="724"/>
      <c r="B53" s="692"/>
      <c r="C53" s="692"/>
      <c r="D53" s="692"/>
      <c r="E53" s="692"/>
      <c r="F53" s="313"/>
      <c r="G53" s="2"/>
      <c r="H53" s="2"/>
      <c r="I53" s="2"/>
      <c r="J53" s="2"/>
      <c r="K53" s="2"/>
    </row>
    <row r="54" spans="1:11">
      <c r="A54" s="724"/>
      <c r="B54" s="692"/>
      <c r="C54" s="692"/>
      <c r="D54" s="692"/>
      <c r="E54" s="692"/>
      <c r="F54" s="313"/>
      <c r="G54" s="2"/>
      <c r="H54" s="2"/>
      <c r="I54" s="2"/>
      <c r="J54" s="2"/>
      <c r="K54" s="2"/>
    </row>
    <row r="55" spans="1:11">
      <c r="A55" s="724"/>
      <c r="B55" s="692"/>
      <c r="C55" s="692"/>
      <c r="D55" s="692"/>
      <c r="E55" s="692"/>
      <c r="F55" s="313"/>
      <c r="G55" s="2"/>
      <c r="H55" s="2"/>
      <c r="I55" s="2"/>
      <c r="J55" s="2"/>
      <c r="K55" s="2"/>
    </row>
    <row r="56" spans="1:11">
      <c r="A56" s="724"/>
      <c r="B56" s="692"/>
      <c r="C56" s="692"/>
      <c r="D56" s="692"/>
      <c r="E56" s="692"/>
      <c r="F56" s="313"/>
      <c r="G56" s="2"/>
      <c r="H56" s="2"/>
      <c r="I56" s="2"/>
      <c r="J56" s="2"/>
      <c r="K56" s="2"/>
    </row>
    <row r="57" spans="1:11">
      <c r="A57" s="724"/>
      <c r="B57" s="692"/>
      <c r="C57" s="692"/>
      <c r="D57" s="692"/>
      <c r="E57" s="692"/>
      <c r="F57" s="2"/>
      <c r="G57" s="2"/>
      <c r="H57" s="2"/>
      <c r="I57" s="2"/>
      <c r="J57" s="2"/>
      <c r="K57" s="2"/>
    </row>
    <row r="58" spans="1:11">
      <c r="A58" s="724"/>
      <c r="B58" s="692"/>
      <c r="C58" s="692"/>
      <c r="D58" s="692"/>
      <c r="E58" s="692"/>
      <c r="F58" s="2"/>
      <c r="G58" s="2"/>
      <c r="H58" s="2"/>
      <c r="I58" s="2"/>
      <c r="J58" s="2"/>
      <c r="K58" s="2"/>
    </row>
    <row r="59" spans="1:11">
      <c r="A59" s="724"/>
      <c r="B59" s="692"/>
      <c r="C59" s="692"/>
      <c r="D59" s="692"/>
      <c r="E59" s="692"/>
      <c r="F59" s="2"/>
      <c r="G59" s="2"/>
      <c r="H59" s="2"/>
      <c r="I59" s="2"/>
      <c r="J59" s="2"/>
      <c r="K59" s="2"/>
    </row>
    <row r="60" spans="1:11">
      <c r="A60" s="724"/>
      <c r="B60" s="692"/>
      <c r="C60" s="692"/>
      <c r="D60" s="692"/>
      <c r="E60" s="692"/>
      <c r="F60" s="2"/>
      <c r="G60" s="2"/>
      <c r="H60" s="2"/>
      <c r="I60" s="2"/>
      <c r="J60" s="2"/>
      <c r="K60" s="2"/>
    </row>
    <row r="61" spans="1:11">
      <c r="A61" s="724"/>
      <c r="B61" s="2"/>
      <c r="C61" s="2"/>
      <c r="D61" s="2"/>
      <c r="E61" s="2"/>
      <c r="F61" s="2"/>
      <c r="G61" s="2"/>
      <c r="H61" s="2"/>
      <c r="I61" s="2"/>
      <c r="J61" s="2"/>
      <c r="K61" s="2"/>
    </row>
    <row r="62" spans="1:11">
      <c r="A62" s="724"/>
      <c r="B62" s="2"/>
      <c r="C62" s="2"/>
      <c r="D62" s="2"/>
      <c r="E62" s="2"/>
      <c r="F62" s="2"/>
      <c r="G62" s="2"/>
      <c r="H62" s="2"/>
      <c r="I62" s="2"/>
      <c r="J62" s="2"/>
      <c r="K62" s="2"/>
    </row>
    <row r="63" spans="1:11">
      <c r="A63" s="724"/>
      <c r="B63" s="2"/>
      <c r="C63" s="2"/>
      <c r="D63" s="2"/>
      <c r="E63" s="2"/>
      <c r="F63" s="2"/>
      <c r="G63" s="2"/>
      <c r="H63" s="2"/>
      <c r="I63" s="2"/>
      <c r="J63" s="2"/>
      <c r="K63" s="2"/>
    </row>
    <row r="64" spans="1:11">
      <c r="A64" s="724"/>
      <c r="B64" s="2"/>
      <c r="C64" s="2"/>
      <c r="D64" s="2"/>
      <c r="E64" s="2"/>
      <c r="F64" s="2"/>
      <c r="G64" s="2"/>
      <c r="H64" s="2"/>
      <c r="I64" s="2"/>
      <c r="J64" s="2"/>
      <c r="K64" s="2"/>
    </row>
    <row r="65" spans="1:11">
      <c r="A65" s="724"/>
      <c r="B65" s="2"/>
      <c r="C65" s="2"/>
      <c r="D65" s="2"/>
      <c r="E65" s="2"/>
      <c r="F65" s="2"/>
      <c r="G65" s="2"/>
      <c r="H65" s="2"/>
      <c r="I65" s="2"/>
      <c r="J65" s="2"/>
      <c r="K65" s="2"/>
    </row>
    <row r="66" spans="1:11">
      <c r="A66" s="724"/>
      <c r="B66" s="2"/>
      <c r="C66" s="2"/>
      <c r="D66" s="2"/>
      <c r="E66" s="2"/>
      <c r="F66" s="2"/>
      <c r="G66" s="2"/>
      <c r="H66" s="2"/>
      <c r="I66" s="2"/>
      <c r="J66" s="2"/>
      <c r="K66" s="2"/>
    </row>
    <row r="67" spans="1:11">
      <c r="A67" s="724"/>
      <c r="B67" s="2"/>
      <c r="C67" s="2"/>
      <c r="D67" s="2"/>
      <c r="E67" s="2"/>
      <c r="F67" s="2"/>
      <c r="G67" s="2"/>
      <c r="H67" s="2"/>
      <c r="I67" s="2"/>
      <c r="J67" s="2"/>
      <c r="K67" s="2"/>
    </row>
    <row r="68" spans="1:11">
      <c r="A68" s="724"/>
      <c r="B68" s="2"/>
      <c r="C68" s="2"/>
      <c r="D68" s="2"/>
      <c r="E68" s="2"/>
      <c r="F68" s="2"/>
      <c r="G68" s="2"/>
      <c r="H68" s="2"/>
      <c r="I68" s="2"/>
      <c r="J68" s="2"/>
      <c r="K68" s="2"/>
    </row>
    <row r="69" spans="1:11">
      <c r="A69" s="724"/>
      <c r="B69" s="2"/>
      <c r="C69" s="2"/>
      <c r="D69" s="2"/>
      <c r="E69" s="2"/>
      <c r="F69" s="2"/>
      <c r="G69" s="2"/>
      <c r="H69" s="2"/>
      <c r="I69" s="2"/>
      <c r="J69" s="2"/>
      <c r="K69" s="2"/>
    </row>
    <row r="70" spans="1:11">
      <c r="A70" s="724"/>
      <c r="B70" s="2"/>
      <c r="C70" s="2"/>
      <c r="D70" s="2"/>
      <c r="E70" s="2"/>
      <c r="F70" s="2"/>
      <c r="G70" s="2"/>
      <c r="H70" s="2"/>
      <c r="I70" s="2"/>
      <c r="J70" s="2"/>
      <c r="K70" s="2"/>
    </row>
    <row r="71" spans="1:11">
      <c r="A71" s="724"/>
      <c r="B71" s="2"/>
      <c r="C71" s="2"/>
      <c r="D71" s="2"/>
      <c r="E71" s="2"/>
      <c r="F71" s="2"/>
      <c r="G71" s="2"/>
      <c r="H71" s="2"/>
      <c r="I71" s="2"/>
      <c r="J71" s="2"/>
      <c r="K71" s="2"/>
    </row>
    <row r="72" spans="1:11">
      <c r="A72" s="724"/>
      <c r="B72" s="2"/>
      <c r="C72" s="2"/>
      <c r="D72" s="2"/>
      <c r="E72" s="2"/>
      <c r="F72" s="2"/>
      <c r="G72" s="2"/>
      <c r="H72" s="2"/>
      <c r="I72" s="2"/>
      <c r="J72" s="2"/>
      <c r="K72" s="2"/>
    </row>
    <row r="73" spans="1:11">
      <c r="A73" s="724"/>
      <c r="B73" s="2"/>
      <c r="C73" s="2"/>
      <c r="D73" s="2"/>
      <c r="E73" s="2"/>
      <c r="F73" s="2"/>
      <c r="G73" s="2"/>
      <c r="H73" s="2"/>
      <c r="I73" s="2"/>
      <c r="J73" s="2"/>
      <c r="K73" s="2"/>
    </row>
    <row r="74" spans="1:11">
      <c r="A74" s="724"/>
      <c r="B74" s="2"/>
      <c r="C74" s="2"/>
      <c r="D74" s="2"/>
      <c r="E74" s="2"/>
      <c r="F74" s="2"/>
      <c r="G74" s="2"/>
      <c r="H74" s="2"/>
      <c r="I74" s="2"/>
      <c r="J74" s="2"/>
      <c r="K74" s="2"/>
    </row>
    <row r="75" spans="1:11">
      <c r="A75" s="724"/>
      <c r="B75" s="2"/>
      <c r="C75" s="2"/>
      <c r="D75" s="2"/>
      <c r="E75" s="2"/>
      <c r="F75" s="2"/>
      <c r="G75" s="2"/>
      <c r="H75" s="2"/>
      <c r="I75" s="2"/>
      <c r="J75" s="2"/>
      <c r="K75" s="2"/>
    </row>
    <row r="76" spans="1:11">
      <c r="A76" s="724"/>
      <c r="B76" s="2"/>
      <c r="C76" s="2"/>
      <c r="D76" s="2"/>
      <c r="E76" s="2"/>
      <c r="F76" s="2"/>
      <c r="G76" s="2"/>
      <c r="H76" s="2"/>
      <c r="I76" s="2"/>
      <c r="J76" s="2"/>
      <c r="K76" s="2"/>
    </row>
    <row r="77" spans="1:11">
      <c r="A77" s="724"/>
      <c r="B77" s="2"/>
      <c r="C77" s="2"/>
      <c r="D77" s="2"/>
      <c r="E77" s="2"/>
      <c r="F77" s="2"/>
      <c r="G77" s="2"/>
      <c r="H77" s="2"/>
      <c r="I77" s="2"/>
      <c r="J77" s="2"/>
      <c r="K77" s="2"/>
    </row>
    <row r="78" spans="1:11">
      <c r="A78" s="724"/>
      <c r="B78" s="2"/>
      <c r="C78" s="2"/>
      <c r="D78" s="2"/>
      <c r="E78" s="2"/>
      <c r="F78" s="2"/>
      <c r="G78" s="2"/>
      <c r="H78" s="2"/>
      <c r="I78" s="2"/>
      <c r="J78" s="2"/>
      <c r="K78" s="2"/>
    </row>
    <row r="79" spans="1:11">
      <c r="A79" s="724"/>
      <c r="B79" s="2"/>
      <c r="C79" s="2"/>
      <c r="D79" s="2"/>
      <c r="E79" s="2"/>
      <c r="F79" s="2"/>
      <c r="G79" s="2"/>
      <c r="H79" s="2"/>
      <c r="I79" s="2"/>
      <c r="J79" s="2"/>
      <c r="K79" s="2"/>
    </row>
    <row r="80" spans="1:11">
      <c r="A80" s="724"/>
      <c r="B80" s="2"/>
      <c r="C80" s="2"/>
      <c r="D80" s="2"/>
      <c r="E80" s="2"/>
      <c r="F80" s="2"/>
      <c r="G80" s="2"/>
      <c r="H80" s="2"/>
      <c r="I80" s="2"/>
      <c r="J80" s="2"/>
      <c r="K80" s="2"/>
    </row>
    <row r="81" spans="1:11">
      <c r="A81" s="724"/>
      <c r="B81" s="2"/>
      <c r="C81" s="2"/>
      <c r="D81" s="2"/>
      <c r="E81" s="2"/>
      <c r="F81" s="2"/>
      <c r="G81" s="2"/>
      <c r="H81" s="2"/>
      <c r="I81" s="2"/>
      <c r="J81" s="2"/>
      <c r="K81" s="2"/>
    </row>
    <row r="82" spans="1:11">
      <c r="A82" s="724"/>
      <c r="B82" s="2"/>
      <c r="C82" s="2"/>
      <c r="D82" s="2"/>
      <c r="E82" s="2"/>
      <c r="F82" s="2"/>
      <c r="G82" s="2"/>
      <c r="H82" s="2"/>
      <c r="I82" s="2"/>
      <c r="J82" s="2"/>
      <c r="K82" s="2"/>
    </row>
    <row r="83" spans="1:11">
      <c r="A83" s="724"/>
      <c r="B83" s="2"/>
      <c r="C83" s="2"/>
      <c r="D83" s="2"/>
      <c r="E83" s="2"/>
      <c r="F83" s="2"/>
      <c r="G83" s="2"/>
      <c r="H83" s="2"/>
      <c r="I83" s="2"/>
      <c r="J83" s="2"/>
      <c r="K83" s="2"/>
    </row>
    <row r="84" spans="1:11">
      <c r="A84" s="724"/>
      <c r="B84" s="2"/>
      <c r="C84" s="2"/>
      <c r="D84" s="2"/>
      <c r="E84" s="2"/>
      <c r="F84" s="2"/>
      <c r="G84" s="2"/>
      <c r="H84" s="2"/>
      <c r="I84" s="2"/>
      <c r="J84" s="2"/>
      <c r="K84" s="2"/>
    </row>
    <row r="85" spans="1:11">
      <c r="A85" s="724"/>
      <c r="B85" s="2"/>
      <c r="C85" s="2"/>
      <c r="D85" s="2"/>
      <c r="E85" s="2"/>
      <c r="F85" s="2"/>
      <c r="G85" s="2"/>
      <c r="H85" s="2"/>
      <c r="I85" s="2"/>
      <c r="J85" s="2"/>
      <c r="K85" s="2"/>
    </row>
    <row r="86" spans="1:11">
      <c r="A86" s="724"/>
      <c r="B86" s="2"/>
      <c r="C86" s="2"/>
      <c r="D86" s="2"/>
      <c r="E86" s="2"/>
      <c r="F86" s="2"/>
      <c r="G86" s="2"/>
      <c r="H86" s="2"/>
      <c r="I86" s="2"/>
      <c r="J86" s="2"/>
      <c r="K86" s="2"/>
    </row>
    <row r="87" spans="1:11">
      <c r="A87" s="724"/>
      <c r="B87" s="2"/>
      <c r="C87" s="2"/>
      <c r="D87" s="2"/>
      <c r="E87" s="2"/>
      <c r="F87" s="2"/>
      <c r="G87" s="2"/>
      <c r="H87" s="2"/>
      <c r="I87" s="2"/>
      <c r="J87" s="2"/>
      <c r="K87" s="2"/>
    </row>
    <row r="88" spans="1:11">
      <c r="A88" s="724"/>
      <c r="B88" s="2"/>
      <c r="C88" s="2"/>
      <c r="D88" s="2"/>
      <c r="E88" s="2"/>
      <c r="F88" s="2"/>
      <c r="G88" s="2"/>
      <c r="H88" s="2"/>
      <c r="I88" s="2"/>
      <c r="J88" s="2"/>
      <c r="K88" s="2"/>
    </row>
    <row r="89" spans="1:11">
      <c r="A89" s="724"/>
      <c r="B89" s="2"/>
      <c r="C89" s="2"/>
      <c r="D89" s="2"/>
      <c r="E89" s="2"/>
      <c r="F89" s="2"/>
      <c r="G89" s="2"/>
      <c r="H89" s="2"/>
      <c r="I89" s="2"/>
      <c r="J89" s="2"/>
      <c r="K89" s="2"/>
    </row>
    <row r="90" spans="1:11">
      <c r="A90" s="724"/>
      <c r="B90" s="2"/>
      <c r="C90" s="2"/>
      <c r="D90" s="2"/>
      <c r="E90" s="2"/>
      <c r="F90" s="2"/>
      <c r="G90" s="2"/>
      <c r="H90" s="2"/>
      <c r="I90" s="2"/>
      <c r="J90" s="2"/>
      <c r="K90" s="2"/>
    </row>
    <row r="91" spans="1:11">
      <c r="A91" s="724"/>
      <c r="B91" s="2"/>
      <c r="C91" s="2"/>
      <c r="D91" s="2"/>
      <c r="E91" s="2"/>
      <c r="F91" s="2"/>
      <c r="G91" s="2"/>
      <c r="H91" s="2"/>
      <c r="I91" s="2"/>
      <c r="J91" s="2"/>
      <c r="K91" s="2"/>
    </row>
    <row r="92" spans="1:11">
      <c r="A92" s="724"/>
      <c r="B92" s="2"/>
      <c r="C92" s="2"/>
      <c r="D92" s="2"/>
      <c r="E92" s="2"/>
      <c r="F92" s="2"/>
      <c r="G92" s="2"/>
      <c r="H92" s="2"/>
      <c r="I92" s="2"/>
      <c r="J92" s="2"/>
      <c r="K92" s="2"/>
    </row>
    <row r="93" spans="1:11">
      <c r="A93" s="724"/>
      <c r="B93" s="2"/>
      <c r="C93" s="2"/>
      <c r="D93" s="2"/>
      <c r="E93" s="2"/>
      <c r="F93" s="2"/>
      <c r="G93" s="2"/>
      <c r="H93" s="2"/>
      <c r="I93" s="2"/>
      <c r="J93" s="2"/>
      <c r="K93" s="2"/>
    </row>
    <row r="94" spans="1:11">
      <c r="A94" s="724"/>
      <c r="B94" s="2"/>
      <c r="C94" s="2"/>
      <c r="D94" s="2"/>
      <c r="E94" s="2"/>
      <c r="F94" s="2"/>
      <c r="G94" s="2"/>
      <c r="H94" s="2"/>
      <c r="I94" s="2"/>
      <c r="J94" s="2"/>
      <c r="K94" s="2"/>
    </row>
    <row r="95" spans="1:11">
      <c r="A95" s="724"/>
      <c r="B95" s="2"/>
      <c r="C95" s="2"/>
      <c r="D95" s="2"/>
      <c r="E95" s="2"/>
      <c r="F95" s="2"/>
      <c r="G95" s="2"/>
      <c r="H95" s="2"/>
      <c r="I95" s="2"/>
      <c r="J95" s="2"/>
      <c r="K95" s="2"/>
    </row>
    <row r="96" spans="1:11">
      <c r="A96" s="724"/>
      <c r="B96" s="2"/>
      <c r="C96" s="2"/>
      <c r="D96" s="2"/>
      <c r="E96" s="2"/>
      <c r="F96" s="2"/>
      <c r="G96" s="2"/>
      <c r="H96" s="2"/>
      <c r="I96" s="2"/>
      <c r="J96" s="2"/>
      <c r="K96" s="2"/>
    </row>
    <row r="97" spans="1:11">
      <c r="A97" s="724"/>
      <c r="B97" s="2"/>
      <c r="C97" s="2"/>
      <c r="D97" s="2"/>
      <c r="E97" s="2"/>
      <c r="F97" s="2"/>
      <c r="G97" s="2"/>
      <c r="H97" s="2"/>
      <c r="I97" s="2"/>
      <c r="J97" s="2"/>
      <c r="K97" s="2"/>
    </row>
    <row r="98" spans="1:11">
      <c r="A98" s="724"/>
      <c r="B98" s="2"/>
      <c r="C98" s="2"/>
      <c r="D98" s="2"/>
      <c r="E98" s="2"/>
      <c r="F98" s="2"/>
      <c r="G98" s="2"/>
      <c r="H98" s="2"/>
      <c r="I98" s="2"/>
      <c r="J98" s="2"/>
      <c r="K98" s="2"/>
    </row>
    <row r="99" spans="1:11">
      <c r="A99" s="724"/>
      <c r="B99" s="2"/>
      <c r="C99" s="2"/>
      <c r="D99" s="2"/>
      <c r="E99" s="2"/>
      <c r="F99" s="2"/>
      <c r="G99" s="2"/>
      <c r="H99" s="2"/>
      <c r="I99" s="2"/>
      <c r="J99" s="2"/>
      <c r="K99" s="2"/>
    </row>
    <row r="100" spans="1:11">
      <c r="A100" s="724"/>
      <c r="B100" s="2"/>
      <c r="C100" s="2"/>
      <c r="D100" s="2"/>
      <c r="E100" s="2"/>
      <c r="F100" s="2"/>
      <c r="G100" s="2"/>
      <c r="H100" s="2"/>
      <c r="I100" s="2"/>
      <c r="J100" s="2"/>
      <c r="K100" s="2"/>
    </row>
    <row r="101" spans="1:11">
      <c r="A101" s="724"/>
      <c r="B101" s="2"/>
      <c r="C101" s="2"/>
      <c r="D101" s="2"/>
      <c r="E101" s="2"/>
      <c r="F101" s="2"/>
      <c r="G101" s="2"/>
      <c r="H101" s="2"/>
      <c r="I101" s="2"/>
      <c r="J101" s="2"/>
      <c r="K101" s="2"/>
    </row>
    <row r="102" spans="1:11">
      <c r="A102" s="724"/>
      <c r="B102" s="2"/>
      <c r="C102" s="2"/>
      <c r="D102" s="2"/>
      <c r="E102" s="2"/>
      <c r="F102" s="2"/>
      <c r="G102" s="2"/>
      <c r="H102" s="2"/>
      <c r="I102" s="2"/>
      <c r="J102" s="2"/>
      <c r="K102" s="2"/>
    </row>
    <row r="103" spans="1:11">
      <c r="A103" s="724"/>
      <c r="B103" s="2"/>
      <c r="C103" s="2"/>
      <c r="D103" s="2"/>
      <c r="E103" s="2"/>
      <c r="F103" s="2"/>
      <c r="G103" s="2"/>
      <c r="H103" s="2"/>
      <c r="I103" s="2"/>
      <c r="J103" s="2"/>
      <c r="K103" s="2"/>
    </row>
    <row r="104" spans="1:11">
      <c r="A104" s="724"/>
      <c r="B104" s="2"/>
      <c r="C104" s="2"/>
      <c r="D104" s="2"/>
      <c r="E104" s="2"/>
      <c r="F104" s="2"/>
      <c r="G104" s="2"/>
      <c r="H104" s="2"/>
      <c r="I104" s="2"/>
      <c r="J104" s="2"/>
      <c r="K104" s="2"/>
    </row>
    <row r="105" spans="1:11">
      <c r="A105" s="724"/>
      <c r="B105" s="2"/>
      <c r="C105" s="2"/>
      <c r="D105" s="2"/>
      <c r="E105" s="2"/>
      <c r="F105" s="2"/>
      <c r="G105" s="2"/>
      <c r="H105" s="2"/>
      <c r="I105" s="2"/>
      <c r="J105" s="2"/>
      <c r="K105" s="2"/>
    </row>
    <row r="106" spans="1:11">
      <c r="A106" s="724"/>
      <c r="B106" s="2"/>
      <c r="C106" s="2"/>
      <c r="D106" s="2"/>
      <c r="E106" s="2"/>
      <c r="F106" s="2"/>
      <c r="G106" s="2"/>
      <c r="H106" s="2"/>
      <c r="I106" s="2"/>
      <c r="J106" s="2"/>
      <c r="K106" s="2"/>
    </row>
    <row r="107" spans="1:11">
      <c r="A107" s="724"/>
      <c r="B107" s="2"/>
      <c r="C107" s="2"/>
      <c r="D107" s="2"/>
      <c r="E107" s="2"/>
      <c r="F107" s="2"/>
      <c r="G107" s="2"/>
      <c r="H107" s="2"/>
      <c r="I107" s="2"/>
      <c r="J107" s="2"/>
      <c r="K107" s="2"/>
    </row>
    <row r="108" spans="1:11">
      <c r="A108" s="724"/>
      <c r="B108" s="2"/>
      <c r="C108" s="2"/>
      <c r="D108" s="2"/>
      <c r="E108" s="2"/>
      <c r="F108" s="2"/>
      <c r="G108" s="2"/>
      <c r="H108" s="2"/>
      <c r="I108" s="2"/>
      <c r="J108" s="2"/>
      <c r="K108" s="2"/>
    </row>
    <row r="109" spans="1:11">
      <c r="A109" s="724"/>
      <c r="B109" s="2"/>
      <c r="C109" s="2"/>
      <c r="D109" s="2"/>
      <c r="E109" s="2"/>
      <c r="F109" s="2"/>
      <c r="G109" s="2"/>
      <c r="H109" s="2"/>
      <c r="I109" s="2"/>
      <c r="J109" s="2"/>
      <c r="K109" s="2"/>
    </row>
    <row r="110" spans="1:11">
      <c r="A110" s="724"/>
      <c r="B110" s="2"/>
      <c r="C110" s="2"/>
      <c r="D110" s="2"/>
      <c r="E110" s="2"/>
      <c r="F110" s="2"/>
      <c r="G110" s="2"/>
      <c r="H110" s="2"/>
      <c r="I110" s="2"/>
      <c r="J110" s="2"/>
      <c r="K110" s="2"/>
    </row>
    <row r="111" spans="1:11">
      <c r="A111" s="724"/>
      <c r="B111" s="2"/>
      <c r="C111" s="2"/>
      <c r="D111" s="2"/>
      <c r="E111" s="2"/>
      <c r="F111" s="2"/>
      <c r="G111" s="2"/>
      <c r="H111" s="2"/>
      <c r="I111" s="2"/>
      <c r="J111" s="2"/>
      <c r="K111" s="2"/>
    </row>
    <row r="112" spans="1:11">
      <c r="A112" s="724"/>
      <c r="B112" s="2"/>
      <c r="C112" s="2"/>
      <c r="D112" s="2"/>
      <c r="E112" s="2"/>
      <c r="F112" s="2"/>
      <c r="G112" s="2"/>
      <c r="H112" s="2"/>
      <c r="I112" s="2"/>
      <c r="J112" s="2"/>
      <c r="K112" s="2"/>
    </row>
    <row r="113" spans="1:11">
      <c r="A113" s="724"/>
      <c r="B113" s="2"/>
      <c r="C113" s="2"/>
      <c r="D113" s="2"/>
      <c r="E113" s="2"/>
      <c r="F113" s="2"/>
      <c r="G113" s="2"/>
      <c r="H113" s="2"/>
      <c r="I113" s="2"/>
      <c r="J113" s="2"/>
      <c r="K113" s="2"/>
    </row>
    <row r="114" spans="1:11">
      <c r="A114" s="724"/>
      <c r="B114" s="2"/>
      <c r="C114" s="2"/>
      <c r="D114" s="2"/>
      <c r="E114" s="2"/>
      <c r="F114" s="2"/>
      <c r="G114" s="2"/>
      <c r="H114" s="2"/>
      <c r="I114" s="2"/>
      <c r="J114" s="2"/>
      <c r="K114" s="2"/>
    </row>
    <row r="115" spans="1:11">
      <c r="A115" s="724"/>
      <c r="B115" s="2"/>
      <c r="C115" s="2"/>
      <c r="D115" s="2"/>
      <c r="E115" s="2"/>
      <c r="F115" s="2"/>
      <c r="G115" s="2"/>
      <c r="H115" s="2"/>
      <c r="I115" s="2"/>
      <c r="J115" s="2"/>
      <c r="K115" s="2"/>
    </row>
    <row r="116" spans="1:11">
      <c r="A116" s="724"/>
      <c r="B116" s="2"/>
      <c r="C116" s="2"/>
      <c r="D116" s="2"/>
      <c r="E116" s="2"/>
      <c r="F116" s="2"/>
      <c r="G116" s="2"/>
      <c r="H116" s="2"/>
      <c r="I116" s="2"/>
      <c r="J116" s="2"/>
      <c r="K116" s="2"/>
    </row>
    <row r="117" spans="1:11">
      <c r="A117" s="724"/>
      <c r="B117" s="2"/>
      <c r="C117" s="2"/>
      <c r="D117" s="2"/>
      <c r="E117" s="2"/>
      <c r="F117" s="2"/>
      <c r="G117" s="2"/>
      <c r="H117" s="2"/>
      <c r="I117" s="2"/>
      <c r="J117" s="2"/>
      <c r="K117" s="2"/>
    </row>
    <row r="118" spans="1:11">
      <c r="A118" s="724"/>
      <c r="B118" s="2"/>
      <c r="C118" s="2"/>
      <c r="D118" s="2"/>
      <c r="E118" s="2"/>
      <c r="F118" s="2"/>
      <c r="G118" s="2"/>
      <c r="H118" s="2"/>
      <c r="I118" s="2"/>
      <c r="J118" s="2"/>
      <c r="K118" s="2"/>
    </row>
    <row r="119" spans="1:11">
      <c r="A119" s="724"/>
      <c r="B119" s="2"/>
      <c r="C119" s="2"/>
      <c r="D119" s="2"/>
      <c r="E119" s="2"/>
      <c r="F119" s="2"/>
      <c r="G119" s="2"/>
      <c r="H119" s="2"/>
      <c r="I119" s="2"/>
      <c r="J119" s="2"/>
      <c r="K119" s="2"/>
    </row>
    <row r="120" spans="1:11">
      <c r="A120" s="724"/>
      <c r="B120" s="2"/>
      <c r="C120" s="2"/>
      <c r="D120" s="2"/>
      <c r="E120" s="2"/>
      <c r="F120" s="2"/>
      <c r="G120" s="2"/>
      <c r="H120" s="2"/>
      <c r="I120" s="2"/>
      <c r="J120" s="2"/>
      <c r="K120" s="2"/>
    </row>
    <row r="121" spans="1:11">
      <c r="A121" s="724"/>
      <c r="B121" s="2"/>
      <c r="C121" s="2"/>
      <c r="D121" s="2"/>
      <c r="E121" s="2"/>
      <c r="F121" s="2"/>
      <c r="G121" s="2"/>
      <c r="H121" s="2"/>
      <c r="I121" s="2"/>
      <c r="J121" s="2"/>
      <c r="K121" s="2"/>
    </row>
    <row r="122" spans="1:11">
      <c r="A122" s="724"/>
      <c r="B122" s="2"/>
      <c r="C122" s="2"/>
      <c r="D122" s="2"/>
      <c r="E122" s="2"/>
      <c r="F122" s="2"/>
      <c r="G122" s="2"/>
      <c r="H122" s="2"/>
      <c r="I122" s="2"/>
      <c r="J122" s="2"/>
      <c r="K122" s="2"/>
    </row>
    <row r="123" spans="1:11">
      <c r="A123" s="724"/>
      <c r="B123" s="2"/>
      <c r="C123" s="2"/>
      <c r="D123" s="2"/>
      <c r="E123" s="2"/>
      <c r="F123" s="2"/>
      <c r="G123" s="2"/>
      <c r="H123" s="2"/>
      <c r="I123" s="2"/>
      <c r="J123" s="2"/>
      <c r="K123" s="2"/>
    </row>
    <row r="124" spans="1:11">
      <c r="A124" s="724"/>
      <c r="B124" s="2"/>
      <c r="C124" s="2"/>
      <c r="D124" s="2"/>
      <c r="E124" s="2"/>
      <c r="F124" s="2"/>
      <c r="G124" s="2"/>
      <c r="H124" s="2"/>
      <c r="I124" s="2"/>
      <c r="J124" s="2"/>
      <c r="K124" s="2"/>
    </row>
    <row r="125" spans="1:11">
      <c r="A125" s="724"/>
      <c r="B125" s="2"/>
      <c r="C125" s="2"/>
      <c r="D125" s="2"/>
      <c r="E125" s="2"/>
      <c r="F125" s="2"/>
      <c r="G125" s="2"/>
      <c r="H125" s="2"/>
      <c r="I125" s="2"/>
      <c r="J125" s="2"/>
      <c r="K125" s="2"/>
    </row>
    <row r="126" spans="1:11">
      <c r="A126" s="724"/>
      <c r="B126" s="2"/>
      <c r="C126" s="2"/>
      <c r="D126" s="2"/>
      <c r="E126" s="2"/>
      <c r="F126" s="2"/>
      <c r="G126" s="2"/>
      <c r="H126" s="2"/>
      <c r="I126" s="2"/>
      <c r="J126" s="2"/>
      <c r="K126" s="2"/>
    </row>
    <row r="127" spans="1:11">
      <c r="A127" s="724"/>
      <c r="B127" s="2"/>
      <c r="C127" s="2"/>
      <c r="D127" s="2"/>
      <c r="E127" s="2"/>
      <c r="F127" s="2"/>
      <c r="G127" s="2"/>
      <c r="H127" s="2"/>
      <c r="I127" s="2"/>
      <c r="J127" s="2"/>
      <c r="K127" s="2"/>
    </row>
    <row r="128" spans="1:11">
      <c r="A128" s="724"/>
      <c r="B128" s="2"/>
      <c r="C128" s="2"/>
      <c r="D128" s="2"/>
      <c r="E128" s="2"/>
      <c r="F128" s="2"/>
      <c r="G128" s="2"/>
      <c r="H128" s="2"/>
      <c r="I128" s="2"/>
      <c r="J128" s="2"/>
      <c r="K128" s="2"/>
    </row>
    <row r="129" spans="1:11">
      <c r="A129" s="724"/>
      <c r="B129" s="2"/>
      <c r="C129" s="2"/>
      <c r="D129" s="2"/>
      <c r="E129" s="2"/>
      <c r="F129" s="2"/>
      <c r="G129" s="2"/>
      <c r="H129" s="2"/>
      <c r="I129" s="2"/>
      <c r="J129" s="2"/>
      <c r="K129" s="2"/>
    </row>
    <row r="130" spans="1:11">
      <c r="A130" s="724"/>
      <c r="B130" s="2"/>
      <c r="C130" s="2"/>
      <c r="D130" s="2"/>
      <c r="E130" s="2"/>
      <c r="F130" s="2"/>
      <c r="G130" s="2"/>
      <c r="H130" s="2"/>
      <c r="I130" s="2"/>
      <c r="J130" s="2"/>
      <c r="K130" s="2"/>
    </row>
    <row r="131" spans="1:11">
      <c r="A131" s="724"/>
      <c r="B131" s="2"/>
      <c r="C131" s="2"/>
      <c r="D131" s="2"/>
      <c r="E131" s="2"/>
      <c r="F131" s="2"/>
      <c r="G131" s="2"/>
      <c r="H131" s="2"/>
      <c r="I131" s="2"/>
      <c r="J131" s="2"/>
      <c r="K131" s="2"/>
    </row>
    <row r="132" spans="1:11">
      <c r="A132" s="724"/>
      <c r="B132" s="2"/>
      <c r="C132" s="2"/>
      <c r="D132" s="2"/>
      <c r="E132" s="2"/>
      <c r="F132" s="2"/>
      <c r="G132" s="2"/>
      <c r="H132" s="2"/>
      <c r="I132" s="2"/>
      <c r="J132" s="2"/>
      <c r="K132" s="2"/>
    </row>
    <row r="133" spans="1:11">
      <c r="A133" s="724"/>
      <c r="B133" s="2"/>
      <c r="C133" s="2"/>
      <c r="D133" s="2"/>
      <c r="E133" s="2"/>
      <c r="F133" s="2"/>
      <c r="G133" s="2"/>
      <c r="H133" s="2"/>
      <c r="I133" s="2"/>
      <c r="J133" s="2"/>
      <c r="K133" s="2"/>
    </row>
    <row r="134" spans="1:11">
      <c r="A134" s="724"/>
      <c r="B134" s="2"/>
      <c r="C134" s="2"/>
      <c r="D134" s="2"/>
      <c r="E134" s="2"/>
      <c r="F134" s="2"/>
      <c r="G134" s="2"/>
      <c r="H134" s="2"/>
      <c r="I134" s="2"/>
      <c r="J134" s="2"/>
      <c r="K134" s="2"/>
    </row>
    <row r="135" spans="1:11">
      <c r="A135" s="724"/>
      <c r="B135" s="2"/>
      <c r="C135" s="2"/>
      <c r="D135" s="2"/>
      <c r="E135" s="2"/>
      <c r="F135" s="2"/>
      <c r="G135" s="2"/>
      <c r="H135" s="2"/>
      <c r="I135" s="2"/>
      <c r="J135" s="2"/>
      <c r="K135" s="2"/>
    </row>
    <row r="136" spans="1:11">
      <c r="A136" s="724"/>
      <c r="B136" s="2"/>
      <c r="C136" s="2"/>
      <c r="D136" s="2"/>
      <c r="E136" s="2"/>
      <c r="F136" s="2"/>
      <c r="G136" s="2"/>
      <c r="H136" s="2"/>
      <c r="I136" s="2"/>
      <c r="J136" s="2"/>
      <c r="K136" s="2"/>
    </row>
    <row r="137" spans="1:11">
      <c r="A137" s="724"/>
      <c r="B137" s="2"/>
      <c r="C137" s="2"/>
      <c r="D137" s="2"/>
      <c r="E137" s="2"/>
      <c r="F137" s="2"/>
      <c r="G137" s="2"/>
      <c r="H137" s="2"/>
      <c r="I137" s="2"/>
      <c r="J137" s="2"/>
      <c r="K137" s="2"/>
    </row>
    <row r="138" spans="1:11">
      <c r="A138" s="724"/>
      <c r="B138" s="2"/>
      <c r="C138" s="2"/>
      <c r="D138" s="2"/>
      <c r="E138" s="2"/>
      <c r="F138" s="2"/>
      <c r="G138" s="2"/>
      <c r="H138" s="2"/>
      <c r="I138" s="2"/>
      <c r="J138" s="2"/>
      <c r="K138" s="2"/>
    </row>
    <row r="139" spans="1:11">
      <c r="A139" s="724"/>
      <c r="B139" s="2"/>
      <c r="C139" s="2"/>
      <c r="D139" s="2"/>
      <c r="E139" s="2"/>
      <c r="F139" s="2"/>
      <c r="G139" s="2"/>
      <c r="H139" s="2"/>
      <c r="I139" s="2"/>
      <c r="J139" s="2"/>
      <c r="K139" s="2"/>
    </row>
    <row r="140" spans="1:11">
      <c r="A140" s="724"/>
      <c r="B140" s="2"/>
      <c r="C140" s="2"/>
      <c r="D140" s="2"/>
      <c r="E140" s="2"/>
      <c r="F140" s="2"/>
      <c r="G140" s="2"/>
      <c r="H140" s="2"/>
      <c r="I140" s="2"/>
      <c r="J140" s="2"/>
      <c r="K140" s="2"/>
    </row>
    <row r="141" spans="1:11">
      <c r="A141" s="724"/>
      <c r="B141" s="2"/>
      <c r="C141" s="2"/>
      <c r="D141" s="2"/>
      <c r="E141" s="2"/>
      <c r="F141" s="2"/>
      <c r="G141" s="2"/>
      <c r="H141" s="2"/>
      <c r="I141" s="2"/>
      <c r="J141" s="2"/>
      <c r="K141" s="2"/>
    </row>
    <row r="142" spans="1:11">
      <c r="A142" s="724"/>
      <c r="B142" s="2"/>
      <c r="C142" s="2"/>
      <c r="D142" s="2"/>
      <c r="E142" s="2"/>
      <c r="F142" s="2"/>
      <c r="G142" s="2"/>
      <c r="H142" s="2"/>
      <c r="I142" s="2"/>
      <c r="J142" s="2"/>
      <c r="K142" s="2"/>
    </row>
    <row r="143" spans="1:11">
      <c r="A143" s="724"/>
      <c r="B143" s="2"/>
      <c r="C143" s="2"/>
      <c r="D143" s="2"/>
      <c r="E143" s="2"/>
      <c r="F143" s="2"/>
      <c r="G143" s="2"/>
      <c r="H143" s="2"/>
      <c r="I143" s="2"/>
      <c r="J143" s="2"/>
      <c r="K143" s="2"/>
    </row>
    <row r="144" spans="1:11">
      <c r="A144" s="724"/>
      <c r="B144" s="2"/>
      <c r="C144" s="2"/>
      <c r="D144" s="2"/>
      <c r="E144" s="2"/>
      <c r="F144" s="2"/>
      <c r="G144" s="2"/>
      <c r="H144" s="2"/>
      <c r="I144" s="2"/>
      <c r="J144" s="2"/>
      <c r="K144" s="2"/>
    </row>
    <row r="145" spans="1:11">
      <c r="A145" s="724"/>
      <c r="B145" s="2"/>
      <c r="C145" s="2"/>
      <c r="D145" s="2"/>
      <c r="E145" s="2"/>
      <c r="F145" s="2"/>
      <c r="G145" s="2"/>
      <c r="H145" s="2"/>
      <c r="I145" s="2"/>
      <c r="J145" s="2"/>
      <c r="K145" s="2"/>
    </row>
    <row r="146" spans="1:11">
      <c r="A146" s="724"/>
      <c r="B146" s="2"/>
      <c r="C146" s="2"/>
      <c r="D146" s="2"/>
      <c r="E146" s="2"/>
      <c r="F146" s="2"/>
      <c r="G146" s="2"/>
      <c r="H146" s="2"/>
      <c r="I146" s="2"/>
      <c r="J146" s="2"/>
      <c r="K146" s="2"/>
    </row>
    <row r="147" spans="1:11">
      <c r="A147" s="724"/>
      <c r="B147" s="2"/>
      <c r="C147" s="2"/>
      <c r="D147" s="2"/>
      <c r="E147" s="2"/>
      <c r="F147" s="2"/>
      <c r="G147" s="2"/>
      <c r="H147" s="2"/>
      <c r="I147" s="2"/>
      <c r="J147" s="2"/>
      <c r="K147" s="2"/>
    </row>
    <row r="148" spans="1:11">
      <c r="A148" s="724"/>
      <c r="B148" s="2"/>
      <c r="C148" s="2"/>
      <c r="D148" s="2"/>
      <c r="E148" s="2"/>
      <c r="F148" s="2"/>
      <c r="G148" s="2"/>
      <c r="H148" s="2"/>
      <c r="I148" s="2"/>
      <c r="J148" s="2"/>
      <c r="K148" s="2"/>
    </row>
    <row r="149" spans="1:11">
      <c r="A149" s="724"/>
      <c r="B149" s="2"/>
      <c r="C149" s="2"/>
      <c r="D149" s="2"/>
      <c r="E149" s="2"/>
      <c r="F149" s="2"/>
      <c r="G149" s="2"/>
      <c r="H149" s="2"/>
      <c r="I149" s="2"/>
      <c r="J149" s="2"/>
      <c r="K149" s="2"/>
    </row>
    <row r="150" spans="1:11">
      <c r="A150" s="724"/>
      <c r="B150" s="2"/>
      <c r="C150" s="2"/>
      <c r="D150" s="2"/>
      <c r="E150" s="2"/>
      <c r="F150" s="2"/>
      <c r="G150" s="2"/>
      <c r="H150" s="2"/>
      <c r="I150" s="2"/>
      <c r="J150" s="2"/>
      <c r="K150" s="2"/>
    </row>
    <row r="151" spans="1:11">
      <c r="A151" s="724"/>
      <c r="B151" s="2"/>
      <c r="C151" s="2"/>
      <c r="D151" s="2"/>
      <c r="E151" s="2"/>
      <c r="F151" s="2"/>
      <c r="G151" s="2"/>
      <c r="H151" s="2"/>
      <c r="I151" s="2"/>
      <c r="J151" s="2"/>
      <c r="K151" s="2"/>
    </row>
    <row r="152" spans="1:11">
      <c r="A152" s="724"/>
      <c r="B152" s="2"/>
      <c r="C152" s="2"/>
      <c r="D152" s="2"/>
      <c r="E152" s="2"/>
      <c r="F152" s="2"/>
      <c r="G152" s="2"/>
      <c r="H152" s="2"/>
      <c r="I152" s="2"/>
      <c r="J152" s="2"/>
      <c r="K152" s="2"/>
    </row>
    <row r="153" spans="1:11">
      <c r="A153" s="724"/>
      <c r="B153" s="2"/>
      <c r="C153" s="2"/>
      <c r="D153" s="2"/>
      <c r="E153" s="2"/>
      <c r="F153" s="2"/>
      <c r="G153" s="2"/>
      <c r="H153" s="2"/>
      <c r="I153" s="2"/>
      <c r="J153" s="2"/>
      <c r="K153" s="2"/>
    </row>
    <row r="154" spans="1:11">
      <c r="A154" s="724"/>
      <c r="B154" s="2"/>
      <c r="C154" s="2"/>
      <c r="D154" s="2"/>
      <c r="E154" s="2"/>
      <c r="F154" s="2"/>
      <c r="G154" s="2"/>
      <c r="H154" s="2"/>
      <c r="I154" s="2"/>
      <c r="J154" s="2"/>
      <c r="K154" s="2"/>
    </row>
    <row r="155" spans="1:11">
      <c r="A155" s="724"/>
      <c r="B155" s="2"/>
      <c r="C155" s="2"/>
      <c r="D155" s="2"/>
      <c r="E155" s="2"/>
      <c r="F155" s="2"/>
      <c r="G155" s="2"/>
      <c r="H155" s="2"/>
      <c r="I155" s="2"/>
      <c r="J155" s="2"/>
      <c r="K155" s="2"/>
    </row>
    <row r="156" spans="1:11">
      <c r="A156" s="724"/>
      <c r="B156" s="2"/>
      <c r="C156" s="2"/>
      <c r="D156" s="2"/>
      <c r="E156" s="2"/>
      <c r="F156" s="2"/>
      <c r="G156" s="2"/>
      <c r="H156" s="2"/>
      <c r="I156" s="2"/>
      <c r="J156" s="2"/>
      <c r="K156" s="2"/>
    </row>
    <row r="157" spans="1:11">
      <c r="A157" s="724"/>
      <c r="B157" s="2"/>
      <c r="C157" s="2"/>
      <c r="D157" s="2"/>
      <c r="E157" s="2"/>
      <c r="F157" s="2"/>
      <c r="G157" s="2"/>
      <c r="H157" s="2"/>
      <c r="I157" s="2"/>
      <c r="J157" s="2"/>
      <c r="K157" s="2"/>
    </row>
    <row r="158" spans="1:11">
      <c r="A158" s="724"/>
      <c r="B158" s="2"/>
      <c r="C158" s="2"/>
      <c r="D158" s="2"/>
      <c r="E158" s="2"/>
      <c r="F158" s="2"/>
      <c r="G158" s="2"/>
      <c r="H158" s="2"/>
      <c r="I158" s="2"/>
      <c r="J158" s="2"/>
      <c r="K158" s="2"/>
    </row>
    <row r="159" spans="1:11">
      <c r="A159" s="724"/>
      <c r="B159" s="2"/>
      <c r="C159" s="2"/>
      <c r="D159" s="2"/>
      <c r="E159" s="2"/>
      <c r="F159" s="2"/>
      <c r="G159" s="2"/>
      <c r="H159" s="2"/>
      <c r="I159" s="2"/>
      <c r="J159" s="2"/>
      <c r="K159" s="2"/>
    </row>
    <row r="160" spans="1:11">
      <c r="A160" s="724"/>
      <c r="B160" s="2"/>
      <c r="C160" s="2"/>
      <c r="D160" s="2"/>
      <c r="E160" s="2"/>
      <c r="F160" s="2"/>
      <c r="G160" s="2"/>
      <c r="H160" s="2"/>
      <c r="I160" s="2"/>
      <c r="J160" s="2"/>
      <c r="K160" s="2"/>
    </row>
    <row r="161" spans="1:11">
      <c r="A161" s="724"/>
      <c r="B161" s="2"/>
      <c r="C161" s="2"/>
      <c r="D161" s="2"/>
      <c r="E161" s="2"/>
      <c r="F161" s="2"/>
      <c r="G161" s="2"/>
      <c r="H161" s="2"/>
      <c r="I161" s="2"/>
      <c r="J161" s="2"/>
      <c r="K161" s="2"/>
    </row>
    <row r="162" spans="1:11">
      <c r="A162" s="724"/>
      <c r="B162" s="2"/>
      <c r="C162" s="2"/>
      <c r="D162" s="2"/>
      <c r="E162" s="2"/>
      <c r="F162" s="2"/>
      <c r="G162" s="2"/>
      <c r="H162" s="2"/>
      <c r="I162" s="2"/>
      <c r="J162" s="2"/>
      <c r="K162" s="2"/>
    </row>
    <row r="163" spans="1:11">
      <c r="A163" s="724"/>
      <c r="B163" s="2"/>
      <c r="C163" s="2"/>
      <c r="D163" s="2"/>
      <c r="E163" s="2"/>
      <c r="F163" s="2"/>
      <c r="G163" s="2"/>
      <c r="H163" s="2"/>
      <c r="I163" s="2"/>
      <c r="J163" s="2"/>
      <c r="K163" s="2"/>
    </row>
    <row r="164" spans="1:11">
      <c r="A164" s="724"/>
      <c r="B164" s="2"/>
      <c r="C164" s="2"/>
      <c r="D164" s="2"/>
      <c r="E164" s="2"/>
      <c r="F164" s="2"/>
      <c r="G164" s="2"/>
      <c r="H164" s="2"/>
      <c r="I164" s="2"/>
      <c r="J164" s="2"/>
      <c r="K164" s="2"/>
    </row>
    <row r="165" spans="1:11">
      <c r="A165" s="724"/>
      <c r="B165" s="2"/>
      <c r="C165" s="2"/>
      <c r="D165" s="2"/>
      <c r="E165" s="2"/>
      <c r="F165" s="2"/>
      <c r="G165" s="2"/>
      <c r="H165" s="2"/>
      <c r="I165" s="2"/>
      <c r="J165" s="2"/>
      <c r="K165" s="2"/>
    </row>
    <row r="166" spans="1:11">
      <c r="A166" s="724"/>
      <c r="B166" s="2"/>
      <c r="C166" s="2"/>
      <c r="D166" s="2"/>
      <c r="E166" s="2"/>
      <c r="F166" s="2"/>
      <c r="G166" s="2"/>
      <c r="H166" s="2"/>
      <c r="I166" s="2"/>
      <c r="J166" s="2"/>
      <c r="K166" s="2"/>
    </row>
    <row r="167" spans="1:11">
      <c r="A167" s="724"/>
      <c r="B167" s="2"/>
      <c r="C167" s="2"/>
      <c r="D167" s="2"/>
      <c r="E167" s="2"/>
      <c r="F167" s="2"/>
      <c r="G167" s="2"/>
      <c r="H167" s="2"/>
      <c r="I167" s="2"/>
      <c r="J167" s="2"/>
      <c r="K167" s="2"/>
    </row>
    <row r="168" spans="1:11">
      <c r="A168" s="724"/>
      <c r="B168" s="2"/>
      <c r="C168" s="2"/>
      <c r="D168" s="2"/>
      <c r="E168" s="2"/>
      <c r="F168" s="2"/>
      <c r="G168" s="2"/>
      <c r="H168" s="2"/>
      <c r="I168" s="2"/>
      <c r="J168" s="2"/>
      <c r="K168" s="2"/>
    </row>
    <row r="169" spans="1:11">
      <c r="A169" s="724"/>
      <c r="B169" s="2"/>
      <c r="C169" s="2"/>
      <c r="D169" s="2"/>
      <c r="E169" s="2"/>
      <c r="F169" s="2"/>
      <c r="G169" s="2"/>
      <c r="H169" s="2"/>
      <c r="I169" s="2"/>
      <c r="J169" s="2"/>
      <c r="K169" s="2"/>
    </row>
    <row r="170" spans="1:11">
      <c r="A170" s="724"/>
      <c r="B170" s="2"/>
      <c r="C170" s="2"/>
      <c r="D170" s="2"/>
      <c r="E170" s="2"/>
      <c r="F170" s="2"/>
      <c r="G170" s="2"/>
      <c r="H170" s="2"/>
      <c r="I170" s="2"/>
      <c r="J170" s="2"/>
      <c r="K170" s="2"/>
    </row>
    <row r="171" spans="1:11">
      <c r="A171" s="724"/>
      <c r="B171" s="2"/>
      <c r="C171" s="2"/>
      <c r="D171" s="2"/>
      <c r="E171" s="2"/>
      <c r="F171" s="2"/>
      <c r="G171" s="2"/>
      <c r="H171" s="2"/>
      <c r="I171" s="2"/>
      <c r="J171" s="2"/>
      <c r="K171" s="2"/>
    </row>
    <row r="172" spans="1:11">
      <c r="A172" s="724"/>
      <c r="B172" s="2"/>
      <c r="C172" s="2"/>
      <c r="D172" s="2"/>
      <c r="E172" s="2"/>
      <c r="F172" s="2"/>
      <c r="G172" s="2"/>
      <c r="H172" s="2"/>
      <c r="I172" s="2"/>
      <c r="J172" s="2"/>
      <c r="K172" s="2"/>
    </row>
    <row r="173" spans="1:11">
      <c r="A173" s="724"/>
      <c r="B173" s="2"/>
      <c r="C173" s="2"/>
      <c r="D173" s="2"/>
      <c r="E173" s="2"/>
      <c r="F173" s="2"/>
      <c r="G173" s="2"/>
      <c r="H173" s="2"/>
      <c r="I173" s="2"/>
      <c r="J173" s="2"/>
      <c r="K173" s="2"/>
    </row>
    <row r="174" spans="1:11">
      <c r="A174" s="724"/>
      <c r="B174" s="2"/>
      <c r="C174" s="2"/>
      <c r="D174" s="2"/>
      <c r="E174" s="2"/>
      <c r="F174" s="2"/>
      <c r="G174" s="2"/>
      <c r="H174" s="2"/>
      <c r="I174" s="2"/>
      <c r="J174" s="2"/>
      <c r="K174" s="2"/>
    </row>
    <row r="175" spans="1:11">
      <c r="A175" s="724"/>
      <c r="B175" s="2"/>
      <c r="C175" s="2"/>
      <c r="D175" s="2"/>
      <c r="E175" s="2"/>
      <c r="F175" s="2"/>
      <c r="G175" s="2"/>
      <c r="H175" s="2"/>
      <c r="I175" s="2"/>
      <c r="J175" s="2"/>
      <c r="K175" s="2"/>
    </row>
    <row r="176" spans="1:11">
      <c r="A176" s="724"/>
      <c r="B176" s="2"/>
      <c r="C176" s="2"/>
      <c r="D176" s="2"/>
      <c r="E176" s="2"/>
      <c r="F176" s="2"/>
      <c r="G176" s="2"/>
      <c r="H176" s="2"/>
      <c r="I176" s="2"/>
      <c r="J176" s="2"/>
      <c r="K176" s="2"/>
    </row>
    <row r="177" spans="1:11">
      <c r="A177" s="724"/>
      <c r="B177" s="2"/>
      <c r="C177" s="2"/>
      <c r="D177" s="2"/>
      <c r="E177" s="2"/>
      <c r="F177" s="2"/>
      <c r="G177" s="2"/>
      <c r="H177" s="2"/>
      <c r="I177" s="2"/>
      <c r="J177" s="2"/>
      <c r="K177" s="2"/>
    </row>
    <row r="178" spans="1:11">
      <c r="A178" s="724"/>
      <c r="B178" s="2"/>
      <c r="C178" s="2"/>
      <c r="D178" s="2"/>
      <c r="E178" s="2"/>
      <c r="F178" s="2"/>
      <c r="G178" s="2"/>
      <c r="H178" s="2"/>
      <c r="I178" s="2"/>
      <c r="J178" s="2"/>
      <c r="K178" s="2"/>
    </row>
    <row r="179" spans="1:11">
      <c r="A179" s="724"/>
      <c r="B179" s="2"/>
      <c r="C179" s="2"/>
      <c r="D179" s="2"/>
      <c r="E179" s="2"/>
      <c r="F179" s="2"/>
      <c r="G179" s="2"/>
      <c r="H179" s="2"/>
      <c r="I179" s="2"/>
      <c r="J179" s="2"/>
      <c r="K179" s="2"/>
    </row>
    <row r="180" spans="1:11">
      <c r="A180" s="724"/>
      <c r="B180" s="2"/>
      <c r="C180" s="2"/>
      <c r="D180" s="2"/>
      <c r="E180" s="2"/>
      <c r="F180" s="2"/>
      <c r="G180" s="2"/>
      <c r="H180" s="2"/>
      <c r="I180" s="2"/>
      <c r="J180" s="2"/>
      <c r="K180" s="2"/>
    </row>
    <row r="181" spans="1:11">
      <c r="A181" s="724"/>
      <c r="B181" s="2"/>
      <c r="C181" s="2"/>
      <c r="D181" s="2"/>
      <c r="E181" s="2"/>
      <c r="F181" s="2"/>
      <c r="G181" s="2"/>
      <c r="H181" s="2"/>
      <c r="I181" s="2"/>
      <c r="J181" s="2"/>
      <c r="K181" s="2"/>
    </row>
    <row r="182" spans="1:11">
      <c r="A182" s="724"/>
      <c r="B182" s="2"/>
      <c r="C182" s="2"/>
      <c r="D182" s="2"/>
      <c r="E182" s="2"/>
      <c r="F182" s="2"/>
      <c r="G182" s="2"/>
      <c r="H182" s="2"/>
      <c r="I182" s="2"/>
      <c r="J182" s="2"/>
      <c r="K182" s="2"/>
    </row>
    <row r="183" spans="1:11">
      <c r="A183" s="724"/>
      <c r="B183" s="2"/>
      <c r="C183" s="2"/>
      <c r="D183" s="2"/>
      <c r="E183" s="2"/>
      <c r="F183" s="2"/>
      <c r="G183" s="2"/>
      <c r="H183" s="2"/>
      <c r="I183" s="2"/>
      <c r="J183" s="2"/>
      <c r="K183" s="2"/>
    </row>
    <row r="184" spans="1:11">
      <c r="A184" s="724"/>
      <c r="B184" s="2"/>
      <c r="C184" s="2"/>
      <c r="D184" s="2"/>
      <c r="E184" s="2"/>
      <c r="F184" s="2"/>
      <c r="G184" s="2"/>
      <c r="H184" s="2"/>
      <c r="I184" s="2"/>
      <c r="J184" s="2"/>
      <c r="K184" s="2"/>
    </row>
    <row r="185" spans="1:11">
      <c r="A185" s="724"/>
      <c r="B185" s="2"/>
      <c r="C185" s="2"/>
      <c r="D185" s="2"/>
      <c r="E185" s="2"/>
      <c r="F185" s="2"/>
      <c r="G185" s="2"/>
      <c r="H185" s="2"/>
      <c r="I185" s="2"/>
      <c r="J185" s="2"/>
      <c r="K185" s="2"/>
    </row>
    <row r="186" spans="1:11">
      <c r="A186" s="724"/>
      <c r="B186" s="2"/>
      <c r="C186" s="2"/>
      <c r="D186" s="2"/>
      <c r="E186" s="2"/>
      <c r="F186" s="2"/>
      <c r="G186" s="2"/>
      <c r="H186" s="2"/>
      <c r="I186" s="2"/>
      <c r="J186" s="2"/>
      <c r="K186" s="2"/>
    </row>
    <row r="187" spans="1:11">
      <c r="A187" s="724"/>
      <c r="B187" s="2"/>
      <c r="C187" s="2"/>
      <c r="D187" s="2"/>
      <c r="E187" s="2"/>
      <c r="F187" s="2"/>
      <c r="G187" s="2"/>
      <c r="H187" s="2"/>
      <c r="I187" s="2"/>
      <c r="J187" s="2"/>
      <c r="K187" s="2"/>
    </row>
    <row r="188" spans="1:11">
      <c r="A188" s="724"/>
      <c r="B188" s="2"/>
      <c r="C188" s="2"/>
      <c r="D188" s="2"/>
      <c r="E188" s="2"/>
      <c r="F188" s="2"/>
      <c r="G188" s="2"/>
      <c r="H188" s="2"/>
      <c r="I188" s="2"/>
      <c r="J188" s="2"/>
      <c r="K188" s="2"/>
    </row>
    <row r="189" spans="1:11">
      <c r="A189" s="724"/>
      <c r="B189" s="2"/>
      <c r="C189" s="2"/>
      <c r="D189" s="2"/>
      <c r="E189" s="2"/>
      <c r="F189" s="2"/>
      <c r="G189" s="2"/>
      <c r="H189" s="2"/>
      <c r="I189" s="2"/>
      <c r="J189" s="2"/>
      <c r="K189" s="2"/>
    </row>
    <row r="190" spans="1:11">
      <c r="A190" s="724"/>
      <c r="B190" s="2"/>
      <c r="C190" s="2"/>
      <c r="D190" s="2"/>
      <c r="E190" s="2"/>
      <c r="F190" s="2"/>
      <c r="G190" s="2"/>
      <c r="H190" s="2"/>
      <c r="I190" s="2"/>
      <c r="J190" s="2"/>
      <c r="K190" s="2"/>
    </row>
    <row r="191" spans="1:11">
      <c r="A191" s="724"/>
      <c r="B191" s="2"/>
      <c r="C191" s="2"/>
      <c r="D191" s="2"/>
      <c r="E191" s="2"/>
      <c r="F191" s="2"/>
      <c r="G191" s="2"/>
      <c r="H191" s="2"/>
      <c r="I191" s="2"/>
      <c r="J191" s="2"/>
      <c r="K191" s="2"/>
    </row>
    <row r="192" spans="1:11">
      <c r="A192" s="724"/>
      <c r="B192" s="2"/>
      <c r="C192" s="2"/>
      <c r="D192" s="2"/>
      <c r="E192" s="2"/>
      <c r="F192" s="2"/>
      <c r="G192" s="2"/>
      <c r="H192" s="2"/>
      <c r="I192" s="2"/>
      <c r="J192" s="2"/>
      <c r="K192" s="2"/>
    </row>
    <row r="193" spans="1:11">
      <c r="A193" s="724"/>
      <c r="B193" s="2"/>
      <c r="C193" s="2"/>
      <c r="D193" s="2"/>
      <c r="E193" s="2"/>
      <c r="F193" s="2"/>
      <c r="G193" s="2"/>
      <c r="H193" s="2"/>
      <c r="I193" s="2"/>
      <c r="J193" s="2"/>
      <c r="K193" s="2"/>
    </row>
    <row r="194" spans="1:11">
      <c r="A194" s="724"/>
      <c r="B194" s="2"/>
      <c r="C194" s="2"/>
      <c r="D194" s="2"/>
      <c r="E194" s="2"/>
      <c r="F194" s="2"/>
      <c r="G194" s="2"/>
      <c r="H194" s="2"/>
      <c r="I194" s="2"/>
      <c r="J194" s="2"/>
      <c r="K194" s="2"/>
    </row>
    <row r="195" spans="1:11">
      <c r="A195" s="724"/>
      <c r="B195" s="2"/>
      <c r="C195" s="2"/>
      <c r="D195" s="2"/>
      <c r="E195" s="2"/>
      <c r="F195" s="2"/>
      <c r="G195" s="2"/>
      <c r="H195" s="2"/>
      <c r="I195" s="2"/>
      <c r="J195" s="2"/>
      <c r="K195" s="2"/>
    </row>
    <row r="196" spans="1:11">
      <c r="A196" s="724"/>
      <c r="B196" s="2"/>
      <c r="C196" s="2"/>
      <c r="D196" s="2"/>
      <c r="E196" s="2"/>
      <c r="F196" s="2"/>
      <c r="G196" s="2"/>
      <c r="H196" s="2"/>
      <c r="I196" s="2"/>
      <c r="J196" s="2"/>
      <c r="K196" s="2"/>
    </row>
    <row r="197" spans="1:11">
      <c r="A197" s="724"/>
      <c r="B197" s="2"/>
      <c r="C197" s="2"/>
      <c r="D197" s="2"/>
      <c r="E197" s="2"/>
      <c r="F197" s="2"/>
      <c r="G197" s="2"/>
      <c r="H197" s="2"/>
      <c r="I197" s="2"/>
      <c r="J197" s="2"/>
      <c r="K197" s="2"/>
    </row>
    <row r="198" spans="1:11">
      <c r="A198" s="724"/>
      <c r="B198" s="2"/>
      <c r="C198" s="2"/>
      <c r="D198" s="2"/>
      <c r="E198" s="2"/>
      <c r="F198" s="2"/>
      <c r="G198" s="2"/>
      <c r="H198" s="2"/>
      <c r="I198" s="2"/>
      <c r="J198" s="2"/>
      <c r="K198" s="2"/>
    </row>
    <row r="199" spans="1:11">
      <c r="A199" s="724"/>
      <c r="B199" s="2"/>
      <c r="C199" s="2"/>
      <c r="D199" s="2"/>
      <c r="E199" s="2"/>
      <c r="F199" s="2"/>
      <c r="G199" s="2"/>
      <c r="H199" s="2"/>
      <c r="I199" s="2"/>
      <c r="J199" s="2"/>
      <c r="K199" s="2"/>
    </row>
    <row r="200" spans="1:11">
      <c r="A200" s="724"/>
      <c r="B200" s="2"/>
      <c r="C200" s="2"/>
      <c r="D200" s="2"/>
      <c r="E200" s="2"/>
      <c r="F200" s="2"/>
      <c r="G200" s="2"/>
      <c r="H200" s="2"/>
      <c r="I200" s="2"/>
      <c r="J200" s="2"/>
      <c r="K200" s="2"/>
    </row>
    <row r="201" spans="1:11">
      <c r="A201" s="724"/>
      <c r="B201" s="2"/>
      <c r="C201" s="2"/>
      <c r="D201" s="2"/>
      <c r="E201" s="2"/>
      <c r="F201" s="2"/>
      <c r="G201" s="2"/>
      <c r="H201" s="2"/>
      <c r="I201" s="2"/>
      <c r="J201" s="2"/>
      <c r="K201" s="2"/>
    </row>
    <row r="202" spans="1:11">
      <c r="A202" s="724"/>
      <c r="B202" s="2"/>
      <c r="C202" s="2"/>
      <c r="D202" s="2"/>
      <c r="E202" s="2"/>
      <c r="F202" s="2"/>
      <c r="G202" s="2"/>
      <c r="H202" s="2"/>
      <c r="I202" s="2"/>
      <c r="J202" s="2"/>
      <c r="K202" s="2"/>
    </row>
    <row r="203" spans="1:11">
      <c r="A203" s="724"/>
      <c r="B203" s="2"/>
      <c r="C203" s="2"/>
      <c r="D203" s="2"/>
      <c r="E203" s="2"/>
      <c r="F203" s="2"/>
      <c r="G203" s="2"/>
      <c r="H203" s="2"/>
      <c r="I203" s="2"/>
      <c r="J203" s="2"/>
      <c r="K203" s="2"/>
    </row>
    <row r="204" spans="1:11">
      <c r="A204" s="724"/>
      <c r="B204" s="2"/>
      <c r="C204" s="2"/>
      <c r="D204" s="2"/>
      <c r="E204" s="2"/>
      <c r="F204" s="2"/>
      <c r="G204" s="2"/>
      <c r="H204" s="2"/>
      <c r="I204" s="2"/>
      <c r="J204" s="2"/>
      <c r="K204" s="2"/>
    </row>
    <row r="205" spans="1:11">
      <c r="A205" s="724"/>
      <c r="B205" s="2"/>
      <c r="C205" s="2"/>
      <c r="D205" s="2"/>
      <c r="E205" s="2"/>
      <c r="F205" s="2"/>
      <c r="G205" s="2"/>
      <c r="H205" s="2"/>
      <c r="I205" s="2"/>
      <c r="J205" s="2"/>
      <c r="K205" s="2"/>
    </row>
    <row r="206" spans="1:11">
      <c r="A206" s="724"/>
      <c r="B206" s="2"/>
      <c r="C206" s="2"/>
      <c r="D206" s="2"/>
      <c r="E206" s="2"/>
      <c r="F206" s="2"/>
      <c r="G206" s="2"/>
      <c r="H206" s="2"/>
      <c r="I206" s="2"/>
      <c r="J206" s="2"/>
      <c r="K206" s="2"/>
    </row>
    <row r="207" spans="1:11">
      <c r="A207" s="724"/>
      <c r="B207" s="2"/>
      <c r="C207" s="2"/>
      <c r="D207" s="2"/>
      <c r="E207" s="2"/>
      <c r="F207" s="2"/>
      <c r="G207" s="2"/>
      <c r="H207" s="2"/>
      <c r="I207" s="2"/>
      <c r="J207" s="2"/>
      <c r="K207" s="2"/>
    </row>
    <row r="208" spans="1:11">
      <c r="A208" s="724"/>
      <c r="B208" s="2"/>
      <c r="C208" s="2"/>
      <c r="D208" s="2"/>
      <c r="E208" s="2"/>
      <c r="F208" s="2"/>
      <c r="G208" s="2"/>
      <c r="H208" s="2"/>
      <c r="I208" s="2"/>
      <c r="J208" s="2"/>
      <c r="K208" s="2"/>
    </row>
    <row r="209" spans="1:11">
      <c r="A209" s="724"/>
      <c r="B209" s="2"/>
      <c r="C209" s="2"/>
      <c r="D209" s="2"/>
      <c r="E209" s="2"/>
      <c r="F209" s="2"/>
      <c r="G209" s="2"/>
      <c r="H209" s="2"/>
      <c r="I209" s="2"/>
      <c r="J209" s="2"/>
      <c r="K209" s="2"/>
    </row>
    <row r="210" spans="1:11">
      <c r="A210" s="724"/>
      <c r="B210" s="2"/>
      <c r="C210" s="2"/>
      <c r="D210" s="2"/>
      <c r="E210" s="2"/>
      <c r="F210" s="2"/>
      <c r="G210" s="2"/>
      <c r="H210" s="2"/>
      <c r="I210" s="2"/>
      <c r="J210" s="2"/>
      <c r="K210" s="2"/>
    </row>
    <row r="211" spans="1:11">
      <c r="A211" s="724"/>
      <c r="B211" s="2"/>
      <c r="C211" s="2"/>
      <c r="D211" s="2"/>
      <c r="E211" s="2"/>
      <c r="F211" s="2"/>
      <c r="G211" s="2"/>
      <c r="H211" s="2"/>
      <c r="I211" s="2"/>
      <c r="J211" s="2"/>
      <c r="K211" s="2"/>
    </row>
    <row r="212" spans="1:11">
      <c r="A212" s="724"/>
      <c r="B212" s="2"/>
      <c r="C212" s="2"/>
      <c r="D212" s="2"/>
      <c r="E212" s="2"/>
      <c r="F212" s="2"/>
      <c r="G212" s="2"/>
      <c r="H212" s="2"/>
      <c r="I212" s="2"/>
      <c r="J212" s="2"/>
      <c r="K212" s="2"/>
    </row>
    <row r="213" spans="1:11">
      <c r="A213" s="724"/>
      <c r="B213" s="2"/>
      <c r="C213" s="2"/>
      <c r="D213" s="2"/>
      <c r="E213" s="2"/>
      <c r="F213" s="2"/>
      <c r="G213" s="2"/>
      <c r="H213" s="2"/>
      <c r="I213" s="2"/>
      <c r="J213" s="2"/>
      <c r="K213" s="2"/>
    </row>
    <row r="214" spans="1:11">
      <c r="A214" s="724"/>
      <c r="B214" s="2"/>
      <c r="C214" s="2"/>
      <c r="D214" s="2"/>
      <c r="E214" s="2"/>
      <c r="F214" s="2"/>
      <c r="G214" s="2"/>
      <c r="H214" s="2"/>
      <c r="I214" s="2"/>
      <c r="J214" s="2"/>
      <c r="K214" s="2"/>
    </row>
    <row r="215" spans="1:11">
      <c r="A215" s="724"/>
      <c r="B215" s="2"/>
      <c r="C215" s="2"/>
      <c r="D215" s="2"/>
      <c r="E215" s="2"/>
      <c r="F215" s="2"/>
      <c r="G215" s="2"/>
      <c r="H215" s="2"/>
      <c r="I215" s="2"/>
      <c r="J215" s="2"/>
      <c r="K215" s="2"/>
    </row>
    <row r="216" spans="1:11">
      <c r="A216" s="724"/>
      <c r="B216" s="2"/>
      <c r="C216" s="2"/>
      <c r="D216" s="2"/>
      <c r="E216" s="2"/>
      <c r="F216" s="2"/>
      <c r="G216" s="2"/>
      <c r="H216" s="2"/>
      <c r="I216" s="2"/>
      <c r="J216" s="2"/>
      <c r="K216" s="2"/>
    </row>
    <row r="217" spans="1:11">
      <c r="A217" s="724"/>
      <c r="B217" s="2"/>
      <c r="C217" s="2"/>
      <c r="D217" s="2"/>
      <c r="E217" s="2"/>
      <c r="F217" s="2"/>
      <c r="G217" s="2"/>
      <c r="H217" s="2"/>
      <c r="I217" s="2"/>
      <c r="J217" s="2"/>
      <c r="K217" s="2"/>
    </row>
    <row r="218" spans="1:11">
      <c r="A218" s="724"/>
      <c r="B218" s="2"/>
      <c r="C218" s="2"/>
      <c r="D218" s="2"/>
      <c r="E218" s="2"/>
      <c r="F218" s="2"/>
      <c r="G218" s="2"/>
      <c r="H218" s="2"/>
      <c r="I218" s="2"/>
      <c r="J218" s="2"/>
      <c r="K218" s="2"/>
    </row>
    <row r="219" spans="1:11">
      <c r="A219" s="724"/>
      <c r="B219" s="2"/>
      <c r="C219" s="2"/>
      <c r="D219" s="2"/>
      <c r="E219" s="2"/>
      <c r="F219" s="2"/>
      <c r="G219" s="2"/>
      <c r="H219" s="2"/>
      <c r="I219" s="2"/>
      <c r="J219" s="2"/>
      <c r="K219" s="2"/>
    </row>
    <row r="220" spans="1:11">
      <c r="A220" s="724"/>
      <c r="B220" s="2"/>
      <c r="C220" s="2"/>
      <c r="D220" s="2"/>
      <c r="E220" s="2"/>
      <c r="F220" s="2"/>
      <c r="G220" s="2"/>
      <c r="H220" s="2"/>
      <c r="I220" s="2"/>
      <c r="J220" s="2"/>
      <c r="K220" s="2"/>
    </row>
    <row r="221" spans="1:11">
      <c r="A221" s="724"/>
      <c r="B221" s="2"/>
      <c r="C221" s="2"/>
      <c r="D221" s="2"/>
      <c r="E221" s="2"/>
      <c r="F221" s="2"/>
      <c r="G221" s="2"/>
      <c r="H221" s="2"/>
      <c r="I221" s="2"/>
      <c r="J221" s="2"/>
      <c r="K221" s="2"/>
    </row>
    <row r="222" spans="1:11">
      <c r="A222" s="724"/>
      <c r="B222" s="2"/>
      <c r="C222" s="2"/>
      <c r="D222" s="2"/>
      <c r="E222" s="2"/>
      <c r="F222" s="2"/>
      <c r="G222" s="2"/>
      <c r="H222" s="2"/>
      <c r="I222" s="2"/>
      <c r="J222" s="2"/>
      <c r="K222" s="2"/>
    </row>
    <row r="223" spans="1:11">
      <c r="A223" s="724"/>
      <c r="B223" s="2"/>
      <c r="C223" s="2"/>
      <c r="D223" s="2"/>
      <c r="E223" s="2"/>
      <c r="F223" s="2"/>
      <c r="G223" s="2"/>
      <c r="H223" s="2"/>
      <c r="I223" s="2"/>
      <c r="J223" s="2"/>
      <c r="K223" s="2"/>
    </row>
    <row r="224" spans="1:11">
      <c r="A224" s="724"/>
      <c r="B224" s="2"/>
      <c r="C224" s="2"/>
      <c r="D224" s="2"/>
      <c r="E224" s="2"/>
      <c r="F224" s="2"/>
      <c r="G224" s="2"/>
      <c r="H224" s="2"/>
      <c r="I224" s="2"/>
      <c r="J224" s="2"/>
      <c r="K224" s="2"/>
    </row>
    <row r="225" spans="1:11">
      <c r="A225" s="724"/>
      <c r="B225" s="2"/>
      <c r="C225" s="2"/>
      <c r="D225" s="2"/>
      <c r="E225" s="2"/>
      <c r="F225" s="2"/>
      <c r="G225" s="2"/>
      <c r="H225" s="2"/>
      <c r="I225" s="2"/>
      <c r="J225" s="2"/>
      <c r="K225" s="2"/>
    </row>
    <row r="226" spans="1:11">
      <c r="A226" s="724"/>
      <c r="B226" s="2"/>
      <c r="C226" s="2"/>
      <c r="D226" s="2"/>
      <c r="E226" s="2"/>
      <c r="F226" s="2"/>
      <c r="G226" s="2"/>
      <c r="H226" s="2"/>
      <c r="I226" s="2"/>
      <c r="J226" s="2"/>
      <c r="K226" s="2"/>
    </row>
    <row r="227" spans="1:11">
      <c r="A227" s="724"/>
      <c r="B227" s="2"/>
      <c r="C227" s="2"/>
      <c r="D227" s="2"/>
      <c r="E227" s="2"/>
      <c r="F227" s="2"/>
      <c r="G227" s="2"/>
      <c r="H227" s="2"/>
      <c r="I227" s="2"/>
      <c r="J227" s="2"/>
      <c r="K227" s="2"/>
    </row>
    <row r="228" spans="1:11">
      <c r="A228" s="724"/>
      <c r="B228" s="2"/>
      <c r="C228" s="2"/>
      <c r="D228" s="2"/>
      <c r="E228" s="2"/>
      <c r="F228" s="2"/>
      <c r="G228" s="2"/>
      <c r="H228" s="2"/>
      <c r="I228" s="2"/>
      <c r="J228" s="2"/>
      <c r="K228" s="2"/>
    </row>
    <row r="229" spans="1:11">
      <c r="A229" s="724"/>
      <c r="B229" s="2"/>
      <c r="C229" s="2"/>
      <c r="D229" s="2"/>
      <c r="E229" s="2"/>
      <c r="F229" s="2"/>
      <c r="G229" s="2"/>
      <c r="H229" s="2"/>
      <c r="I229" s="2"/>
      <c r="J229" s="2"/>
      <c r="K229" s="2"/>
    </row>
    <row r="230" spans="1:11">
      <c r="A230" s="724"/>
      <c r="B230" s="2"/>
      <c r="C230" s="2"/>
      <c r="D230" s="2"/>
      <c r="E230" s="2"/>
      <c r="F230" s="2"/>
      <c r="G230" s="2"/>
      <c r="H230" s="2"/>
      <c r="I230" s="2"/>
      <c r="J230" s="2"/>
      <c r="K230" s="2"/>
    </row>
    <row r="231" spans="1:11">
      <c r="A231" s="724"/>
      <c r="B231" s="2"/>
      <c r="C231" s="2"/>
      <c r="D231" s="2"/>
      <c r="E231" s="2"/>
      <c r="F231" s="2"/>
      <c r="G231" s="2"/>
      <c r="H231" s="2"/>
      <c r="I231" s="2"/>
      <c r="J231" s="2"/>
      <c r="K231" s="2"/>
    </row>
    <row r="232" spans="1:11">
      <c r="A232" s="724"/>
      <c r="B232" s="2"/>
      <c r="C232" s="2"/>
      <c r="D232" s="2"/>
      <c r="E232" s="2"/>
      <c r="F232" s="2"/>
      <c r="G232" s="2"/>
      <c r="H232" s="2"/>
      <c r="I232" s="2"/>
      <c r="J232" s="2"/>
      <c r="K232" s="2"/>
    </row>
    <row r="233" spans="1:11">
      <c r="A233" s="724"/>
      <c r="B233" s="2"/>
      <c r="C233" s="2"/>
      <c r="D233" s="2"/>
      <c r="E233" s="2"/>
      <c r="F233" s="2"/>
      <c r="G233" s="2"/>
      <c r="H233" s="2"/>
      <c r="I233" s="2"/>
      <c r="J233" s="2"/>
      <c r="K233" s="2"/>
    </row>
    <row r="234" spans="1:11">
      <c r="A234" s="724"/>
      <c r="B234" s="2"/>
      <c r="C234" s="2"/>
      <c r="D234" s="2"/>
      <c r="E234" s="2"/>
      <c r="F234" s="2"/>
      <c r="G234" s="2"/>
      <c r="H234" s="2"/>
      <c r="I234" s="2"/>
      <c r="J234" s="2"/>
      <c r="K234" s="2"/>
    </row>
    <row r="235" spans="1:11">
      <c r="A235" s="724"/>
      <c r="B235" s="2"/>
      <c r="C235" s="2"/>
      <c r="D235" s="2"/>
      <c r="E235" s="2"/>
      <c r="F235" s="2"/>
      <c r="G235" s="2"/>
      <c r="H235" s="2"/>
      <c r="I235" s="2"/>
      <c r="J235" s="2"/>
      <c r="K235" s="2"/>
    </row>
    <row r="236" spans="1:11">
      <c r="A236" s="724"/>
      <c r="B236" s="2"/>
      <c r="C236" s="2"/>
      <c r="D236" s="2"/>
      <c r="E236" s="2"/>
      <c r="F236" s="2"/>
      <c r="G236" s="2"/>
      <c r="H236" s="2"/>
      <c r="I236" s="2"/>
      <c r="J236" s="2"/>
      <c r="K236" s="2"/>
    </row>
    <row r="237" spans="1:11">
      <c r="A237" s="724"/>
      <c r="B237" s="2"/>
      <c r="C237" s="2"/>
      <c r="D237" s="2"/>
      <c r="E237" s="2"/>
      <c r="F237" s="2"/>
      <c r="G237" s="2"/>
      <c r="H237" s="2"/>
      <c r="I237" s="2"/>
      <c r="J237" s="2"/>
      <c r="K237" s="2"/>
    </row>
    <row r="238" spans="1:11">
      <c r="A238" s="724"/>
      <c r="B238" s="2"/>
      <c r="C238" s="2"/>
      <c r="D238" s="2"/>
      <c r="E238" s="2"/>
      <c r="F238" s="2"/>
      <c r="G238" s="2"/>
      <c r="H238" s="2"/>
      <c r="I238" s="2"/>
      <c r="J238" s="2"/>
      <c r="K238" s="2"/>
    </row>
    <row r="239" spans="1:11">
      <c r="A239" s="724"/>
      <c r="B239" s="2"/>
      <c r="C239" s="2"/>
      <c r="D239" s="2"/>
      <c r="E239" s="2"/>
      <c r="F239" s="2"/>
      <c r="G239" s="2"/>
      <c r="H239" s="2"/>
      <c r="I239" s="2"/>
      <c r="J239" s="2"/>
      <c r="K239" s="2"/>
    </row>
    <row r="240" spans="1:11">
      <c r="A240" s="724"/>
      <c r="B240" s="2"/>
      <c r="C240" s="2"/>
      <c r="D240" s="2"/>
      <c r="E240" s="2"/>
      <c r="F240" s="2"/>
      <c r="G240" s="2"/>
      <c r="H240" s="2"/>
      <c r="I240" s="2"/>
      <c r="J240" s="2"/>
      <c r="K240" s="2"/>
    </row>
    <row r="241" spans="1:11">
      <c r="A241" s="724"/>
      <c r="B241" s="2"/>
      <c r="C241" s="2"/>
      <c r="D241" s="2"/>
      <c r="E241" s="2"/>
      <c r="F241" s="2"/>
      <c r="G241" s="2"/>
      <c r="H241" s="2"/>
      <c r="I241" s="2"/>
      <c r="J241" s="2"/>
      <c r="K241" s="2"/>
    </row>
    <row r="242" spans="1:11">
      <c r="A242" s="724"/>
      <c r="B242" s="2"/>
      <c r="C242" s="2"/>
      <c r="D242" s="2"/>
      <c r="E242" s="2"/>
      <c r="F242" s="2"/>
      <c r="G242" s="2"/>
      <c r="H242" s="2"/>
      <c r="I242" s="2"/>
      <c r="J242" s="2"/>
      <c r="K242" s="2"/>
    </row>
    <row r="243" spans="1:11">
      <c r="A243" s="724"/>
      <c r="B243" s="2"/>
      <c r="C243" s="2"/>
      <c r="D243" s="2"/>
      <c r="E243" s="2"/>
      <c r="F243" s="2"/>
      <c r="G243" s="2"/>
      <c r="H243" s="2"/>
      <c r="I243" s="2"/>
      <c r="J243" s="2"/>
      <c r="K243" s="2"/>
    </row>
    <row r="244" spans="1:11">
      <c r="A244" s="724"/>
      <c r="B244" s="2"/>
      <c r="C244" s="2"/>
      <c r="D244" s="2"/>
      <c r="E244" s="2"/>
      <c r="F244" s="2"/>
      <c r="G244" s="2"/>
      <c r="H244" s="2"/>
      <c r="I244" s="2"/>
      <c r="J244" s="2"/>
      <c r="K244" s="2"/>
    </row>
    <row r="245" spans="1:11">
      <c r="A245" s="724"/>
      <c r="B245" s="2"/>
      <c r="C245" s="2"/>
      <c r="D245" s="2"/>
      <c r="E245" s="2"/>
      <c r="F245" s="2"/>
      <c r="G245" s="2"/>
      <c r="H245" s="2"/>
      <c r="I245" s="2"/>
      <c r="J245" s="2"/>
      <c r="K245" s="2"/>
    </row>
    <row r="246" spans="1:11">
      <c r="A246" s="724"/>
      <c r="B246" s="2"/>
      <c r="C246" s="2"/>
      <c r="D246" s="2"/>
      <c r="E246" s="2"/>
      <c r="F246" s="2"/>
      <c r="G246" s="2"/>
      <c r="H246" s="2"/>
      <c r="I246" s="2"/>
      <c r="J246" s="2"/>
      <c r="K246" s="2"/>
    </row>
    <row r="247" spans="1:11">
      <c r="A247" s="724"/>
      <c r="B247" s="2"/>
      <c r="C247" s="2"/>
      <c r="D247" s="2"/>
      <c r="E247" s="2"/>
      <c r="F247" s="2"/>
      <c r="G247" s="2"/>
      <c r="H247" s="2"/>
      <c r="I247" s="2"/>
      <c r="J247" s="2"/>
      <c r="K247" s="2"/>
    </row>
    <row r="248" spans="1:11">
      <c r="A248" s="724"/>
      <c r="B248" s="2"/>
      <c r="C248" s="2"/>
      <c r="D248" s="2"/>
      <c r="E248" s="2"/>
      <c r="F248" s="2"/>
      <c r="G248" s="2"/>
      <c r="H248" s="2"/>
      <c r="I248" s="2"/>
      <c r="J248" s="2"/>
      <c r="K248" s="2"/>
    </row>
    <row r="249" spans="1:11">
      <c r="A249" s="724"/>
      <c r="B249" s="2"/>
      <c r="C249" s="2"/>
      <c r="D249" s="2"/>
      <c r="E249" s="2"/>
      <c r="F249" s="2"/>
      <c r="G249" s="2"/>
      <c r="H249" s="2"/>
      <c r="I249" s="2"/>
      <c r="J249" s="2"/>
      <c r="K249" s="2"/>
    </row>
    <row r="250" spans="1:11">
      <c r="A250" s="724"/>
      <c r="B250" s="2"/>
      <c r="C250" s="2"/>
      <c r="D250" s="2"/>
      <c r="E250" s="2"/>
      <c r="F250" s="2"/>
      <c r="G250" s="2"/>
      <c r="H250" s="2"/>
      <c r="I250" s="2"/>
      <c r="J250" s="2"/>
      <c r="K250" s="2"/>
    </row>
    <row r="251" spans="1:11">
      <c r="A251" s="724"/>
      <c r="B251" s="2"/>
      <c r="C251" s="2"/>
      <c r="D251" s="2"/>
      <c r="E251" s="2"/>
      <c r="F251" s="2"/>
      <c r="G251" s="2"/>
      <c r="H251" s="2"/>
      <c r="I251" s="2"/>
      <c r="J251" s="2"/>
      <c r="K251" s="2"/>
    </row>
    <row r="252" spans="1:11">
      <c r="A252" s="724"/>
      <c r="B252" s="2"/>
      <c r="C252" s="2"/>
      <c r="D252" s="2"/>
      <c r="E252" s="2"/>
      <c r="F252" s="2"/>
      <c r="G252" s="2"/>
      <c r="H252" s="2"/>
      <c r="I252" s="2"/>
      <c r="J252" s="2"/>
      <c r="K252" s="2"/>
    </row>
    <row r="253" spans="1:11">
      <c r="A253" s="724"/>
      <c r="B253" s="2"/>
      <c r="C253" s="2"/>
      <c r="D253" s="2"/>
      <c r="E253" s="2"/>
      <c r="F253" s="2"/>
      <c r="G253" s="2"/>
      <c r="H253" s="2"/>
      <c r="I253" s="2"/>
      <c r="J253" s="2"/>
      <c r="K253" s="2"/>
    </row>
    <row r="254" spans="1:11">
      <c r="A254" s="724"/>
      <c r="B254" s="2"/>
      <c r="C254" s="2"/>
      <c r="D254" s="2"/>
      <c r="E254" s="2"/>
      <c r="F254" s="2"/>
      <c r="G254" s="2"/>
      <c r="H254" s="2"/>
      <c r="I254" s="2"/>
      <c r="J254" s="2"/>
      <c r="K254" s="2"/>
    </row>
    <row r="255" spans="1:11">
      <c r="A255" s="724"/>
      <c r="B255" s="2"/>
      <c r="C255" s="2"/>
      <c r="D255" s="2"/>
      <c r="E255" s="2"/>
      <c r="F255" s="2"/>
      <c r="G255" s="2"/>
      <c r="H255" s="2"/>
      <c r="I255" s="2"/>
      <c r="J255" s="2"/>
      <c r="K255" s="2"/>
    </row>
    <row r="256" spans="1:11">
      <c r="A256" s="724"/>
      <c r="B256" s="2"/>
      <c r="C256" s="2"/>
      <c r="D256" s="2"/>
      <c r="E256" s="2"/>
      <c r="F256" s="2"/>
      <c r="G256" s="2"/>
      <c r="H256" s="2"/>
      <c r="I256" s="2"/>
      <c r="J256" s="2"/>
      <c r="K256" s="2"/>
    </row>
    <row r="257" spans="1:11">
      <c r="A257" s="724"/>
      <c r="B257" s="2"/>
      <c r="C257" s="2"/>
      <c r="D257" s="2"/>
      <c r="E257" s="2"/>
      <c r="F257" s="2"/>
      <c r="G257" s="2"/>
      <c r="H257" s="2"/>
      <c r="I257" s="2"/>
      <c r="J257" s="2"/>
      <c r="K257" s="2"/>
    </row>
    <row r="258" spans="1:11">
      <c r="A258" s="724"/>
      <c r="B258" s="2"/>
      <c r="C258" s="2"/>
      <c r="D258" s="2"/>
      <c r="E258" s="2"/>
      <c r="F258" s="2"/>
      <c r="G258" s="2"/>
      <c r="H258" s="2"/>
      <c r="I258" s="2"/>
      <c r="J258" s="2"/>
      <c r="K258" s="2"/>
    </row>
    <row r="259" spans="1:11">
      <c r="A259" s="724"/>
      <c r="B259" s="2"/>
      <c r="C259" s="2"/>
      <c r="D259" s="2"/>
      <c r="E259" s="2"/>
      <c r="F259" s="2"/>
      <c r="G259" s="2"/>
      <c r="H259" s="2"/>
      <c r="I259" s="2"/>
      <c r="J259" s="2"/>
      <c r="K259" s="2"/>
    </row>
    <row r="260" spans="1:11">
      <c r="A260" s="724"/>
      <c r="B260" s="2"/>
      <c r="C260" s="2"/>
      <c r="D260" s="2"/>
      <c r="E260" s="2"/>
      <c r="F260" s="2"/>
      <c r="G260" s="2"/>
      <c r="H260" s="2"/>
      <c r="I260" s="2"/>
      <c r="J260" s="2"/>
      <c r="K260" s="2"/>
    </row>
    <row r="261" spans="1:11">
      <c r="A261" s="724"/>
      <c r="B261" s="2"/>
      <c r="C261" s="2"/>
      <c r="D261" s="2"/>
      <c r="E261" s="2"/>
      <c r="F261" s="2"/>
      <c r="G261" s="2"/>
      <c r="H261" s="2"/>
      <c r="I261" s="2"/>
      <c r="J261" s="2"/>
      <c r="K261" s="2"/>
    </row>
    <row r="262" spans="1:11">
      <c r="A262" s="724"/>
      <c r="B262" s="2"/>
      <c r="C262" s="2"/>
      <c r="D262" s="2"/>
      <c r="E262" s="2"/>
      <c r="F262" s="2"/>
      <c r="G262" s="2"/>
      <c r="H262" s="2"/>
      <c r="I262" s="2"/>
      <c r="J262" s="2"/>
      <c r="K262" s="2"/>
    </row>
    <row r="263" spans="1:11">
      <c r="A263" s="724"/>
      <c r="B263" s="2"/>
      <c r="C263" s="2"/>
      <c r="D263" s="2"/>
      <c r="E263" s="2"/>
      <c r="F263" s="2"/>
      <c r="G263" s="2"/>
      <c r="H263" s="2"/>
      <c r="I263" s="2"/>
      <c r="J263" s="2"/>
      <c r="K263" s="2"/>
    </row>
    <row r="264" spans="1:11">
      <c r="A264" s="724"/>
      <c r="B264" s="2"/>
      <c r="C264" s="2"/>
      <c r="D264" s="2"/>
      <c r="E264" s="2"/>
      <c r="F264" s="2"/>
      <c r="G264" s="2"/>
      <c r="H264" s="2"/>
      <c r="I264" s="2"/>
      <c r="J264" s="2"/>
      <c r="K264" s="2"/>
    </row>
    <row r="265" spans="1:11">
      <c r="A265" s="724"/>
      <c r="B265" s="2"/>
      <c r="C265" s="2"/>
      <c r="D265" s="2"/>
      <c r="E265" s="2"/>
      <c r="F265" s="2"/>
      <c r="G265" s="2"/>
      <c r="H265" s="2"/>
      <c r="I265" s="2"/>
      <c r="J265" s="2"/>
      <c r="K265" s="2"/>
    </row>
    <row r="266" spans="1:11">
      <c r="A266" s="724"/>
      <c r="B266" s="2"/>
      <c r="C266" s="2"/>
      <c r="D266" s="2"/>
      <c r="E266" s="2"/>
      <c r="F266" s="2"/>
      <c r="G266" s="2"/>
      <c r="H266" s="2"/>
      <c r="I266" s="2"/>
      <c r="J266" s="2"/>
      <c r="K266" s="2"/>
    </row>
    <row r="267" spans="1:11">
      <c r="A267" s="724"/>
      <c r="B267" s="2"/>
      <c r="C267" s="2"/>
      <c r="D267" s="2"/>
      <c r="E267" s="2"/>
      <c r="F267" s="2"/>
      <c r="G267" s="2"/>
      <c r="H267" s="2"/>
      <c r="I267" s="2"/>
      <c r="J267" s="2"/>
      <c r="K267" s="2"/>
    </row>
    <row r="268" spans="1:11">
      <c r="A268" s="724"/>
      <c r="B268" s="2"/>
      <c r="C268" s="2"/>
      <c r="D268" s="2"/>
      <c r="E268" s="2"/>
      <c r="F268" s="2"/>
      <c r="G268" s="2"/>
      <c r="H268" s="2"/>
      <c r="I268" s="2"/>
      <c r="J268" s="2"/>
      <c r="K268" s="2"/>
    </row>
    <row r="269" spans="1:11">
      <c r="A269" s="724"/>
      <c r="B269" s="2"/>
      <c r="C269" s="2"/>
      <c r="D269" s="2"/>
      <c r="E269" s="2"/>
      <c r="F269" s="2"/>
      <c r="G269" s="2"/>
      <c r="H269" s="2"/>
      <c r="I269" s="2"/>
      <c r="J269" s="2"/>
      <c r="K269" s="2"/>
    </row>
    <row r="270" spans="1:11">
      <c r="A270" s="724"/>
      <c r="B270" s="2"/>
      <c r="C270" s="2"/>
      <c r="D270" s="2"/>
      <c r="E270" s="2"/>
      <c r="F270" s="2"/>
      <c r="G270" s="2"/>
      <c r="H270" s="2"/>
      <c r="I270" s="2"/>
      <c r="J270" s="2"/>
      <c r="K270" s="2"/>
    </row>
    <row r="271" spans="1:11">
      <c r="A271" s="724"/>
      <c r="B271" s="2"/>
      <c r="C271" s="2"/>
      <c r="D271" s="2"/>
      <c r="E271" s="2"/>
      <c r="F271" s="2"/>
      <c r="G271" s="2"/>
      <c r="H271" s="2"/>
      <c r="I271" s="2"/>
      <c r="J271" s="2"/>
      <c r="K271" s="2"/>
    </row>
    <row r="272" spans="1:11">
      <c r="A272" s="724"/>
      <c r="B272" s="2"/>
      <c r="C272" s="2"/>
      <c r="D272" s="2"/>
      <c r="E272" s="2"/>
      <c r="F272" s="2"/>
      <c r="G272" s="2"/>
      <c r="H272" s="2"/>
      <c r="I272" s="2"/>
      <c r="J272" s="2"/>
      <c r="K272" s="2"/>
    </row>
    <row r="273" spans="1:11">
      <c r="A273" s="724"/>
      <c r="B273" s="2"/>
      <c r="C273" s="2"/>
      <c r="D273" s="2"/>
      <c r="E273" s="2"/>
      <c r="F273" s="2"/>
      <c r="G273" s="2"/>
      <c r="H273" s="2"/>
      <c r="I273" s="2"/>
      <c r="J273" s="2"/>
      <c r="K273" s="2"/>
    </row>
    <row r="274" spans="1:11">
      <c r="A274" s="724"/>
      <c r="B274" s="2"/>
      <c r="C274" s="2"/>
      <c r="D274" s="2"/>
      <c r="E274" s="2"/>
      <c r="F274" s="2"/>
      <c r="G274" s="2"/>
      <c r="H274" s="2"/>
      <c r="I274" s="2"/>
      <c r="J274" s="2"/>
      <c r="K274" s="2"/>
    </row>
    <row r="275" spans="1:11">
      <c r="A275" s="724"/>
      <c r="B275" s="2"/>
      <c r="C275" s="2"/>
      <c r="D275" s="2"/>
      <c r="E275" s="2"/>
      <c r="F275" s="2"/>
      <c r="G275" s="2"/>
      <c r="H275" s="2"/>
      <c r="I275" s="2"/>
      <c r="J275" s="2"/>
      <c r="K275" s="2"/>
    </row>
    <row r="276" spans="1:11">
      <c r="A276" s="724"/>
      <c r="B276" s="2"/>
      <c r="C276" s="2"/>
      <c r="D276" s="2"/>
      <c r="E276" s="2"/>
      <c r="F276" s="2"/>
      <c r="G276" s="2"/>
      <c r="H276" s="2"/>
      <c r="I276" s="2"/>
      <c r="J276" s="2"/>
      <c r="K276" s="2"/>
    </row>
    <row r="277" spans="1:11">
      <c r="A277" s="724"/>
      <c r="B277" s="2"/>
      <c r="C277" s="2"/>
      <c r="D277" s="2"/>
      <c r="E277" s="2"/>
      <c r="F277" s="2"/>
      <c r="G277" s="2"/>
      <c r="H277" s="2"/>
      <c r="I277" s="2"/>
      <c r="J277" s="2"/>
      <c r="K277" s="2"/>
    </row>
    <row r="278" spans="1:11">
      <c r="A278" s="724"/>
      <c r="B278" s="2"/>
      <c r="C278" s="2"/>
      <c r="D278" s="2"/>
      <c r="E278" s="2"/>
      <c r="F278" s="2"/>
      <c r="G278" s="2"/>
      <c r="H278" s="2"/>
      <c r="I278" s="2"/>
      <c r="J278" s="2"/>
      <c r="K278" s="2"/>
    </row>
    <row r="279" spans="1:11">
      <c r="A279" s="724"/>
      <c r="B279" s="2"/>
      <c r="C279" s="2"/>
      <c r="D279" s="2"/>
      <c r="E279" s="2"/>
      <c r="F279" s="2"/>
      <c r="G279" s="2"/>
      <c r="H279" s="2"/>
      <c r="I279" s="2"/>
      <c r="J279" s="2"/>
      <c r="K279" s="2"/>
    </row>
    <row r="280" spans="1:11">
      <c r="A280" s="724"/>
      <c r="B280" s="2"/>
      <c r="C280" s="2"/>
      <c r="D280" s="2"/>
      <c r="E280" s="2"/>
      <c r="F280" s="2"/>
      <c r="G280" s="692"/>
      <c r="H280" s="692"/>
      <c r="I280" s="692"/>
      <c r="J280" s="692"/>
      <c r="K280" s="692"/>
    </row>
    <row r="281" spans="1:11">
      <c r="A281" s="724"/>
      <c r="B281" s="2"/>
      <c r="C281" s="2"/>
      <c r="D281" s="2"/>
      <c r="E281" s="2"/>
      <c r="F281" s="2"/>
      <c r="G281" s="692"/>
      <c r="H281" s="692"/>
      <c r="I281" s="692"/>
      <c r="J281" s="692"/>
      <c r="K281" s="692"/>
    </row>
    <row r="282" spans="1:11">
      <c r="A282" s="724"/>
      <c r="B282" s="2"/>
      <c r="C282" s="2"/>
      <c r="D282" s="2"/>
      <c r="E282" s="2"/>
      <c r="F282" s="2"/>
      <c r="G282" s="692"/>
      <c r="H282" s="692"/>
      <c r="I282" s="692"/>
      <c r="J282" s="692"/>
      <c r="K282" s="692"/>
    </row>
    <row r="283" spans="1:11">
      <c r="A283" s="724"/>
      <c r="B283" s="2"/>
      <c r="C283" s="2"/>
      <c r="D283" s="2"/>
      <c r="E283" s="2"/>
      <c r="F283" s="2"/>
      <c r="G283" s="692"/>
      <c r="H283" s="692"/>
      <c r="I283" s="692"/>
      <c r="J283" s="692"/>
      <c r="K283" s="692"/>
    </row>
    <row r="284" spans="1:11">
      <c r="A284" s="724"/>
      <c r="B284" s="2"/>
      <c r="C284" s="2"/>
      <c r="D284" s="2"/>
      <c r="E284" s="2"/>
      <c r="F284" s="2"/>
      <c r="G284" s="692"/>
      <c r="H284" s="692"/>
      <c r="I284" s="692"/>
      <c r="J284" s="692"/>
      <c r="K284" s="692"/>
    </row>
    <row r="285" spans="1:11">
      <c r="A285" s="724"/>
      <c r="B285" s="2"/>
      <c r="C285" s="2"/>
      <c r="D285" s="2"/>
      <c r="E285" s="2"/>
      <c r="F285" s="2"/>
      <c r="G285" s="692"/>
      <c r="H285" s="692"/>
      <c r="I285" s="692"/>
      <c r="J285" s="692"/>
      <c r="K285" s="692"/>
    </row>
    <row r="286" spans="1:11">
      <c r="A286" s="724"/>
      <c r="B286" s="2"/>
      <c r="C286" s="2"/>
      <c r="D286" s="2"/>
      <c r="E286" s="2"/>
      <c r="F286" s="2"/>
      <c r="G286" s="692"/>
      <c r="H286" s="692"/>
      <c r="I286" s="692"/>
      <c r="J286" s="692"/>
      <c r="K286" s="692"/>
    </row>
    <row r="287" spans="1:11">
      <c r="A287" s="724"/>
      <c r="B287" s="2"/>
      <c r="C287" s="2"/>
      <c r="D287" s="2"/>
      <c r="E287" s="2"/>
      <c r="F287" s="2"/>
      <c r="G287" s="692"/>
      <c r="H287" s="692"/>
      <c r="I287" s="692"/>
      <c r="J287" s="692"/>
      <c r="K287" s="692"/>
    </row>
    <row r="288" spans="1:11">
      <c r="A288" s="724"/>
      <c r="B288" s="2"/>
      <c r="C288" s="2"/>
      <c r="D288" s="2"/>
      <c r="E288" s="2"/>
      <c r="F288" s="2"/>
      <c r="G288" s="692"/>
      <c r="H288" s="692"/>
      <c r="I288" s="692"/>
      <c r="J288" s="692"/>
      <c r="K288" s="692"/>
    </row>
    <row r="289" spans="1:6">
      <c r="A289" s="724"/>
      <c r="B289" s="2"/>
      <c r="C289" s="2"/>
      <c r="D289" s="2"/>
      <c r="E289" s="2"/>
      <c r="F289" s="2"/>
    </row>
    <row r="290" spans="1:6">
      <c r="A290" s="724"/>
      <c r="B290" s="2"/>
      <c r="C290" s="2"/>
      <c r="D290" s="2"/>
      <c r="E290" s="2"/>
      <c r="F290" s="2"/>
    </row>
    <row r="291" spans="1:6">
      <c r="A291" s="724"/>
      <c r="B291" s="2"/>
      <c r="C291" s="2"/>
      <c r="D291" s="2"/>
      <c r="E291" s="2"/>
      <c r="F291" s="2"/>
    </row>
    <row r="292" spans="1:6">
      <c r="A292" s="726"/>
      <c r="B292" s="692"/>
      <c r="C292" s="692"/>
      <c r="D292" s="692"/>
      <c r="E292" s="692"/>
      <c r="F292" s="2"/>
    </row>
    <row r="293" spans="1:6">
      <c r="A293" s="726"/>
      <c r="B293" s="692"/>
      <c r="C293" s="692"/>
      <c r="D293" s="692"/>
      <c r="E293" s="692"/>
      <c r="F293" s="2"/>
    </row>
    <row r="294" spans="1:6">
      <c r="A294" s="726"/>
      <c r="B294" s="692"/>
      <c r="C294" s="692"/>
      <c r="D294" s="692"/>
      <c r="E294" s="692"/>
      <c r="F294" s="2"/>
    </row>
    <row r="295" spans="1:6">
      <c r="A295" s="726"/>
      <c r="B295" s="692"/>
      <c r="C295" s="692"/>
      <c r="D295" s="692"/>
      <c r="E295" s="692"/>
      <c r="F295" s="2"/>
    </row>
    <row r="296" spans="1:6">
      <c r="A296" s="726"/>
      <c r="B296" s="692"/>
      <c r="C296" s="692"/>
      <c r="D296" s="692"/>
      <c r="E296" s="692"/>
      <c r="F296" s="2"/>
    </row>
    <row r="297" spans="1:6">
      <c r="A297" s="726"/>
      <c r="B297" s="692"/>
      <c r="C297" s="692"/>
      <c r="D297" s="692"/>
      <c r="E297" s="692"/>
      <c r="F297" s="2"/>
    </row>
    <row r="298" spans="1:6">
      <c r="A298" s="726"/>
      <c r="B298" s="692"/>
      <c r="C298" s="692"/>
      <c r="D298" s="692"/>
      <c r="E298" s="692"/>
      <c r="F298" s="2"/>
    </row>
    <row r="299" spans="1:6">
      <c r="A299" s="726"/>
      <c r="B299" s="692"/>
      <c r="C299" s="692"/>
      <c r="D299" s="692"/>
      <c r="E299" s="692"/>
      <c r="F299" s="2"/>
    </row>
    <row r="300" spans="1:6">
      <c r="A300" s="726"/>
      <c r="B300" s="692"/>
      <c r="C300" s="692"/>
      <c r="D300" s="692"/>
      <c r="E300" s="692"/>
      <c r="F300" s="2"/>
    </row>
    <row r="301" spans="1:6">
      <c r="A301" s="726"/>
      <c r="B301" s="692"/>
      <c r="C301" s="692"/>
      <c r="D301" s="692"/>
      <c r="E301" s="692"/>
      <c r="F301" s="2"/>
    </row>
    <row r="302" spans="1:6">
      <c r="A302" s="726"/>
      <c r="B302" s="692"/>
      <c r="C302" s="692"/>
      <c r="D302" s="692"/>
      <c r="E302" s="692"/>
      <c r="F302" s="2"/>
    </row>
    <row r="303" spans="1:6">
      <c r="A303" s="726"/>
      <c r="B303" s="692"/>
      <c r="C303" s="692"/>
      <c r="D303" s="692"/>
      <c r="E303" s="692"/>
      <c r="F303" s="2"/>
    </row>
    <row r="304" spans="1:6">
      <c r="A304" s="726"/>
      <c r="B304" s="692"/>
      <c r="C304" s="692"/>
      <c r="D304" s="692"/>
      <c r="E304" s="692"/>
      <c r="F304" s="2"/>
    </row>
    <row r="305" spans="6:6">
      <c r="F305" s="2"/>
    </row>
    <row r="306" spans="6:6">
      <c r="F306" s="2"/>
    </row>
  </sheetData>
  <mergeCells count="2">
    <mergeCell ref="A1:L1"/>
    <mergeCell ref="B3:F15"/>
  </mergeCells>
  <phoneticPr fontId="0" type="noConversion"/>
  <pageMargins left="0.75" right="0.75" top="1" bottom="1" header="0.5" footer="0"/>
  <pageSetup scale="89" orientation="portrait" r:id="rId1"/>
  <headerFooter alignWithMargins="0">
    <oddFoote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G46"/>
  <sheetViews>
    <sheetView workbookViewId="0"/>
  </sheetViews>
  <sheetFormatPr defaultRowHeight="12.6"/>
  <cols>
    <col min="2" max="2" width="11.28515625" customWidth="1"/>
    <col min="3" max="3" width="14.28515625" customWidth="1"/>
    <col min="4" max="4" width="14.42578125" customWidth="1"/>
    <col min="5" max="5" width="10.28515625" customWidth="1"/>
    <col min="6" max="6" width="15.28515625" customWidth="1"/>
    <col min="7" max="7" width="17.42578125" bestFit="1" customWidth="1"/>
  </cols>
  <sheetData>
    <row r="1" spans="1:7">
      <c r="A1" s="46">
        <f>Title!B12</f>
        <v>0</v>
      </c>
      <c r="B1" s="692"/>
      <c r="C1" s="692"/>
      <c r="D1" s="692"/>
      <c r="E1" s="692"/>
      <c r="F1" s="692"/>
      <c r="G1" s="500" t="str">
        <f>'35'!G1</f>
        <v>For The Year Ended</v>
      </c>
    </row>
    <row r="2" spans="1:7" ht="12.95" thickBot="1">
      <c r="A2" s="692" t="s">
        <v>82</v>
      </c>
      <c r="B2" s="692"/>
      <c r="C2" s="692"/>
      <c r="D2" s="692"/>
      <c r="E2" s="692"/>
      <c r="F2" s="692"/>
      <c r="G2" s="116">
        <f>'35'!G2</f>
        <v>0</v>
      </c>
    </row>
    <row r="3" spans="1:7" ht="9.75" customHeight="1">
      <c r="A3" s="692"/>
      <c r="B3" s="692"/>
      <c r="C3" s="692"/>
      <c r="D3" s="692"/>
      <c r="E3" s="692"/>
      <c r="F3" s="692"/>
      <c r="G3" s="692"/>
    </row>
    <row r="4" spans="1:7" ht="12.95">
      <c r="A4" s="904" t="s">
        <v>804</v>
      </c>
      <c r="B4" s="904"/>
      <c r="C4" s="904"/>
      <c r="D4" s="904"/>
      <c r="E4" s="904"/>
      <c r="F4" s="904"/>
      <c r="G4" s="904"/>
    </row>
    <row r="5" spans="1:7">
      <c r="A5" s="994" t="s">
        <v>805</v>
      </c>
      <c r="B5" s="994"/>
      <c r="C5" s="994"/>
      <c r="D5" s="994"/>
      <c r="E5" s="994"/>
      <c r="F5" s="994"/>
      <c r="G5" s="994"/>
    </row>
    <row r="6" spans="1:7" ht="25.5" customHeight="1">
      <c r="A6" s="1288" t="s">
        <v>806</v>
      </c>
      <c r="B6" s="1288"/>
      <c r="C6" s="1288"/>
      <c r="D6" s="1288"/>
      <c r="E6" s="1288"/>
      <c r="F6" s="1288"/>
      <c r="G6" s="1288"/>
    </row>
    <row r="7" spans="1:7" ht="13.5" thickBot="1">
      <c r="A7" s="575" t="s">
        <v>807</v>
      </c>
      <c r="B7" s="575"/>
      <c r="C7" s="575"/>
      <c r="D7" s="575"/>
      <c r="E7" s="575"/>
      <c r="F7" s="575"/>
      <c r="G7" s="575"/>
    </row>
    <row r="8" spans="1:7" ht="12.95" thickBot="1">
      <c r="A8" s="1076" t="s">
        <v>808</v>
      </c>
      <c r="B8" s="1078"/>
      <c r="C8" s="1060" t="s">
        <v>809</v>
      </c>
      <c r="D8" s="1060" t="s">
        <v>810</v>
      </c>
      <c r="E8" s="989" t="s">
        <v>795</v>
      </c>
      <c r="F8" s="989"/>
      <c r="G8" s="1060" t="s">
        <v>796</v>
      </c>
    </row>
    <row r="9" spans="1:7" ht="39.4" customHeight="1" thickBot="1">
      <c r="A9" s="1079"/>
      <c r="B9" s="1081"/>
      <c r="C9" s="1061"/>
      <c r="D9" s="1061"/>
      <c r="E9" s="763" t="s">
        <v>811</v>
      </c>
      <c r="F9" s="735" t="s">
        <v>812</v>
      </c>
      <c r="G9" s="1061"/>
    </row>
    <row r="10" spans="1:7" ht="15.75" customHeight="1">
      <c r="A10" s="1158"/>
      <c r="B10" s="1159"/>
      <c r="C10" s="201"/>
      <c r="D10" s="201"/>
      <c r="E10" s="201"/>
      <c r="F10" s="244"/>
      <c r="G10" s="166">
        <f>C10+D10-F10</f>
        <v>0</v>
      </c>
    </row>
    <row r="11" spans="1:7" ht="15.75" customHeight="1">
      <c r="A11" s="1160"/>
      <c r="B11" s="1161"/>
      <c r="C11" s="205"/>
      <c r="D11" s="205"/>
      <c r="E11" s="205"/>
      <c r="F11" s="207"/>
      <c r="G11" s="175">
        <f t="shared" ref="G11:G20" si="0">C11+D11-F11</f>
        <v>0</v>
      </c>
    </row>
    <row r="12" spans="1:7" ht="15.75" customHeight="1">
      <c r="A12" s="1160"/>
      <c r="B12" s="1161"/>
      <c r="C12" s="205"/>
      <c r="D12" s="205"/>
      <c r="E12" s="205"/>
      <c r="F12" s="207"/>
      <c r="G12" s="175">
        <f t="shared" si="0"/>
        <v>0</v>
      </c>
    </row>
    <row r="13" spans="1:7" ht="15.75" customHeight="1">
      <c r="A13" s="1160"/>
      <c r="B13" s="1161"/>
      <c r="C13" s="205"/>
      <c r="D13" s="205"/>
      <c r="E13" s="205"/>
      <c r="F13" s="207"/>
      <c r="G13" s="175">
        <f t="shared" si="0"/>
        <v>0</v>
      </c>
    </row>
    <row r="14" spans="1:7" ht="15.75" customHeight="1">
      <c r="A14" s="1160"/>
      <c r="B14" s="1161"/>
      <c r="C14" s="205"/>
      <c r="D14" s="205"/>
      <c r="E14" s="205"/>
      <c r="F14" s="207"/>
      <c r="G14" s="175">
        <f t="shared" si="0"/>
        <v>0</v>
      </c>
    </row>
    <row r="15" spans="1:7" ht="15.75" customHeight="1">
      <c r="A15" s="1160"/>
      <c r="B15" s="1161"/>
      <c r="C15" s="205"/>
      <c r="D15" s="205"/>
      <c r="E15" s="205"/>
      <c r="F15" s="207"/>
      <c r="G15" s="175">
        <f t="shared" si="0"/>
        <v>0</v>
      </c>
    </row>
    <row r="16" spans="1:7" ht="15.75" customHeight="1">
      <c r="A16" s="1160"/>
      <c r="B16" s="1161"/>
      <c r="C16" s="205"/>
      <c r="D16" s="205"/>
      <c r="E16" s="205"/>
      <c r="F16" s="207"/>
      <c r="G16" s="175">
        <f t="shared" si="0"/>
        <v>0</v>
      </c>
    </row>
    <row r="17" spans="1:7" ht="15.75" customHeight="1">
      <c r="A17" s="1160"/>
      <c r="B17" s="1161"/>
      <c r="C17" s="205"/>
      <c r="D17" s="205"/>
      <c r="E17" s="205"/>
      <c r="F17" s="207"/>
      <c r="G17" s="175">
        <f t="shared" si="0"/>
        <v>0</v>
      </c>
    </row>
    <row r="18" spans="1:7" ht="15.75" customHeight="1">
      <c r="A18" s="1160"/>
      <c r="B18" s="1161"/>
      <c r="C18" s="205"/>
      <c r="D18" s="205"/>
      <c r="E18" s="205"/>
      <c r="F18" s="207"/>
      <c r="G18" s="175">
        <f t="shared" si="0"/>
        <v>0</v>
      </c>
    </row>
    <row r="19" spans="1:7" ht="15.75" customHeight="1">
      <c r="A19" s="1160"/>
      <c r="B19" s="1161"/>
      <c r="C19" s="205"/>
      <c r="D19" s="205"/>
      <c r="E19" s="205"/>
      <c r="F19" s="207"/>
      <c r="G19" s="175">
        <f t="shared" si="0"/>
        <v>0</v>
      </c>
    </row>
    <row r="20" spans="1:7" ht="15.75" customHeight="1">
      <c r="A20" s="1160"/>
      <c r="B20" s="1161"/>
      <c r="C20" s="205"/>
      <c r="D20" s="205"/>
      <c r="E20" s="205"/>
      <c r="F20" s="207"/>
      <c r="G20" s="175">
        <f t="shared" si="0"/>
        <v>0</v>
      </c>
    </row>
    <row r="21" spans="1:7" ht="15.75" customHeight="1" thickBot="1">
      <c r="A21" s="1160" t="s">
        <v>669</v>
      </c>
      <c r="B21" s="1161"/>
      <c r="C21" s="205">
        <f>SUM(C10:C20)</f>
        <v>0</v>
      </c>
      <c r="D21" s="205">
        <f>SUM(D10:D20)</f>
        <v>0</v>
      </c>
      <c r="E21" s="205"/>
      <c r="F21" s="205">
        <f>SUM(F10:F20)</f>
        <v>0</v>
      </c>
      <c r="G21" s="205">
        <f>SUM(G10:G20)</f>
        <v>0</v>
      </c>
    </row>
    <row r="22" spans="1:7">
      <c r="A22" s="1446" t="s">
        <v>813</v>
      </c>
      <c r="B22" s="1446"/>
      <c r="C22" s="1446"/>
      <c r="D22" s="1446"/>
      <c r="E22" s="1446"/>
      <c r="F22" s="1446"/>
      <c r="G22" s="1446"/>
    </row>
    <row r="23" spans="1:7" ht="7.5" customHeight="1">
      <c r="A23" s="1447"/>
      <c r="B23" s="1447"/>
      <c r="C23" s="1447"/>
      <c r="D23" s="1447"/>
      <c r="E23" s="1447"/>
      <c r="F23" s="1447"/>
      <c r="G23" s="1447"/>
    </row>
    <row r="24" spans="1:7">
      <c r="A24" s="1448" t="s">
        <v>814</v>
      </c>
      <c r="B24" s="1448"/>
      <c r="C24" s="1448"/>
      <c r="D24" s="1448"/>
      <c r="E24" s="1448"/>
      <c r="F24" s="1448"/>
      <c r="G24" s="1448"/>
    </row>
    <row r="25" spans="1:7" ht="12.95">
      <c r="A25" s="1447" t="s">
        <v>815</v>
      </c>
      <c r="B25" s="1447"/>
      <c r="C25" s="1447"/>
      <c r="D25" s="1447"/>
      <c r="E25" s="1447"/>
      <c r="F25" s="1447"/>
      <c r="G25" s="1447"/>
    </row>
    <row r="26" spans="1:7">
      <c r="A26" s="1448" t="s">
        <v>816</v>
      </c>
      <c r="B26" s="1448"/>
      <c r="C26" s="1448"/>
      <c r="D26" s="1448"/>
      <c r="E26" s="1448"/>
      <c r="F26" s="1448"/>
      <c r="G26" s="1448"/>
    </row>
    <row r="27" spans="1:7" ht="13.5" thickBot="1">
      <c r="A27" s="1449" t="s">
        <v>817</v>
      </c>
      <c r="B27" s="1449"/>
      <c r="C27" s="1449"/>
      <c r="D27" s="1449"/>
      <c r="E27" s="1449"/>
      <c r="F27" s="1449"/>
      <c r="G27" s="1449"/>
    </row>
    <row r="28" spans="1:7" ht="46.5" customHeight="1" thickBot="1">
      <c r="A28" s="1450" t="s">
        <v>818</v>
      </c>
      <c r="B28" s="1451"/>
      <c r="C28" s="1451"/>
      <c r="D28" s="1451"/>
      <c r="E28" s="1451"/>
      <c r="F28" s="1451"/>
      <c r="G28" s="261" t="s">
        <v>819</v>
      </c>
    </row>
    <row r="29" spans="1:7" ht="15.75" customHeight="1">
      <c r="A29" s="1339" t="s">
        <v>820</v>
      </c>
      <c r="B29" s="1340"/>
      <c r="C29" s="1340"/>
      <c r="D29" s="1340"/>
      <c r="E29" s="1340"/>
      <c r="F29" s="1341"/>
      <c r="G29" s="201"/>
    </row>
    <row r="30" spans="1:7" ht="15.75" customHeight="1">
      <c r="A30" s="1339"/>
      <c r="B30" s="1340"/>
      <c r="C30" s="1340"/>
      <c r="D30" s="1340"/>
      <c r="E30" s="1340"/>
      <c r="F30" s="1341"/>
      <c r="G30" s="205"/>
    </row>
    <row r="31" spans="1:7" ht="16.5" customHeight="1">
      <c r="A31" s="1160"/>
      <c r="B31" s="1212"/>
      <c r="C31" s="1212"/>
      <c r="D31" s="1212"/>
      <c r="E31" s="1212"/>
      <c r="F31" s="1161"/>
      <c r="G31" s="201"/>
    </row>
    <row r="32" spans="1:7" ht="15.75" customHeight="1">
      <c r="A32" s="1160"/>
      <c r="B32" s="1212"/>
      <c r="C32" s="1212"/>
      <c r="D32" s="1212"/>
      <c r="E32" s="1212"/>
      <c r="F32" s="1161"/>
      <c r="G32" s="175"/>
    </row>
    <row r="33" spans="1:7" ht="15.75" customHeight="1" thickBot="1">
      <c r="A33" s="1160"/>
      <c r="B33" s="1212"/>
      <c r="C33" s="1212"/>
      <c r="D33" s="1212"/>
      <c r="E33" s="1212"/>
      <c r="F33" s="1161"/>
      <c r="G33" s="184"/>
    </row>
    <row r="34" spans="1:7" ht="15.75" customHeight="1" thickBot="1">
      <c r="A34" s="1160"/>
      <c r="B34" s="1212"/>
      <c r="C34" s="1212"/>
      <c r="D34" s="1212"/>
      <c r="E34" s="1212"/>
      <c r="F34" s="1161"/>
      <c r="G34" s="262">
        <f>SUM(G30:G33)</f>
        <v>0</v>
      </c>
    </row>
    <row r="35" spans="1:7" ht="15.75" customHeight="1">
      <c r="A35" s="1160"/>
      <c r="B35" s="1212"/>
      <c r="C35" s="1212"/>
      <c r="D35" s="1212"/>
      <c r="E35" s="1212"/>
      <c r="F35" s="1161"/>
      <c r="G35" s="181"/>
    </row>
    <row r="36" spans="1:7" ht="15.75" customHeight="1">
      <c r="A36" s="1160"/>
      <c r="B36" s="1212"/>
      <c r="C36" s="1212"/>
      <c r="D36" s="1212"/>
      <c r="E36" s="1212"/>
      <c r="F36" s="1161"/>
      <c r="G36" s="181"/>
    </row>
    <row r="37" spans="1:7" ht="15.75" customHeight="1">
      <c r="A37" s="1339" t="s">
        <v>821</v>
      </c>
      <c r="B37" s="1340"/>
      <c r="C37" s="1340"/>
      <c r="D37" s="1340"/>
      <c r="E37" s="1340"/>
      <c r="F37" s="1341"/>
      <c r="G37" s="175"/>
    </row>
    <row r="38" spans="1:7" ht="15.75" customHeight="1">
      <c r="A38" s="1160"/>
      <c r="B38" s="1212"/>
      <c r="C38" s="1212"/>
      <c r="D38" s="1212"/>
      <c r="E38" s="1212"/>
      <c r="F38" s="1161"/>
      <c r="G38" s="175"/>
    </row>
    <row r="39" spans="1:7" ht="15.75" customHeight="1">
      <c r="A39" s="1160"/>
      <c r="B39" s="1212"/>
      <c r="C39" s="1212"/>
      <c r="D39" s="1212"/>
      <c r="E39" s="1212"/>
      <c r="F39" s="1161"/>
      <c r="G39" s="175"/>
    </row>
    <row r="40" spans="1:7" ht="15.75" customHeight="1">
      <c r="A40" s="1160"/>
      <c r="B40" s="1212"/>
      <c r="C40" s="1212"/>
      <c r="D40" s="1212"/>
      <c r="E40" s="1212"/>
      <c r="F40" s="1161"/>
      <c r="G40" s="175"/>
    </row>
    <row r="41" spans="1:7" ht="15.75" customHeight="1">
      <c r="A41" s="1160"/>
      <c r="B41" s="1212"/>
      <c r="C41" s="1212"/>
      <c r="D41" s="1212"/>
      <c r="E41" s="1212"/>
      <c r="F41" s="1161"/>
      <c r="G41" s="175"/>
    </row>
    <row r="42" spans="1:7" ht="15.75" customHeight="1">
      <c r="A42" s="1160"/>
      <c r="B42" s="1212"/>
      <c r="C42" s="1212"/>
      <c r="D42" s="1212"/>
      <c r="E42" s="1212"/>
      <c r="F42" s="1161"/>
      <c r="G42" s="175"/>
    </row>
    <row r="43" spans="1:7" ht="15.75" customHeight="1" thickBot="1">
      <c r="A43" s="1160"/>
      <c r="B43" s="1212"/>
      <c r="C43" s="1212"/>
      <c r="D43" s="1212"/>
      <c r="E43" s="1212"/>
      <c r="F43" s="1161"/>
      <c r="G43" s="184"/>
    </row>
    <row r="44" spans="1:7" ht="15.75" customHeight="1" thickBot="1">
      <c r="A44" s="1160"/>
      <c r="B44" s="1212"/>
      <c r="C44" s="1212"/>
      <c r="D44" s="1212"/>
      <c r="E44" s="1212"/>
      <c r="F44" s="1161"/>
      <c r="G44" s="262">
        <f>SUM(G38:G43)</f>
        <v>0</v>
      </c>
    </row>
    <row r="45" spans="1:7" ht="15.75" customHeight="1">
      <c r="A45" s="1160"/>
      <c r="B45" s="1212"/>
      <c r="C45" s="1212"/>
      <c r="D45" s="1212"/>
      <c r="E45" s="1212"/>
      <c r="F45" s="1161"/>
      <c r="G45" s="181"/>
    </row>
    <row r="46" spans="1:7" ht="15.75" customHeight="1" thickBot="1">
      <c r="A46" s="1443"/>
      <c r="B46" s="1444"/>
      <c r="C46" s="1444"/>
      <c r="D46" s="1444"/>
      <c r="E46" s="1444"/>
      <c r="F46" s="1445"/>
      <c r="G46" s="778"/>
    </row>
  </sheetData>
  <mergeCells count="44">
    <mergeCell ref="A45:F45"/>
    <mergeCell ref="A46:F46"/>
    <mergeCell ref="A22:G23"/>
    <mergeCell ref="A24:G24"/>
    <mergeCell ref="A25:G25"/>
    <mergeCell ref="A26:G26"/>
    <mergeCell ref="A27:G27"/>
    <mergeCell ref="A28:F28"/>
    <mergeCell ref="A29:F29"/>
    <mergeCell ref="A34:F34"/>
    <mergeCell ref="A35:F35"/>
    <mergeCell ref="A44:F44"/>
    <mergeCell ref="A10:B10"/>
    <mergeCell ref="A12:B12"/>
    <mergeCell ref="A13:B13"/>
    <mergeCell ref="A4:G4"/>
    <mergeCell ref="A5:G5"/>
    <mergeCell ref="A6:G6"/>
    <mergeCell ref="E8:F8"/>
    <mergeCell ref="G8:G9"/>
    <mergeCell ref="D8:D9"/>
    <mergeCell ref="C8:C9"/>
    <mergeCell ref="A8:B9"/>
    <mergeCell ref="A14:B14"/>
    <mergeCell ref="A15:B15"/>
    <mergeCell ref="A16:B16"/>
    <mergeCell ref="A17:B17"/>
    <mergeCell ref="A11:B11"/>
    <mergeCell ref="A20:B20"/>
    <mergeCell ref="A21:B21"/>
    <mergeCell ref="A18:B18"/>
    <mergeCell ref="A19:B19"/>
    <mergeCell ref="A43:F43"/>
    <mergeCell ref="A41:F41"/>
    <mergeCell ref="A39:F39"/>
    <mergeCell ref="A42:F42"/>
    <mergeCell ref="A36:F36"/>
    <mergeCell ref="A30:F30"/>
    <mergeCell ref="A31:F31"/>
    <mergeCell ref="A37:F37"/>
    <mergeCell ref="A38:F38"/>
    <mergeCell ref="A32:F32"/>
    <mergeCell ref="A33:F33"/>
    <mergeCell ref="A40:F40"/>
  </mergeCells>
  <phoneticPr fontId="0" type="noConversion"/>
  <printOptions horizontalCentered="1"/>
  <pageMargins left="0.25" right="0.75" top="0.75" bottom="0.32" header="0.5" footer="0.12"/>
  <pageSetup scale="98" orientation="portrait" r:id="rId1"/>
  <headerFooter alignWithMargins="0">
    <oddFoote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A1:J30"/>
  <sheetViews>
    <sheetView zoomScale="85" zoomScaleNormal="85" workbookViewId="0"/>
  </sheetViews>
  <sheetFormatPr defaultRowHeight="12.6"/>
  <cols>
    <col min="1" max="1" width="31.7109375" customWidth="1"/>
    <col min="2" max="2" width="11.28515625" customWidth="1"/>
    <col min="3" max="4" width="10.28515625" customWidth="1"/>
    <col min="5" max="5" width="10.7109375" customWidth="1"/>
    <col min="6" max="7" width="12.28515625" customWidth="1"/>
    <col min="8" max="9" width="12.7109375" customWidth="1"/>
    <col min="10" max="10" width="12.5703125" customWidth="1"/>
  </cols>
  <sheetData>
    <row r="1" spans="1:10">
      <c r="A1" s="46">
        <f>Title!B12</f>
        <v>0</v>
      </c>
      <c r="B1" s="692"/>
      <c r="C1" s="692"/>
      <c r="D1" s="692"/>
      <c r="E1" s="692"/>
      <c r="F1" s="692"/>
      <c r="G1" s="692"/>
      <c r="H1" s="692"/>
      <c r="I1" s="1453" t="str">
        <f>'36'!G1</f>
        <v>For The Year Ended</v>
      </c>
      <c r="J1" s="1454"/>
    </row>
    <row r="2" spans="1:10" ht="12.95" thickBot="1">
      <c r="A2" s="692" t="s">
        <v>82</v>
      </c>
      <c r="B2" s="692"/>
      <c r="C2" s="692"/>
      <c r="D2" s="692"/>
      <c r="E2" s="692"/>
      <c r="F2" s="692"/>
      <c r="G2" s="692"/>
      <c r="H2" s="692"/>
      <c r="I2" s="963">
        <f>'36'!G2</f>
        <v>0</v>
      </c>
      <c r="J2" s="964"/>
    </row>
    <row r="4" spans="1:10" ht="12.95">
      <c r="A4" s="904" t="s">
        <v>822</v>
      </c>
      <c r="B4" s="904"/>
      <c r="C4" s="904"/>
      <c r="D4" s="904"/>
      <c r="E4" s="904"/>
      <c r="F4" s="904"/>
      <c r="G4" s="904"/>
      <c r="H4" s="904"/>
      <c r="I4" s="904"/>
      <c r="J4" s="904"/>
    </row>
    <row r="5" spans="1:10">
      <c r="A5" s="994" t="s">
        <v>823</v>
      </c>
      <c r="B5" s="994"/>
      <c r="C5" s="994"/>
      <c r="D5" s="994"/>
      <c r="E5" s="994"/>
      <c r="F5" s="994"/>
      <c r="G5" s="994"/>
      <c r="H5" s="994"/>
      <c r="I5" s="994"/>
      <c r="J5" s="994"/>
    </row>
    <row r="6" spans="1:10" ht="12.95">
      <c r="A6" s="1107" t="s">
        <v>824</v>
      </c>
      <c r="B6" s="1107"/>
      <c r="C6" s="1107"/>
      <c r="D6" s="1107"/>
      <c r="E6" s="1107"/>
      <c r="F6" s="1107"/>
      <c r="G6" s="1107"/>
      <c r="H6" s="1107"/>
      <c r="I6" s="1107"/>
      <c r="J6" s="1107"/>
    </row>
    <row r="7" spans="1:10" ht="12.95" thickBot="1">
      <c r="A7" s="785"/>
      <c r="B7" s="785"/>
      <c r="C7" s="785"/>
      <c r="D7" s="785"/>
      <c r="E7" s="785"/>
      <c r="F7" s="785"/>
      <c r="G7" s="785"/>
      <c r="H7" s="708"/>
      <c r="I7" s="708"/>
      <c r="J7" s="708"/>
    </row>
    <row r="8" spans="1:10" ht="12.95" thickBot="1">
      <c r="A8" s="1060" t="s">
        <v>825</v>
      </c>
      <c r="B8" s="1060" t="s">
        <v>826</v>
      </c>
      <c r="C8" s="1060" t="s">
        <v>827</v>
      </c>
      <c r="D8" s="1060" t="s">
        <v>828</v>
      </c>
      <c r="E8" s="1076" t="s">
        <v>829</v>
      </c>
      <c r="F8" s="1078"/>
      <c r="G8" s="1156" t="s">
        <v>830</v>
      </c>
      <c r="H8" s="989"/>
      <c r="I8" s="989"/>
      <c r="J8" s="1157"/>
    </row>
    <row r="9" spans="1:10" ht="37.5" customHeight="1" thickBot="1">
      <c r="A9" s="1452"/>
      <c r="B9" s="1452"/>
      <c r="C9" s="1452"/>
      <c r="D9" s="1452"/>
      <c r="E9" s="1079"/>
      <c r="F9" s="1081"/>
      <c r="G9" s="1265" t="s">
        <v>831</v>
      </c>
      <c r="H9" s="1264"/>
      <c r="I9" s="1032" t="s">
        <v>832</v>
      </c>
      <c r="J9" s="1264"/>
    </row>
    <row r="10" spans="1:10" ht="30" customHeight="1" thickBot="1">
      <c r="A10" s="1061"/>
      <c r="B10" s="1061"/>
      <c r="C10" s="1061"/>
      <c r="D10" s="1061"/>
      <c r="E10" s="764" t="s">
        <v>833</v>
      </c>
      <c r="F10" s="764" t="s">
        <v>834</v>
      </c>
      <c r="G10" s="764" t="s">
        <v>835</v>
      </c>
      <c r="H10" s="764" t="s">
        <v>836</v>
      </c>
      <c r="I10" s="764" t="s">
        <v>837</v>
      </c>
      <c r="J10" s="45" t="s">
        <v>838</v>
      </c>
    </row>
    <row r="11" spans="1:10" ht="16.5" customHeight="1">
      <c r="A11" s="39" t="s">
        <v>839</v>
      </c>
      <c r="B11" s="166"/>
      <c r="C11" s="166"/>
      <c r="D11" s="166"/>
      <c r="E11" s="166"/>
      <c r="F11" s="166">
        <v>0</v>
      </c>
      <c r="G11" s="166"/>
      <c r="H11" s="166"/>
      <c r="I11" s="166"/>
      <c r="J11" s="201"/>
    </row>
    <row r="12" spans="1:10" ht="16.5" customHeight="1">
      <c r="A12" s="96" t="s">
        <v>840</v>
      </c>
      <c r="B12" s="175"/>
      <c r="C12" s="175"/>
      <c r="D12" s="175"/>
      <c r="E12" s="175"/>
      <c r="F12" s="175">
        <v>0</v>
      </c>
      <c r="G12" s="175"/>
      <c r="H12" s="175"/>
      <c r="I12" s="175"/>
      <c r="J12" s="205"/>
    </row>
    <row r="13" spans="1:10" ht="16.5" customHeight="1">
      <c r="A13" s="96"/>
      <c r="B13" s="175"/>
      <c r="C13" s="175"/>
      <c r="D13" s="175"/>
      <c r="E13" s="175"/>
      <c r="F13" s="175">
        <v>0</v>
      </c>
      <c r="G13" s="175"/>
      <c r="H13" s="175"/>
      <c r="I13" s="175"/>
      <c r="J13" s="205"/>
    </row>
    <row r="14" spans="1:10" ht="16.5" customHeight="1">
      <c r="A14" s="96"/>
      <c r="B14" s="175"/>
      <c r="C14" s="175"/>
      <c r="D14" s="175"/>
      <c r="E14" s="175"/>
      <c r="F14" s="175">
        <v>0</v>
      </c>
      <c r="G14" s="175"/>
      <c r="H14" s="175"/>
      <c r="I14" s="175"/>
      <c r="J14" s="205"/>
    </row>
    <row r="15" spans="1:10" ht="16.5" customHeight="1">
      <c r="A15" s="96"/>
      <c r="B15" s="175"/>
      <c r="C15" s="175"/>
      <c r="D15" s="175"/>
      <c r="E15" s="175"/>
      <c r="F15" s="175">
        <v>0</v>
      </c>
      <c r="G15" s="175"/>
      <c r="H15" s="175"/>
      <c r="I15" s="175"/>
      <c r="J15" s="205"/>
    </row>
    <row r="16" spans="1:10" ht="16.5" customHeight="1">
      <c r="A16" s="96"/>
      <c r="B16" s="175"/>
      <c r="C16" s="175"/>
      <c r="D16" s="175"/>
      <c r="E16" s="175"/>
      <c r="F16" s="175">
        <v>0</v>
      </c>
      <c r="G16" s="175"/>
      <c r="H16" s="175"/>
      <c r="I16" s="175"/>
      <c r="J16" s="205"/>
    </row>
    <row r="17" spans="1:10" ht="16.5" customHeight="1">
      <c r="A17" s="96"/>
      <c r="B17" s="175"/>
      <c r="C17" s="175"/>
      <c r="D17" s="175"/>
      <c r="E17" s="175"/>
      <c r="F17" s="175">
        <v>0</v>
      </c>
      <c r="G17" s="175"/>
      <c r="H17" s="175"/>
      <c r="I17" s="175"/>
      <c r="J17" s="205"/>
    </row>
    <row r="18" spans="1:10" ht="16.5" customHeight="1">
      <c r="A18" s="96"/>
      <c r="B18" s="175"/>
      <c r="C18" s="175"/>
      <c r="D18" s="175"/>
      <c r="E18" s="175"/>
      <c r="F18" s="175">
        <v>0</v>
      </c>
      <c r="G18" s="175"/>
      <c r="H18" s="175"/>
      <c r="I18" s="175"/>
      <c r="J18" s="205"/>
    </row>
    <row r="19" spans="1:10" ht="16.5" customHeight="1">
      <c r="A19" s="96"/>
      <c r="B19" s="175"/>
      <c r="C19" s="175"/>
      <c r="D19" s="175"/>
      <c r="E19" s="175"/>
      <c r="F19" s="175">
        <v>0</v>
      </c>
      <c r="G19" s="175"/>
      <c r="H19" s="175"/>
      <c r="I19" s="175"/>
      <c r="J19" s="205"/>
    </row>
    <row r="20" spans="1:10" ht="16.5" customHeight="1">
      <c r="A20" s="96"/>
      <c r="B20" s="175"/>
      <c r="C20" s="175"/>
      <c r="D20" s="175"/>
      <c r="E20" s="175"/>
      <c r="F20" s="175">
        <v>0</v>
      </c>
      <c r="G20" s="175"/>
      <c r="H20" s="175"/>
      <c r="I20" s="175"/>
      <c r="J20" s="205"/>
    </row>
    <row r="21" spans="1:10" ht="16.5" customHeight="1">
      <c r="A21" s="96"/>
      <c r="B21" s="175"/>
      <c r="C21" s="175"/>
      <c r="D21" s="175"/>
      <c r="E21" s="175"/>
      <c r="F21" s="175">
        <v>0</v>
      </c>
      <c r="G21" s="175"/>
      <c r="H21" s="175"/>
      <c r="I21" s="175"/>
      <c r="J21" s="205"/>
    </row>
    <row r="22" spans="1:10" ht="16.5" customHeight="1">
      <c r="A22" s="96"/>
      <c r="B22" s="175"/>
      <c r="C22" s="175"/>
      <c r="D22" s="175"/>
      <c r="E22" s="175"/>
      <c r="F22" s="175">
        <v>0</v>
      </c>
      <c r="G22" s="175"/>
      <c r="H22" s="175"/>
      <c r="I22" s="175"/>
      <c r="J22" s="205"/>
    </row>
    <row r="23" spans="1:10" ht="16.5" customHeight="1">
      <c r="A23" s="96"/>
      <c r="B23" s="175"/>
      <c r="C23" s="175"/>
      <c r="D23" s="175"/>
      <c r="E23" s="175"/>
      <c r="F23" s="175">
        <v>0</v>
      </c>
      <c r="G23" s="175"/>
      <c r="H23" s="175"/>
      <c r="I23" s="175"/>
      <c r="J23" s="205"/>
    </row>
    <row r="24" spans="1:10" ht="16.5" customHeight="1">
      <c r="A24" s="96"/>
      <c r="B24" s="175"/>
      <c r="C24" s="175"/>
      <c r="D24" s="175"/>
      <c r="E24" s="175"/>
      <c r="F24" s="175">
        <v>0</v>
      </c>
      <c r="G24" s="175"/>
      <c r="H24" s="175"/>
      <c r="I24" s="175"/>
      <c r="J24" s="205"/>
    </row>
    <row r="25" spans="1:10" ht="16.5" customHeight="1">
      <c r="A25" s="96"/>
      <c r="B25" s="175"/>
      <c r="C25" s="175"/>
      <c r="D25" s="175"/>
      <c r="E25" s="175"/>
      <c r="F25" s="175">
        <v>0</v>
      </c>
      <c r="G25" s="175"/>
      <c r="H25" s="175"/>
      <c r="I25" s="175"/>
      <c r="J25" s="205"/>
    </row>
    <row r="26" spans="1:10" ht="16.5" customHeight="1">
      <c r="A26" s="96"/>
      <c r="B26" s="175"/>
      <c r="C26" s="175"/>
      <c r="D26" s="175"/>
      <c r="E26" s="175"/>
      <c r="F26" s="175">
        <v>0</v>
      </c>
      <c r="G26" s="175"/>
      <c r="H26" s="175"/>
      <c r="I26" s="175"/>
      <c r="J26" s="205"/>
    </row>
    <row r="27" spans="1:10" ht="16.5" customHeight="1">
      <c r="A27" s="96"/>
      <c r="B27" s="175"/>
      <c r="C27" s="175"/>
      <c r="D27" s="175"/>
      <c r="E27" s="175"/>
      <c r="F27" s="175">
        <v>0</v>
      </c>
      <c r="G27" s="175"/>
      <c r="H27" s="175"/>
      <c r="I27" s="175"/>
      <c r="J27" s="205"/>
    </row>
    <row r="28" spans="1:10" ht="16.5" customHeight="1" thickBot="1">
      <c r="A28" s="119"/>
      <c r="B28" s="184"/>
      <c r="C28" s="184"/>
      <c r="D28" s="184"/>
      <c r="E28" s="184"/>
      <c r="F28" s="184">
        <v>0</v>
      </c>
      <c r="G28" s="184"/>
      <c r="H28" s="184"/>
      <c r="I28" s="184"/>
      <c r="J28" s="219"/>
    </row>
    <row r="29" spans="1:10">
      <c r="A29" s="692" t="s">
        <v>841</v>
      </c>
      <c r="B29" s="692"/>
      <c r="C29" s="692"/>
      <c r="D29" s="692"/>
      <c r="E29" s="692"/>
      <c r="F29" s="692"/>
      <c r="G29" s="692"/>
      <c r="H29" s="692"/>
      <c r="I29" s="692"/>
      <c r="J29" s="692"/>
    </row>
    <row r="30" spans="1:10">
      <c r="A30" s="692" t="s">
        <v>842</v>
      </c>
      <c r="B30" s="692"/>
      <c r="C30" s="692"/>
      <c r="D30" s="692"/>
      <c r="E30" s="692"/>
      <c r="F30" s="692"/>
      <c r="G30" s="692"/>
      <c r="H30" s="692"/>
      <c r="I30" s="692"/>
      <c r="J30" s="692"/>
    </row>
  </sheetData>
  <mergeCells count="13">
    <mergeCell ref="B8:B10"/>
    <mergeCell ref="C8:C10"/>
    <mergeCell ref="D8:D10"/>
    <mergeCell ref="I1:J1"/>
    <mergeCell ref="E8:F9"/>
    <mergeCell ref="G9:H9"/>
    <mergeCell ref="I9:J9"/>
    <mergeCell ref="G8:J8"/>
    <mergeCell ref="A6:J6"/>
    <mergeCell ref="A5:J5"/>
    <mergeCell ref="A4:J4"/>
    <mergeCell ref="I2:J2"/>
    <mergeCell ref="A8:A10"/>
  </mergeCells>
  <phoneticPr fontId="0" type="noConversion"/>
  <printOptions horizontalCentered="1" verticalCentered="1"/>
  <pageMargins left="0.25" right="0.25" top="0.75" bottom="0.25" header="0.5" footer="0.1"/>
  <pageSetup scale="99" orientation="landscape" r:id="rId1"/>
  <headerFooter alignWithMargins="0">
    <oddFoote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H45"/>
  <sheetViews>
    <sheetView workbookViewId="0"/>
  </sheetViews>
  <sheetFormatPr defaultRowHeight="12.6"/>
  <cols>
    <col min="7" max="7" width="17.42578125" bestFit="1" customWidth="1"/>
    <col min="8" max="8" width="17.7109375" bestFit="1" customWidth="1"/>
  </cols>
  <sheetData>
    <row r="1" spans="1:8">
      <c r="A1" s="46">
        <f>Title!B12</f>
        <v>0</v>
      </c>
      <c r="B1" s="2"/>
      <c r="C1" s="2"/>
      <c r="D1" s="2"/>
      <c r="E1" s="2"/>
      <c r="F1" s="2"/>
      <c r="G1" s="692"/>
      <c r="H1" s="503" t="str">
        <f>'37'!I1</f>
        <v>For The Year Ended</v>
      </c>
    </row>
    <row r="2" spans="1:8" ht="12.95" thickBot="1">
      <c r="A2" s="692" t="s">
        <v>82</v>
      </c>
      <c r="B2" s="692"/>
      <c r="C2" s="692"/>
      <c r="D2" s="692"/>
      <c r="E2" s="692"/>
      <c r="F2" s="692"/>
      <c r="G2" s="692"/>
      <c r="H2" s="116">
        <f>'37'!I2</f>
        <v>0</v>
      </c>
    </row>
    <row r="3" spans="1:8">
      <c r="A3" s="2"/>
      <c r="B3" s="692"/>
      <c r="C3" s="692"/>
      <c r="D3" s="692"/>
      <c r="E3" s="692"/>
      <c r="F3" s="692"/>
      <c r="G3" s="692"/>
      <c r="H3" s="692"/>
    </row>
    <row r="4" spans="1:8" ht="25.5" customHeight="1">
      <c r="A4" s="1230" t="s">
        <v>843</v>
      </c>
      <c r="B4" s="1230"/>
      <c r="C4" s="1230"/>
      <c r="D4" s="1230"/>
      <c r="E4" s="1230"/>
      <c r="F4" s="1230"/>
      <c r="G4" s="1230"/>
      <c r="H4" s="1230"/>
    </row>
    <row r="5" spans="1:8">
      <c r="A5" s="1030" t="s">
        <v>844</v>
      </c>
      <c r="B5" s="955"/>
      <c r="C5" s="955"/>
      <c r="D5" s="955"/>
      <c r="E5" s="955"/>
      <c r="F5" s="955"/>
      <c r="G5" s="955"/>
      <c r="H5" s="955"/>
    </row>
    <row r="6" spans="1:8" ht="12.95">
      <c r="A6" s="915" t="s">
        <v>824</v>
      </c>
      <c r="B6" s="915"/>
      <c r="C6" s="915"/>
      <c r="D6" s="915"/>
      <c r="E6" s="915"/>
      <c r="F6" s="915"/>
      <c r="G6" s="915"/>
      <c r="H6" s="915"/>
    </row>
    <row r="7" spans="1:8" ht="13.5" thickBot="1">
      <c r="A7" s="1421" t="s">
        <v>845</v>
      </c>
      <c r="B7" s="1421"/>
      <c r="C7" s="1421"/>
      <c r="D7" s="1421"/>
      <c r="E7" s="1421"/>
      <c r="F7" s="1421"/>
      <c r="G7" s="1421"/>
      <c r="H7" s="1421"/>
    </row>
    <row r="8" spans="1:8">
      <c r="A8" s="1076" t="s">
        <v>846</v>
      </c>
      <c r="B8" s="1077"/>
      <c r="C8" s="1077"/>
      <c r="D8" s="1077"/>
      <c r="E8" s="1077"/>
      <c r="F8" s="1078"/>
      <c r="G8" s="1060" t="s">
        <v>847</v>
      </c>
      <c r="H8" s="1078" t="s">
        <v>848</v>
      </c>
    </row>
    <row r="9" spans="1:8" ht="12.75" customHeight="1" thickBot="1">
      <c r="A9" s="1079"/>
      <c r="B9" s="1080"/>
      <c r="C9" s="1080"/>
      <c r="D9" s="1080"/>
      <c r="E9" s="1080"/>
      <c r="F9" s="1081"/>
      <c r="G9" s="1061"/>
      <c r="H9" s="1081"/>
    </row>
    <row r="10" spans="1:8" ht="16.5" customHeight="1">
      <c r="A10" s="1455" t="s">
        <v>849</v>
      </c>
      <c r="B10" s="1456"/>
      <c r="C10" s="1456"/>
      <c r="D10" s="1456"/>
      <c r="E10" s="1456"/>
      <c r="F10" s="1457"/>
      <c r="G10" s="43"/>
      <c r="H10" s="206"/>
    </row>
    <row r="11" spans="1:8" ht="16.5" customHeight="1">
      <c r="A11" s="1458"/>
      <c r="B11" s="973"/>
      <c r="C11" s="973"/>
      <c r="D11" s="973"/>
      <c r="E11" s="973"/>
      <c r="F11" s="1459"/>
      <c r="G11" s="96"/>
      <c r="H11" s="205"/>
    </row>
    <row r="12" spans="1:8" ht="16.5" customHeight="1">
      <c r="A12" s="1458"/>
      <c r="B12" s="973"/>
      <c r="C12" s="973"/>
      <c r="D12" s="973"/>
      <c r="E12" s="973"/>
      <c r="F12" s="1459"/>
      <c r="G12" s="96"/>
      <c r="H12" s="205"/>
    </row>
    <row r="13" spans="1:8" ht="16.5" customHeight="1">
      <c r="A13" s="1458"/>
      <c r="B13" s="973"/>
      <c r="C13" s="973"/>
      <c r="D13" s="973"/>
      <c r="E13" s="973"/>
      <c r="F13" s="1459"/>
      <c r="G13" s="96"/>
      <c r="H13" s="205"/>
    </row>
    <row r="14" spans="1:8" ht="16.5" customHeight="1" thickBot="1">
      <c r="A14" s="1458"/>
      <c r="B14" s="973"/>
      <c r="C14" s="973"/>
      <c r="D14" s="973"/>
      <c r="E14" s="973"/>
      <c r="F14" s="1459"/>
      <c r="G14" s="96"/>
      <c r="H14" s="184"/>
    </row>
    <row r="15" spans="1:8" ht="16.5" customHeight="1" thickBot="1">
      <c r="A15" s="1458"/>
      <c r="B15" s="973"/>
      <c r="C15" s="973"/>
      <c r="D15" s="973"/>
      <c r="E15" s="973"/>
      <c r="F15" s="1459"/>
      <c r="G15" s="96"/>
      <c r="H15" s="262">
        <f>SUM(H11:H14)</f>
        <v>0</v>
      </c>
    </row>
    <row r="16" spans="1:8" ht="16.5" customHeight="1">
      <c r="A16" s="1458"/>
      <c r="B16" s="973"/>
      <c r="C16" s="973"/>
      <c r="D16" s="973"/>
      <c r="E16" s="973"/>
      <c r="F16" s="1459"/>
      <c r="G16" s="96"/>
      <c r="H16" s="206"/>
    </row>
    <row r="17" spans="1:8" ht="16.5" customHeight="1">
      <c r="A17" s="1460" t="s">
        <v>850</v>
      </c>
      <c r="B17" s="1461"/>
      <c r="C17" s="1461"/>
      <c r="D17" s="1461"/>
      <c r="E17" s="1461"/>
      <c r="F17" s="1462"/>
      <c r="G17" s="96"/>
      <c r="H17" s="205"/>
    </row>
    <row r="18" spans="1:8" ht="16.5" customHeight="1">
      <c r="A18" s="1458"/>
      <c r="B18" s="973"/>
      <c r="C18" s="973"/>
      <c r="D18" s="973"/>
      <c r="E18" s="973"/>
      <c r="F18" s="1459"/>
      <c r="G18" s="96"/>
      <c r="H18" s="205"/>
    </row>
    <row r="19" spans="1:8" ht="16.5" customHeight="1">
      <c r="A19" s="1458"/>
      <c r="B19" s="973"/>
      <c r="C19" s="973"/>
      <c r="D19" s="973"/>
      <c r="E19" s="973"/>
      <c r="F19" s="1459"/>
      <c r="G19" s="96"/>
      <c r="H19" s="205"/>
    </row>
    <row r="20" spans="1:8" ht="16.5" customHeight="1">
      <c r="A20" s="1458"/>
      <c r="B20" s="973"/>
      <c r="C20" s="973"/>
      <c r="D20" s="973"/>
      <c r="E20" s="973"/>
      <c r="F20" s="1459"/>
      <c r="G20" s="96"/>
      <c r="H20" s="205"/>
    </row>
    <row r="21" spans="1:8" ht="16.5" customHeight="1" thickBot="1">
      <c r="A21" s="1458"/>
      <c r="B21" s="973"/>
      <c r="C21" s="973"/>
      <c r="D21" s="973"/>
      <c r="E21" s="973"/>
      <c r="F21" s="1459"/>
      <c r="G21" s="96"/>
      <c r="H21" s="184"/>
    </row>
    <row r="22" spans="1:8" ht="16.5" customHeight="1" thickBot="1">
      <c r="A22" s="1458"/>
      <c r="B22" s="973"/>
      <c r="C22" s="973"/>
      <c r="D22" s="973"/>
      <c r="E22" s="973"/>
      <c r="F22" s="1459"/>
      <c r="G22" s="96"/>
      <c r="H22" s="262">
        <f>SUM(H18:H21)</f>
        <v>0</v>
      </c>
    </row>
    <row r="23" spans="1:8" ht="16.5" customHeight="1">
      <c r="A23" s="1458"/>
      <c r="B23" s="973"/>
      <c r="C23" s="973"/>
      <c r="D23" s="973"/>
      <c r="E23" s="973"/>
      <c r="F23" s="1459"/>
      <c r="G23" s="96"/>
      <c r="H23" s="206"/>
    </row>
    <row r="24" spans="1:8" ht="16.5" customHeight="1">
      <c r="A24" s="1460" t="s">
        <v>851</v>
      </c>
      <c r="B24" s="1461"/>
      <c r="C24" s="1461"/>
      <c r="D24" s="1461"/>
      <c r="E24" s="1461"/>
      <c r="F24" s="1462"/>
      <c r="G24" s="96"/>
      <c r="H24" s="205"/>
    </row>
    <row r="25" spans="1:8" ht="16.5" customHeight="1">
      <c r="A25" s="1458"/>
      <c r="B25" s="973"/>
      <c r="C25" s="973"/>
      <c r="D25" s="973"/>
      <c r="E25" s="973"/>
      <c r="F25" s="1459"/>
      <c r="G25" s="96"/>
      <c r="H25" s="205"/>
    </row>
    <row r="26" spans="1:8" ht="16.5" customHeight="1">
      <c r="A26" s="1458"/>
      <c r="B26" s="973"/>
      <c r="C26" s="973"/>
      <c r="D26" s="973"/>
      <c r="E26" s="973"/>
      <c r="F26" s="1459"/>
      <c r="G26" s="96"/>
      <c r="H26" s="205"/>
    </row>
    <row r="27" spans="1:8" ht="16.5" customHeight="1">
      <c r="A27" s="1458"/>
      <c r="B27" s="973"/>
      <c r="C27" s="973"/>
      <c r="D27" s="973"/>
      <c r="E27" s="973"/>
      <c r="F27" s="1459"/>
      <c r="G27" s="96"/>
      <c r="H27" s="205"/>
    </row>
    <row r="28" spans="1:8" ht="16.5" customHeight="1">
      <c r="A28" s="1458"/>
      <c r="B28" s="973"/>
      <c r="C28" s="973"/>
      <c r="D28" s="973"/>
      <c r="E28" s="973"/>
      <c r="F28" s="1459"/>
      <c r="G28" s="96"/>
      <c r="H28" s="205"/>
    </row>
    <row r="29" spans="1:8" ht="16.5" customHeight="1" thickBot="1">
      <c r="A29" s="1458"/>
      <c r="B29" s="973"/>
      <c r="C29" s="973"/>
      <c r="D29" s="973"/>
      <c r="E29" s="973"/>
      <c r="F29" s="1459"/>
      <c r="G29" s="96"/>
      <c r="H29" s="184"/>
    </row>
    <row r="30" spans="1:8" ht="15.75" customHeight="1" thickBot="1">
      <c r="A30" s="1458"/>
      <c r="B30" s="973"/>
      <c r="C30" s="973"/>
      <c r="D30" s="973"/>
      <c r="E30" s="973"/>
      <c r="F30" s="1459"/>
      <c r="G30" s="96"/>
      <c r="H30" s="262">
        <f>SUM(H25:H29)</f>
        <v>0</v>
      </c>
    </row>
    <row r="31" spans="1:8" ht="16.5" customHeight="1">
      <c r="A31" s="1458"/>
      <c r="B31" s="973"/>
      <c r="C31" s="973"/>
      <c r="D31" s="973"/>
      <c r="E31" s="973"/>
      <c r="F31" s="1459"/>
      <c r="G31" s="96"/>
      <c r="H31" s="206"/>
    </row>
    <row r="32" spans="1:8" ht="16.5" customHeight="1">
      <c r="A32" s="1460" t="s">
        <v>852</v>
      </c>
      <c r="B32" s="1461"/>
      <c r="C32" s="1461"/>
      <c r="D32" s="1461"/>
      <c r="E32" s="1461"/>
      <c r="F32" s="1462"/>
      <c r="G32" s="96"/>
      <c r="H32" s="205"/>
    </row>
    <row r="33" spans="1:8" ht="16.5" customHeight="1">
      <c r="A33" s="1458"/>
      <c r="B33" s="973"/>
      <c r="C33" s="973"/>
      <c r="D33" s="973"/>
      <c r="E33" s="973"/>
      <c r="F33" s="1459"/>
      <c r="G33" s="96"/>
      <c r="H33" s="205"/>
    </row>
    <row r="34" spans="1:8" ht="16.5" customHeight="1">
      <c r="A34" s="1458"/>
      <c r="B34" s="973"/>
      <c r="C34" s="973"/>
      <c r="D34" s="973"/>
      <c r="E34" s="973"/>
      <c r="F34" s="1459"/>
      <c r="G34" s="96"/>
      <c r="H34" s="205"/>
    </row>
    <row r="35" spans="1:8" ht="16.5" customHeight="1">
      <c r="A35" s="1458"/>
      <c r="B35" s="973"/>
      <c r="C35" s="973"/>
      <c r="D35" s="973"/>
      <c r="E35" s="973"/>
      <c r="F35" s="1459"/>
      <c r="G35" s="96"/>
      <c r="H35" s="205"/>
    </row>
    <row r="36" spans="1:8" ht="16.5" customHeight="1">
      <c r="A36" s="1458"/>
      <c r="B36" s="973"/>
      <c r="C36" s="973"/>
      <c r="D36" s="973"/>
      <c r="E36" s="973"/>
      <c r="F36" s="1459"/>
      <c r="G36" s="96"/>
      <c r="H36" s="205"/>
    </row>
    <row r="37" spans="1:8" ht="16.5" customHeight="1">
      <c r="A37" s="1458"/>
      <c r="B37" s="973"/>
      <c r="C37" s="973"/>
      <c r="D37" s="973"/>
      <c r="E37" s="973"/>
      <c r="F37" s="1459"/>
      <c r="G37" s="96"/>
      <c r="H37" s="205"/>
    </row>
    <row r="38" spans="1:8" ht="16.5" customHeight="1" thickBot="1">
      <c r="A38" s="1458"/>
      <c r="B38" s="973"/>
      <c r="C38" s="973"/>
      <c r="D38" s="973"/>
      <c r="E38" s="973"/>
      <c r="F38" s="1459"/>
      <c r="G38" s="96"/>
      <c r="H38" s="184"/>
    </row>
    <row r="39" spans="1:8" ht="16.5" customHeight="1" thickBot="1">
      <c r="A39" s="1458"/>
      <c r="B39" s="973"/>
      <c r="C39" s="973"/>
      <c r="D39" s="973"/>
      <c r="E39" s="973"/>
      <c r="F39" s="1459"/>
      <c r="G39" s="96"/>
      <c r="H39" s="262">
        <f>SUM(H33:H38)</f>
        <v>0</v>
      </c>
    </row>
    <row r="40" spans="1:8" ht="16.5" customHeight="1">
      <c r="A40" s="1458"/>
      <c r="B40" s="973"/>
      <c r="C40" s="973"/>
      <c r="D40" s="973"/>
      <c r="E40" s="973"/>
      <c r="F40" s="1459"/>
      <c r="G40" s="96"/>
      <c r="H40" s="206"/>
    </row>
    <row r="41" spans="1:8" ht="16.5" customHeight="1">
      <c r="A41" s="1458"/>
      <c r="B41" s="973"/>
      <c r="C41" s="973"/>
      <c r="D41" s="973"/>
      <c r="E41" s="973"/>
      <c r="F41" s="1459"/>
      <c r="G41" s="96"/>
      <c r="H41" s="205"/>
    </row>
    <row r="42" spans="1:8" ht="16.5" customHeight="1">
      <c r="A42" s="1458"/>
      <c r="B42" s="973"/>
      <c r="C42" s="973"/>
      <c r="D42" s="973"/>
      <c r="E42" s="973"/>
      <c r="F42" s="1459"/>
      <c r="G42" s="96"/>
      <c r="H42" s="205"/>
    </row>
    <row r="43" spans="1:8" ht="16.5" customHeight="1">
      <c r="A43" s="1458"/>
      <c r="B43" s="973"/>
      <c r="C43" s="973"/>
      <c r="D43" s="973"/>
      <c r="E43" s="973"/>
      <c r="F43" s="1459"/>
      <c r="G43" s="96"/>
      <c r="H43" s="205"/>
    </row>
    <row r="44" spans="1:8" ht="16.5" customHeight="1">
      <c r="A44" s="1458"/>
      <c r="B44" s="973"/>
      <c r="C44" s="973"/>
      <c r="D44" s="973"/>
      <c r="E44" s="973"/>
      <c r="F44" s="1459"/>
      <c r="G44" s="96"/>
      <c r="H44" s="205"/>
    </row>
    <row r="45" spans="1:8" ht="16.5" customHeight="1" thickBot="1">
      <c r="A45" s="1172"/>
      <c r="B45" s="1173"/>
      <c r="C45" s="1173"/>
      <c r="D45" s="1173"/>
      <c r="E45" s="1173"/>
      <c r="F45" s="1174"/>
      <c r="G45" s="28"/>
      <c r="H45" s="263"/>
    </row>
  </sheetData>
  <mergeCells count="43">
    <mergeCell ref="A45:F45"/>
    <mergeCell ref="A40:F40"/>
    <mergeCell ref="A41:F41"/>
    <mergeCell ref="A42:F42"/>
    <mergeCell ref="A43:F43"/>
    <mergeCell ref="A44:F44"/>
    <mergeCell ref="A35:F35"/>
    <mergeCell ref="A36:F36"/>
    <mergeCell ref="A37:F37"/>
    <mergeCell ref="A38:F38"/>
    <mergeCell ref="A39:F39"/>
    <mergeCell ref="A30:F30"/>
    <mergeCell ref="A31:F31"/>
    <mergeCell ref="A32:F32"/>
    <mergeCell ref="A33:F33"/>
    <mergeCell ref="A34:F34"/>
    <mergeCell ref="A25:F25"/>
    <mergeCell ref="A26:F26"/>
    <mergeCell ref="A27:F27"/>
    <mergeCell ref="A28:F28"/>
    <mergeCell ref="A29:F29"/>
    <mergeCell ref="A20:F20"/>
    <mergeCell ref="A21:F21"/>
    <mergeCell ref="A22:F22"/>
    <mergeCell ref="A23:F23"/>
    <mergeCell ref="A24:F24"/>
    <mergeCell ref="A15:F15"/>
    <mergeCell ref="A16:F16"/>
    <mergeCell ref="A17:F17"/>
    <mergeCell ref="A18:F18"/>
    <mergeCell ref="A19:F19"/>
    <mergeCell ref="A10:F10"/>
    <mergeCell ref="A11:F11"/>
    <mergeCell ref="A12:F12"/>
    <mergeCell ref="A13:F13"/>
    <mergeCell ref="A14:F14"/>
    <mergeCell ref="A4:H4"/>
    <mergeCell ref="A5:H5"/>
    <mergeCell ref="A6:H6"/>
    <mergeCell ref="H8:H9"/>
    <mergeCell ref="G8:G9"/>
    <mergeCell ref="A8:F9"/>
    <mergeCell ref="A7:H7"/>
  </mergeCells>
  <phoneticPr fontId="0" type="noConversion"/>
  <printOptions horizontalCentered="1"/>
  <pageMargins left="0.75" right="0.5" top="0.75" bottom="0.25" header="0.5" footer="0"/>
  <pageSetup orientation="portrait" r:id="rId1"/>
  <headerFooter alignWithMargins="0">
    <oddFoote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pageSetUpPr fitToPage="1"/>
  </sheetPr>
  <dimension ref="A1:I53"/>
  <sheetViews>
    <sheetView workbookViewId="0"/>
  </sheetViews>
  <sheetFormatPr defaultRowHeight="12.6"/>
  <cols>
    <col min="9" max="9" width="17.42578125" bestFit="1" customWidth="1"/>
  </cols>
  <sheetData>
    <row r="1" spans="1:9">
      <c r="A1" s="46">
        <f>Title!B12</f>
        <v>0</v>
      </c>
      <c r="B1" s="2"/>
      <c r="C1" s="2"/>
      <c r="D1" s="2"/>
      <c r="E1" s="2"/>
      <c r="F1" s="2"/>
      <c r="G1" s="2"/>
      <c r="H1" s="2"/>
      <c r="I1" s="501" t="str">
        <f>'38'!H1</f>
        <v>For The Year Ended</v>
      </c>
    </row>
    <row r="2" spans="1:9" ht="12.95" thickBot="1">
      <c r="A2" s="692" t="s">
        <v>82</v>
      </c>
      <c r="B2" s="2"/>
      <c r="C2" s="2"/>
      <c r="D2" s="2"/>
      <c r="E2" s="2"/>
      <c r="F2" s="2"/>
      <c r="G2" s="2"/>
      <c r="H2" s="2"/>
      <c r="I2" s="116">
        <f>'38'!H2</f>
        <v>0</v>
      </c>
    </row>
    <row r="4" spans="1:9" ht="12.95">
      <c r="A4" s="904" t="s">
        <v>853</v>
      </c>
      <c r="B4" s="904"/>
      <c r="C4" s="904"/>
      <c r="D4" s="904"/>
      <c r="E4" s="904"/>
      <c r="F4" s="904"/>
      <c r="G4" s="904"/>
      <c r="H4" s="904"/>
      <c r="I4" s="904"/>
    </row>
    <row r="5" spans="1:9">
      <c r="A5" s="994" t="s">
        <v>854</v>
      </c>
      <c r="B5" s="994"/>
      <c r="C5" s="994"/>
      <c r="D5" s="994"/>
      <c r="E5" s="994"/>
      <c r="F5" s="994"/>
      <c r="G5" s="994"/>
      <c r="H5" s="994"/>
      <c r="I5" s="994"/>
    </row>
    <row r="6" spans="1:9" ht="12.95">
      <c r="A6" s="1107" t="s">
        <v>824</v>
      </c>
      <c r="B6" s="1107"/>
      <c r="C6" s="1107"/>
      <c r="D6" s="1107"/>
      <c r="E6" s="1107"/>
      <c r="F6" s="1107"/>
      <c r="G6" s="1107"/>
      <c r="H6" s="1107"/>
      <c r="I6" s="1107"/>
    </row>
    <row r="7" spans="1:9" ht="39.75" customHeight="1" thickBot="1">
      <c r="A7" s="1064" t="s">
        <v>855</v>
      </c>
      <c r="B7" s="1064"/>
      <c r="C7" s="1064"/>
      <c r="D7" s="1064"/>
      <c r="E7" s="1064"/>
      <c r="F7" s="1064"/>
      <c r="G7" s="1064"/>
      <c r="H7" s="1064"/>
      <c r="I7" s="1064"/>
    </row>
    <row r="8" spans="1:9" ht="35.25" customHeight="1" thickBot="1">
      <c r="A8" s="1265" t="s">
        <v>856</v>
      </c>
      <c r="B8" s="1032"/>
      <c r="C8" s="1032"/>
      <c r="D8" s="1032"/>
      <c r="E8" s="1032"/>
      <c r="F8" s="1032"/>
      <c r="G8" s="1032"/>
      <c r="H8" s="1264"/>
      <c r="I8" s="45" t="s">
        <v>857</v>
      </c>
    </row>
    <row r="9" spans="1:9" ht="16.149999999999999" customHeight="1">
      <c r="A9" s="1463"/>
      <c r="B9" s="1464"/>
      <c r="C9" s="1464"/>
      <c r="D9" s="1464"/>
      <c r="E9" s="1464"/>
      <c r="F9" s="1464"/>
      <c r="G9" s="1464"/>
      <c r="H9" s="1465"/>
      <c r="I9" s="264"/>
    </row>
    <row r="10" spans="1:9" ht="16.149999999999999" customHeight="1">
      <c r="A10" s="1466"/>
      <c r="B10" s="1467"/>
      <c r="C10" s="1467"/>
      <c r="D10" s="1467"/>
      <c r="E10" s="1467"/>
      <c r="F10" s="1467"/>
      <c r="G10" s="1467"/>
      <c r="H10" s="1468"/>
      <c r="I10" s="175"/>
    </row>
    <row r="11" spans="1:9" ht="16.149999999999999" customHeight="1">
      <c r="A11" s="1466"/>
      <c r="B11" s="1467"/>
      <c r="C11" s="1467"/>
      <c r="D11" s="1467"/>
      <c r="E11" s="1467"/>
      <c r="F11" s="1467"/>
      <c r="G11" s="1467"/>
      <c r="H11" s="1468"/>
      <c r="I11" s="175"/>
    </row>
    <row r="12" spans="1:9" ht="16.149999999999999" customHeight="1">
      <c r="A12" s="1466"/>
      <c r="B12" s="1467"/>
      <c r="C12" s="1467"/>
      <c r="D12" s="1467"/>
      <c r="E12" s="1467"/>
      <c r="F12" s="1467"/>
      <c r="G12" s="1467"/>
      <c r="H12" s="1468"/>
      <c r="I12" s="175"/>
    </row>
    <row r="13" spans="1:9" ht="16.149999999999999" customHeight="1">
      <c r="A13" s="1466"/>
      <c r="B13" s="1467"/>
      <c r="C13" s="1467"/>
      <c r="D13" s="1467"/>
      <c r="E13" s="1467"/>
      <c r="F13" s="1467"/>
      <c r="G13" s="1467"/>
      <c r="H13" s="1468"/>
      <c r="I13" s="175"/>
    </row>
    <row r="14" spans="1:9" ht="16.149999999999999" customHeight="1">
      <c r="A14" s="1466"/>
      <c r="B14" s="1467"/>
      <c r="C14" s="1467"/>
      <c r="D14" s="1467"/>
      <c r="E14" s="1467"/>
      <c r="F14" s="1467"/>
      <c r="G14" s="1467"/>
      <c r="H14" s="1468"/>
      <c r="I14" s="175"/>
    </row>
    <row r="15" spans="1:9" ht="16.149999999999999" customHeight="1">
      <c r="A15" s="1466"/>
      <c r="B15" s="1467"/>
      <c r="C15" s="1467"/>
      <c r="D15" s="1467"/>
      <c r="E15" s="1467"/>
      <c r="F15" s="1467"/>
      <c r="G15" s="1467"/>
      <c r="H15" s="1468"/>
      <c r="I15" s="175"/>
    </row>
    <row r="16" spans="1:9" ht="16.149999999999999" customHeight="1">
      <c r="A16" s="1466"/>
      <c r="B16" s="1467"/>
      <c r="C16" s="1467"/>
      <c r="D16" s="1467"/>
      <c r="E16" s="1467"/>
      <c r="F16" s="1467"/>
      <c r="G16" s="1467"/>
      <c r="H16" s="1468"/>
      <c r="I16" s="175"/>
    </row>
    <row r="17" spans="1:9" ht="16.149999999999999" customHeight="1">
      <c r="A17" s="1466"/>
      <c r="B17" s="1467"/>
      <c r="C17" s="1467"/>
      <c r="D17" s="1467"/>
      <c r="E17" s="1467"/>
      <c r="F17" s="1467"/>
      <c r="G17" s="1467"/>
      <c r="H17" s="1468"/>
      <c r="I17" s="175"/>
    </row>
    <row r="18" spans="1:9" ht="16.149999999999999" customHeight="1">
      <c r="A18" s="1466"/>
      <c r="B18" s="1467"/>
      <c r="C18" s="1467"/>
      <c r="D18" s="1467"/>
      <c r="E18" s="1467"/>
      <c r="F18" s="1467"/>
      <c r="G18" s="1467"/>
      <c r="H18" s="1468"/>
      <c r="I18" s="175"/>
    </row>
    <row r="19" spans="1:9" ht="16.149999999999999" customHeight="1">
      <c r="A19" s="1466"/>
      <c r="B19" s="1467"/>
      <c r="C19" s="1467"/>
      <c r="D19" s="1467"/>
      <c r="E19" s="1467"/>
      <c r="F19" s="1467"/>
      <c r="G19" s="1467"/>
      <c r="H19" s="1468"/>
      <c r="I19" s="175"/>
    </row>
    <row r="20" spans="1:9" ht="16.149999999999999" customHeight="1">
      <c r="A20" s="1466"/>
      <c r="B20" s="1467"/>
      <c r="C20" s="1467"/>
      <c r="D20" s="1467"/>
      <c r="E20" s="1467"/>
      <c r="F20" s="1467"/>
      <c r="G20" s="1467"/>
      <c r="H20" s="1468"/>
      <c r="I20" s="175"/>
    </row>
    <row r="21" spans="1:9" ht="16.149999999999999" customHeight="1">
      <c r="A21" s="1466"/>
      <c r="B21" s="1467"/>
      <c r="C21" s="1467"/>
      <c r="D21" s="1467"/>
      <c r="E21" s="1467"/>
      <c r="F21" s="1467"/>
      <c r="G21" s="1467"/>
      <c r="H21" s="1468"/>
      <c r="I21" s="175"/>
    </row>
    <row r="22" spans="1:9" ht="16.149999999999999" customHeight="1">
      <c r="A22" s="1466"/>
      <c r="B22" s="1467"/>
      <c r="C22" s="1467"/>
      <c r="D22" s="1467"/>
      <c r="E22" s="1467"/>
      <c r="F22" s="1467"/>
      <c r="G22" s="1467"/>
      <c r="H22" s="1468"/>
      <c r="I22" s="175"/>
    </row>
    <row r="23" spans="1:9" ht="16.149999999999999" customHeight="1">
      <c r="A23" s="1466"/>
      <c r="B23" s="1467"/>
      <c r="C23" s="1467"/>
      <c r="D23" s="1467"/>
      <c r="E23" s="1467"/>
      <c r="F23" s="1467"/>
      <c r="G23" s="1467"/>
      <c r="H23" s="1468"/>
      <c r="I23" s="175"/>
    </row>
    <row r="24" spans="1:9" ht="16.149999999999999" customHeight="1">
      <c r="A24" s="1466"/>
      <c r="B24" s="1467"/>
      <c r="C24" s="1467"/>
      <c r="D24" s="1467"/>
      <c r="E24" s="1467"/>
      <c r="F24" s="1467"/>
      <c r="G24" s="1467"/>
      <c r="H24" s="1468"/>
      <c r="I24" s="175"/>
    </row>
    <row r="25" spans="1:9" ht="16.149999999999999" customHeight="1">
      <c r="A25" s="1466"/>
      <c r="B25" s="1467"/>
      <c r="C25" s="1467"/>
      <c r="D25" s="1467"/>
      <c r="E25" s="1467"/>
      <c r="F25" s="1467"/>
      <c r="G25" s="1467"/>
      <c r="H25" s="1468"/>
      <c r="I25" s="175"/>
    </row>
    <row r="26" spans="1:9" ht="16.149999999999999" customHeight="1">
      <c r="A26" s="1466"/>
      <c r="B26" s="1467"/>
      <c r="C26" s="1467"/>
      <c r="D26" s="1467"/>
      <c r="E26" s="1467"/>
      <c r="F26" s="1467"/>
      <c r="G26" s="1467"/>
      <c r="H26" s="1468"/>
      <c r="I26" s="175"/>
    </row>
    <row r="27" spans="1:9" ht="16.149999999999999" customHeight="1">
      <c r="A27" s="1466"/>
      <c r="B27" s="1467"/>
      <c r="C27" s="1467"/>
      <c r="D27" s="1467"/>
      <c r="E27" s="1467"/>
      <c r="F27" s="1467"/>
      <c r="G27" s="1467"/>
      <c r="H27" s="1468"/>
      <c r="I27" s="175"/>
    </row>
    <row r="28" spans="1:9" ht="16.149999999999999" customHeight="1">
      <c r="A28" s="1466"/>
      <c r="B28" s="1467"/>
      <c r="C28" s="1467"/>
      <c r="D28" s="1467"/>
      <c r="E28" s="1467"/>
      <c r="F28" s="1467"/>
      <c r="G28" s="1467"/>
      <c r="H28" s="1468"/>
      <c r="I28" s="175"/>
    </row>
    <row r="29" spans="1:9" ht="16.149999999999999" customHeight="1">
      <c r="A29" s="1466"/>
      <c r="B29" s="1467"/>
      <c r="C29" s="1467"/>
      <c r="D29" s="1467"/>
      <c r="E29" s="1467"/>
      <c r="F29" s="1467"/>
      <c r="G29" s="1467"/>
      <c r="H29" s="1468"/>
      <c r="I29" s="175"/>
    </row>
    <row r="30" spans="1:9" ht="16.149999999999999" customHeight="1">
      <c r="A30" s="1466"/>
      <c r="B30" s="1467"/>
      <c r="C30" s="1467"/>
      <c r="D30" s="1467"/>
      <c r="E30" s="1467"/>
      <c r="F30" s="1467"/>
      <c r="G30" s="1467"/>
      <c r="H30" s="1468"/>
      <c r="I30" s="175"/>
    </row>
    <row r="31" spans="1:9" ht="16.149999999999999" customHeight="1">
      <c r="A31" s="1466"/>
      <c r="B31" s="1467"/>
      <c r="C31" s="1467"/>
      <c r="D31" s="1467"/>
      <c r="E31" s="1467"/>
      <c r="F31" s="1467"/>
      <c r="G31" s="1467"/>
      <c r="H31" s="1468"/>
      <c r="I31" s="175"/>
    </row>
    <row r="32" spans="1:9" ht="16.149999999999999" customHeight="1">
      <c r="A32" s="1466"/>
      <c r="B32" s="1467"/>
      <c r="C32" s="1467"/>
      <c r="D32" s="1467"/>
      <c r="E32" s="1467"/>
      <c r="F32" s="1467"/>
      <c r="G32" s="1467"/>
      <c r="H32" s="1468"/>
      <c r="I32" s="175"/>
    </row>
    <row r="33" spans="1:9" ht="16.149999999999999" customHeight="1">
      <c r="A33" s="1466"/>
      <c r="B33" s="1467"/>
      <c r="C33" s="1467"/>
      <c r="D33" s="1467"/>
      <c r="E33" s="1467"/>
      <c r="F33" s="1467"/>
      <c r="G33" s="1467"/>
      <c r="H33" s="1468"/>
      <c r="I33" s="175"/>
    </row>
    <row r="34" spans="1:9" ht="16.149999999999999" customHeight="1">
      <c r="A34" s="1466"/>
      <c r="B34" s="1467"/>
      <c r="C34" s="1467"/>
      <c r="D34" s="1467"/>
      <c r="E34" s="1467"/>
      <c r="F34" s="1467"/>
      <c r="G34" s="1467"/>
      <c r="H34" s="1468"/>
      <c r="I34" s="175"/>
    </row>
    <row r="35" spans="1:9" ht="16.149999999999999" customHeight="1">
      <c r="A35" s="1466"/>
      <c r="B35" s="1467"/>
      <c r="C35" s="1467"/>
      <c r="D35" s="1467"/>
      <c r="E35" s="1467"/>
      <c r="F35" s="1467"/>
      <c r="G35" s="1467"/>
      <c r="H35" s="1468"/>
      <c r="I35" s="175"/>
    </row>
    <row r="36" spans="1:9" ht="16.149999999999999" customHeight="1">
      <c r="A36" s="1466"/>
      <c r="B36" s="1467"/>
      <c r="C36" s="1467"/>
      <c r="D36" s="1467"/>
      <c r="E36" s="1467"/>
      <c r="F36" s="1467"/>
      <c r="G36" s="1467"/>
      <c r="H36" s="1468"/>
      <c r="I36" s="175"/>
    </row>
    <row r="37" spans="1:9" ht="16.149999999999999" customHeight="1">
      <c r="A37" s="1466"/>
      <c r="B37" s="1467"/>
      <c r="C37" s="1467"/>
      <c r="D37" s="1467"/>
      <c r="E37" s="1467"/>
      <c r="F37" s="1467"/>
      <c r="G37" s="1467"/>
      <c r="H37" s="1468"/>
      <c r="I37" s="175"/>
    </row>
    <row r="38" spans="1:9" ht="16.149999999999999" customHeight="1">
      <c r="A38" s="1466"/>
      <c r="B38" s="1467"/>
      <c r="C38" s="1467"/>
      <c r="D38" s="1467"/>
      <c r="E38" s="1467"/>
      <c r="F38" s="1467"/>
      <c r="G38" s="1467"/>
      <c r="H38" s="1468"/>
      <c r="I38" s="175"/>
    </row>
    <row r="39" spans="1:9" ht="16.149999999999999" customHeight="1">
      <c r="A39" s="1466"/>
      <c r="B39" s="1467"/>
      <c r="C39" s="1467"/>
      <c r="D39" s="1467"/>
      <c r="E39" s="1467"/>
      <c r="F39" s="1467"/>
      <c r="G39" s="1467"/>
      <c r="H39" s="1468"/>
      <c r="I39" s="175"/>
    </row>
    <row r="40" spans="1:9" ht="16.149999999999999" customHeight="1">
      <c r="A40" s="1469"/>
      <c r="B40" s="1470"/>
      <c r="C40" s="1470"/>
      <c r="D40" s="1470"/>
      <c r="E40" s="1470"/>
      <c r="F40" s="1470"/>
      <c r="G40" s="1470"/>
      <c r="H40" s="1471"/>
      <c r="I40" s="175"/>
    </row>
    <row r="41" spans="1:9" ht="16.149999999999999" customHeight="1">
      <c r="A41" s="1469"/>
      <c r="B41" s="1470"/>
      <c r="C41" s="1470"/>
      <c r="D41" s="1470"/>
      <c r="E41" s="1470"/>
      <c r="F41" s="1470"/>
      <c r="G41" s="1470"/>
      <c r="H41" s="1471"/>
      <c r="I41" s="175"/>
    </row>
    <row r="42" spans="1:9" ht="16.149999999999999" customHeight="1">
      <c r="A42" s="1469"/>
      <c r="B42" s="1470"/>
      <c r="C42" s="1470"/>
      <c r="D42" s="1470"/>
      <c r="E42" s="1470"/>
      <c r="F42" s="1470"/>
      <c r="G42" s="1470"/>
      <c r="H42" s="1471"/>
      <c r="I42" s="175"/>
    </row>
    <row r="43" spans="1:9" ht="16.149999999999999" customHeight="1" thickBot="1">
      <c r="A43" s="1469"/>
      <c r="B43" s="1470"/>
      <c r="C43" s="1470"/>
      <c r="D43" s="1470"/>
      <c r="E43" s="1470"/>
      <c r="F43" s="1470"/>
      <c r="G43" s="1470"/>
      <c r="H43" s="1471"/>
      <c r="I43" s="184"/>
    </row>
    <row r="44" spans="1:9" ht="16.149999999999999" customHeight="1" thickBot="1">
      <c r="A44" s="1108" t="s">
        <v>193</v>
      </c>
      <c r="B44" s="1109"/>
      <c r="C44" s="1109"/>
      <c r="D44" s="1109"/>
      <c r="E44" s="1109"/>
      <c r="F44" s="1109"/>
      <c r="G44" s="1109"/>
      <c r="H44" s="1110"/>
      <c r="I44" s="168">
        <f>SUM(I9:I43)</f>
        <v>0</v>
      </c>
    </row>
    <row r="45" spans="1:9">
      <c r="A45" s="692"/>
      <c r="B45" s="692"/>
      <c r="C45" s="692"/>
      <c r="D45" s="692"/>
      <c r="E45" s="692"/>
      <c r="F45" s="692"/>
      <c r="G45" s="692"/>
      <c r="H45" s="692"/>
      <c r="I45" s="265"/>
    </row>
    <row r="46" spans="1:9">
      <c r="A46" s="692"/>
      <c r="B46" s="692"/>
      <c r="C46" s="692"/>
      <c r="D46" s="692"/>
      <c r="E46" s="692"/>
      <c r="F46" s="692"/>
      <c r="G46" s="692"/>
      <c r="H46" s="692"/>
      <c r="I46" s="265"/>
    </row>
    <row r="47" spans="1:9">
      <c r="A47" s="692"/>
      <c r="B47" s="692"/>
      <c r="C47" s="692"/>
      <c r="D47" s="692"/>
      <c r="E47" s="692"/>
      <c r="F47" s="692"/>
      <c r="G47" s="692"/>
      <c r="H47" s="692"/>
      <c r="I47" s="265"/>
    </row>
    <row r="48" spans="1:9">
      <c r="A48" s="692"/>
      <c r="B48" s="692"/>
      <c r="C48" s="692"/>
      <c r="D48" s="692"/>
      <c r="E48" s="692"/>
      <c r="F48" s="692"/>
      <c r="G48" s="692"/>
      <c r="H48" s="692"/>
      <c r="I48" s="265"/>
    </row>
    <row r="49" spans="9:9">
      <c r="I49" s="265"/>
    </row>
    <row r="50" spans="9:9">
      <c r="I50" s="265"/>
    </row>
    <row r="51" spans="9:9">
      <c r="I51" s="265"/>
    </row>
    <row r="52" spans="9:9">
      <c r="I52" s="265"/>
    </row>
    <row r="53" spans="9:9">
      <c r="I53" s="265"/>
    </row>
  </sheetData>
  <mergeCells count="41">
    <mergeCell ref="A40:H40"/>
    <mergeCell ref="A44:H44"/>
    <mergeCell ref="A41:H41"/>
    <mergeCell ref="A42:H42"/>
    <mergeCell ref="A43:H43"/>
    <mergeCell ref="A24:H24"/>
    <mergeCell ref="A25:H25"/>
    <mergeCell ref="A26:H26"/>
    <mergeCell ref="A27:H27"/>
    <mergeCell ref="A39:H39"/>
    <mergeCell ref="A28:H28"/>
    <mergeCell ref="A29:H29"/>
    <mergeCell ref="A30:H30"/>
    <mergeCell ref="A31:H31"/>
    <mergeCell ref="A32:H32"/>
    <mergeCell ref="A33:H33"/>
    <mergeCell ref="A34:H34"/>
    <mergeCell ref="A35:H35"/>
    <mergeCell ref="A36:H36"/>
    <mergeCell ref="A37:H37"/>
    <mergeCell ref="A38:H38"/>
    <mergeCell ref="A19:H19"/>
    <mergeCell ref="A20:H20"/>
    <mergeCell ref="A21:H21"/>
    <mergeCell ref="A22:H22"/>
    <mergeCell ref="A23:H23"/>
    <mergeCell ref="A14:H14"/>
    <mergeCell ref="A15:H15"/>
    <mergeCell ref="A16:H16"/>
    <mergeCell ref="A17:H17"/>
    <mergeCell ref="A18:H18"/>
    <mergeCell ref="A9:H9"/>
    <mergeCell ref="A10:H10"/>
    <mergeCell ref="A11:H11"/>
    <mergeCell ref="A12:H12"/>
    <mergeCell ref="A13:H13"/>
    <mergeCell ref="A8:H8"/>
    <mergeCell ref="A5:I5"/>
    <mergeCell ref="A4:I4"/>
    <mergeCell ref="A6:I6"/>
    <mergeCell ref="A7:I7"/>
  </mergeCells>
  <phoneticPr fontId="0" type="noConversion"/>
  <printOptions horizontalCentered="1" verticalCentered="1"/>
  <pageMargins left="0.75" right="0.75" top="0.75" bottom="0.25" header="0.5" footer="0"/>
  <pageSetup orientation="portrait" r:id="rId1"/>
  <headerFooter alignWithMargins="0">
    <oddFoote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pageSetUpPr fitToPage="1"/>
  </sheetPr>
  <dimension ref="A1:I32"/>
  <sheetViews>
    <sheetView zoomScale="85" zoomScaleNormal="85" workbookViewId="0">
      <selection activeCell="B8" sqref="B8:B10"/>
    </sheetView>
  </sheetViews>
  <sheetFormatPr defaultRowHeight="12.6"/>
  <cols>
    <col min="1" max="1" width="30" customWidth="1"/>
    <col min="2" max="2" width="9.7109375" customWidth="1"/>
    <col min="3" max="3" width="11.42578125" customWidth="1"/>
    <col min="4" max="4" width="14.28515625" customWidth="1"/>
    <col min="5" max="5" width="10.5703125" customWidth="1"/>
    <col min="6" max="6" width="14.7109375" customWidth="1"/>
    <col min="7" max="8" width="13.7109375" customWidth="1"/>
    <col min="9" max="9" width="17.28515625" customWidth="1"/>
  </cols>
  <sheetData>
    <row r="1" spans="1:9">
      <c r="A1" s="46">
        <f>Title!B12</f>
        <v>0</v>
      </c>
      <c r="B1" s="2"/>
      <c r="C1" s="2"/>
      <c r="D1" s="2"/>
      <c r="E1" s="2"/>
      <c r="F1" s="2"/>
      <c r="G1" s="2"/>
      <c r="H1" s="2"/>
      <c r="I1" s="501" t="str">
        <f>'39'!I1</f>
        <v>For The Year Ended</v>
      </c>
    </row>
    <row r="2" spans="1:9" ht="12.95" thickBot="1">
      <c r="A2" s="692" t="s">
        <v>82</v>
      </c>
      <c r="B2" s="692"/>
      <c r="C2" s="692"/>
      <c r="D2" s="692"/>
      <c r="E2" s="692"/>
      <c r="F2" s="692"/>
      <c r="G2" s="692"/>
      <c r="H2" s="692"/>
      <c r="I2" s="116">
        <f>'39'!I2</f>
        <v>0</v>
      </c>
    </row>
    <row r="4" spans="1:9" ht="12.95">
      <c r="A4" s="904" t="s">
        <v>858</v>
      </c>
      <c r="B4" s="904"/>
      <c r="C4" s="904"/>
      <c r="D4" s="904"/>
      <c r="E4" s="904"/>
      <c r="F4" s="904"/>
      <c r="G4" s="904"/>
      <c r="H4" s="904"/>
      <c r="I4" s="904"/>
    </row>
    <row r="5" spans="1:9">
      <c r="A5" s="994" t="s">
        <v>859</v>
      </c>
      <c r="B5" s="994"/>
      <c r="C5" s="994"/>
      <c r="D5" s="994"/>
      <c r="E5" s="994"/>
      <c r="F5" s="994"/>
      <c r="G5" s="994"/>
      <c r="H5" s="994"/>
      <c r="I5" s="994"/>
    </row>
    <row r="6" spans="1:9" ht="24.75" customHeight="1">
      <c r="A6" s="1288" t="s">
        <v>860</v>
      </c>
      <c r="B6" s="1288"/>
      <c r="C6" s="1288"/>
      <c r="D6" s="1288"/>
      <c r="E6" s="1288"/>
      <c r="F6" s="1288"/>
      <c r="G6" s="1288"/>
      <c r="H6" s="1288"/>
      <c r="I6" s="1288"/>
    </row>
    <row r="7" spans="1:9" ht="12.75" customHeight="1" thickBot="1">
      <c r="A7" s="735"/>
      <c r="B7" s="735"/>
      <c r="C7" s="735"/>
      <c r="D7" s="735"/>
      <c r="E7" s="735"/>
      <c r="F7" s="735"/>
      <c r="G7" s="735"/>
      <c r="H7" s="735"/>
      <c r="I7" s="735"/>
    </row>
    <row r="8" spans="1:9" ht="24.75" customHeight="1" thickBot="1">
      <c r="A8" s="1452" t="s">
        <v>861</v>
      </c>
      <c r="B8" s="1474" t="s">
        <v>862</v>
      </c>
      <c r="C8" s="1474" t="s">
        <v>863</v>
      </c>
      <c r="D8" s="1452" t="s">
        <v>864</v>
      </c>
      <c r="E8" s="935" t="s">
        <v>865</v>
      </c>
      <c r="F8" s="936"/>
      <c r="G8" s="1079" t="s">
        <v>866</v>
      </c>
      <c r="H8" s="1081"/>
      <c r="I8" s="1452" t="s">
        <v>867</v>
      </c>
    </row>
    <row r="9" spans="1:9" ht="12.95" thickBot="1">
      <c r="A9" s="1452"/>
      <c r="B9" s="1452"/>
      <c r="C9" s="1452"/>
      <c r="D9" s="1452"/>
      <c r="E9" s="1472"/>
      <c r="F9" s="1473"/>
      <c r="G9" s="1452" t="s">
        <v>868</v>
      </c>
      <c r="H9" s="1452" t="s">
        <v>869</v>
      </c>
      <c r="I9" s="1452"/>
    </row>
    <row r="10" spans="1:9" ht="39.4" customHeight="1" thickBot="1">
      <c r="A10" s="1061"/>
      <c r="B10" s="1061"/>
      <c r="C10" s="1061"/>
      <c r="D10" s="1061"/>
      <c r="E10" s="733" t="s">
        <v>870</v>
      </c>
      <c r="F10" s="733" t="s">
        <v>871</v>
      </c>
      <c r="G10" s="1061"/>
      <c r="H10" s="1061"/>
      <c r="I10" s="1061"/>
    </row>
    <row r="11" spans="1:9" ht="15.6" customHeight="1">
      <c r="A11" s="39"/>
      <c r="B11" s="166"/>
      <c r="C11" s="166"/>
      <c r="D11" s="166">
        <v>0</v>
      </c>
      <c r="E11" s="166"/>
      <c r="F11" s="166">
        <v>0</v>
      </c>
      <c r="G11" s="166"/>
      <c r="H11" s="166"/>
      <c r="I11" s="166"/>
    </row>
    <row r="12" spans="1:9" ht="15.6" customHeight="1">
      <c r="A12" s="96"/>
      <c r="B12" s="175"/>
      <c r="C12" s="175"/>
      <c r="D12" s="175">
        <v>0</v>
      </c>
      <c r="E12" s="175"/>
      <c r="F12" s="175">
        <v>0</v>
      </c>
      <c r="G12" s="175"/>
      <c r="H12" s="175"/>
      <c r="I12" s="175"/>
    </row>
    <row r="13" spans="1:9" ht="15.6" customHeight="1">
      <c r="A13" s="96"/>
      <c r="B13" s="175"/>
      <c r="C13" s="175"/>
      <c r="D13" s="175">
        <v>0</v>
      </c>
      <c r="E13" s="175"/>
      <c r="F13" s="175">
        <v>0</v>
      </c>
      <c r="G13" s="175"/>
      <c r="H13" s="175"/>
      <c r="I13" s="175"/>
    </row>
    <row r="14" spans="1:9" ht="15.6" customHeight="1">
      <c r="A14" s="96"/>
      <c r="B14" s="175"/>
      <c r="C14" s="175"/>
      <c r="D14" s="175">
        <v>0</v>
      </c>
      <c r="E14" s="175"/>
      <c r="F14" s="175">
        <v>0</v>
      </c>
      <c r="G14" s="175"/>
      <c r="H14" s="175"/>
      <c r="I14" s="175"/>
    </row>
    <row r="15" spans="1:9" ht="15.6" customHeight="1">
      <c r="A15" s="96"/>
      <c r="B15" s="175"/>
      <c r="C15" s="175"/>
      <c r="D15" s="175">
        <v>0</v>
      </c>
      <c r="E15" s="175"/>
      <c r="F15" s="175">
        <v>0</v>
      </c>
      <c r="G15" s="175"/>
      <c r="H15" s="175"/>
      <c r="I15" s="175"/>
    </row>
    <row r="16" spans="1:9" ht="15.6" customHeight="1">
      <c r="A16" s="96"/>
      <c r="B16" s="175"/>
      <c r="C16" s="175"/>
      <c r="D16" s="175">
        <v>0</v>
      </c>
      <c r="E16" s="175"/>
      <c r="F16" s="175">
        <v>0</v>
      </c>
      <c r="G16" s="175"/>
      <c r="H16" s="175"/>
      <c r="I16" s="175"/>
    </row>
    <row r="17" spans="1:9" ht="15.6" customHeight="1">
      <c r="A17" s="96"/>
      <c r="B17" s="175"/>
      <c r="C17" s="175"/>
      <c r="D17" s="175">
        <v>0</v>
      </c>
      <c r="E17" s="175"/>
      <c r="F17" s="175">
        <v>0</v>
      </c>
      <c r="G17" s="175"/>
      <c r="H17" s="175"/>
      <c r="I17" s="175"/>
    </row>
    <row r="18" spans="1:9" ht="15.6" customHeight="1">
      <c r="A18" s="96"/>
      <c r="B18" s="175"/>
      <c r="C18" s="175"/>
      <c r="D18" s="175">
        <v>0</v>
      </c>
      <c r="E18" s="175"/>
      <c r="F18" s="175">
        <v>0</v>
      </c>
      <c r="G18" s="175"/>
      <c r="H18" s="175"/>
      <c r="I18" s="175"/>
    </row>
    <row r="19" spans="1:9" ht="15.6" customHeight="1">
      <c r="A19" s="96"/>
      <c r="B19" s="175"/>
      <c r="C19" s="175"/>
      <c r="D19" s="175">
        <v>0</v>
      </c>
      <c r="E19" s="175"/>
      <c r="F19" s="175">
        <v>0</v>
      </c>
      <c r="G19" s="175"/>
      <c r="H19" s="175"/>
      <c r="I19" s="175"/>
    </row>
    <row r="20" spans="1:9" ht="15.6" customHeight="1">
      <c r="A20" s="96"/>
      <c r="B20" s="175"/>
      <c r="C20" s="175"/>
      <c r="D20" s="175">
        <v>0</v>
      </c>
      <c r="E20" s="175"/>
      <c r="F20" s="175">
        <v>0</v>
      </c>
      <c r="G20" s="175"/>
      <c r="H20" s="175"/>
      <c r="I20" s="175"/>
    </row>
    <row r="21" spans="1:9" ht="15.6" customHeight="1">
      <c r="A21" s="96"/>
      <c r="B21" s="175"/>
      <c r="C21" s="175"/>
      <c r="D21" s="175">
        <v>0</v>
      </c>
      <c r="E21" s="175"/>
      <c r="F21" s="175">
        <v>0</v>
      </c>
      <c r="G21" s="175"/>
      <c r="H21" s="175"/>
      <c r="I21" s="175"/>
    </row>
    <row r="22" spans="1:9" ht="15.6" customHeight="1">
      <c r="A22" s="96"/>
      <c r="B22" s="175"/>
      <c r="C22" s="175"/>
      <c r="D22" s="175">
        <v>0</v>
      </c>
      <c r="E22" s="175"/>
      <c r="F22" s="175">
        <v>0</v>
      </c>
      <c r="G22" s="175"/>
      <c r="H22" s="175"/>
      <c r="I22" s="175"/>
    </row>
    <row r="23" spans="1:9" ht="15.6" customHeight="1">
      <c r="A23" s="96"/>
      <c r="B23" s="175"/>
      <c r="C23" s="175"/>
      <c r="D23" s="175">
        <v>0</v>
      </c>
      <c r="E23" s="175"/>
      <c r="F23" s="175">
        <v>0</v>
      </c>
      <c r="G23" s="175"/>
      <c r="H23" s="175"/>
      <c r="I23" s="175"/>
    </row>
    <row r="24" spans="1:9" ht="15.6" customHeight="1">
      <c r="A24" s="96"/>
      <c r="B24" s="175"/>
      <c r="C24" s="175"/>
      <c r="D24" s="175">
        <v>0</v>
      </c>
      <c r="E24" s="175"/>
      <c r="F24" s="175">
        <v>0</v>
      </c>
      <c r="G24" s="175"/>
      <c r="H24" s="175"/>
      <c r="I24" s="175"/>
    </row>
    <row r="25" spans="1:9" ht="15.6" customHeight="1">
      <c r="A25" s="96"/>
      <c r="B25" s="175"/>
      <c r="C25" s="175"/>
      <c r="D25" s="175">
        <v>0</v>
      </c>
      <c r="E25" s="175"/>
      <c r="F25" s="175">
        <v>0</v>
      </c>
      <c r="G25" s="175"/>
      <c r="H25" s="175"/>
      <c r="I25" s="175"/>
    </row>
    <row r="26" spans="1:9" ht="15.6" customHeight="1">
      <c r="A26" s="96"/>
      <c r="B26" s="175"/>
      <c r="C26" s="175"/>
      <c r="D26" s="175">
        <v>0</v>
      </c>
      <c r="E26" s="175"/>
      <c r="F26" s="175">
        <v>0</v>
      </c>
      <c r="G26" s="175"/>
      <c r="H26" s="175"/>
      <c r="I26" s="175"/>
    </row>
    <row r="27" spans="1:9" ht="15.6" customHeight="1">
      <c r="A27" s="96"/>
      <c r="B27" s="175"/>
      <c r="C27" s="175"/>
      <c r="D27" s="175">
        <v>0</v>
      </c>
      <c r="E27" s="175"/>
      <c r="F27" s="175">
        <v>0</v>
      </c>
      <c r="G27" s="175"/>
      <c r="H27" s="175"/>
      <c r="I27" s="175"/>
    </row>
    <row r="28" spans="1:9" ht="15.6" customHeight="1">
      <c r="A28" s="96"/>
      <c r="B28" s="175"/>
      <c r="C28" s="175"/>
      <c r="D28" s="175">
        <v>0</v>
      </c>
      <c r="E28" s="175"/>
      <c r="F28" s="175">
        <v>0</v>
      </c>
      <c r="G28" s="175"/>
      <c r="H28" s="175"/>
      <c r="I28" s="175"/>
    </row>
    <row r="29" spans="1:9" ht="15.6" customHeight="1">
      <c r="A29" s="96"/>
      <c r="B29" s="175"/>
      <c r="C29" s="175"/>
      <c r="D29" s="175">
        <v>0</v>
      </c>
      <c r="E29" s="175"/>
      <c r="F29" s="175">
        <v>0</v>
      </c>
      <c r="G29" s="175"/>
      <c r="H29" s="175"/>
      <c r="I29" s="175"/>
    </row>
    <row r="30" spans="1:9" ht="15.6" customHeight="1">
      <c r="A30" s="96"/>
      <c r="B30" s="175"/>
      <c r="C30" s="175"/>
      <c r="D30" s="175">
        <v>0</v>
      </c>
      <c r="E30" s="175"/>
      <c r="F30" s="175">
        <v>0</v>
      </c>
      <c r="G30" s="175"/>
      <c r="H30" s="175"/>
      <c r="I30" s="175"/>
    </row>
    <row r="31" spans="1:9" ht="15.6" customHeight="1" thickBot="1">
      <c r="A31" s="96"/>
      <c r="B31" s="184"/>
      <c r="C31" s="184"/>
      <c r="D31" s="184">
        <v>0</v>
      </c>
      <c r="E31" s="184"/>
      <c r="F31" s="184">
        <v>0</v>
      </c>
      <c r="G31" s="184"/>
      <c r="H31" s="184"/>
      <c r="I31" s="184"/>
    </row>
    <row r="32" spans="1:9" ht="15.6" customHeight="1" thickBot="1">
      <c r="A32" s="119"/>
      <c r="B32" s="176"/>
      <c r="C32" s="176"/>
      <c r="D32" s="176">
        <f>SUM(D11:D31)</f>
        <v>0</v>
      </c>
      <c r="E32" s="176"/>
      <c r="F32" s="176">
        <f>SUM(F11:F31)</f>
        <v>0</v>
      </c>
      <c r="G32" s="176"/>
      <c r="H32" s="176"/>
      <c r="I32" s="176"/>
    </row>
  </sheetData>
  <mergeCells count="12">
    <mergeCell ref="G9:G10"/>
    <mergeCell ref="H9:H10"/>
    <mergeCell ref="E8:F9"/>
    <mergeCell ref="A6:I6"/>
    <mergeCell ref="A4:I4"/>
    <mergeCell ref="A5:I5"/>
    <mergeCell ref="G8:H8"/>
    <mergeCell ref="B8:B10"/>
    <mergeCell ref="C8:C10"/>
    <mergeCell ref="D8:D10"/>
    <mergeCell ref="A8:A10"/>
    <mergeCell ref="I8:I10"/>
  </mergeCells>
  <phoneticPr fontId="0" type="noConversion"/>
  <printOptions horizontalCentered="1" verticalCentered="1"/>
  <pageMargins left="0.25" right="0.15" top="1" bottom="0.25" header="0.5" footer="0"/>
  <pageSetup orientation="landscape" r:id="rId1"/>
  <headerFooter alignWithMargins="0">
    <oddFoote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H46"/>
  <sheetViews>
    <sheetView workbookViewId="0">
      <selection activeCell="E6" sqref="E6:E7"/>
    </sheetView>
  </sheetViews>
  <sheetFormatPr defaultRowHeight="12.6"/>
  <cols>
    <col min="4" max="4" width="13.7109375" customWidth="1"/>
    <col min="5" max="5" width="13.28515625" customWidth="1"/>
    <col min="6" max="6" width="11.5703125" customWidth="1"/>
    <col min="7" max="7" width="11.28515625" customWidth="1"/>
    <col min="8" max="8" width="17" customWidth="1"/>
  </cols>
  <sheetData>
    <row r="1" spans="1:8">
      <c r="A1" s="46">
        <f>Title!B12</f>
        <v>0</v>
      </c>
      <c r="B1" s="2"/>
      <c r="C1" s="2"/>
      <c r="D1" s="2"/>
      <c r="E1" s="2"/>
      <c r="F1" s="2"/>
      <c r="G1" s="961" t="str">
        <f>'39'!I1</f>
        <v>For The Year Ended</v>
      </c>
      <c r="H1" s="962"/>
    </row>
    <row r="2" spans="1:8" ht="12.95" thickBot="1">
      <c r="A2" s="692" t="s">
        <v>82</v>
      </c>
      <c r="B2" s="692"/>
      <c r="C2" s="692"/>
      <c r="D2" s="692"/>
      <c r="E2" s="692"/>
      <c r="F2" s="692"/>
      <c r="G2" s="963">
        <f>'39'!I2</f>
        <v>0</v>
      </c>
      <c r="H2" s="964"/>
    </row>
    <row r="3" spans="1:8" ht="12.95">
      <c r="A3" s="904" t="s">
        <v>872</v>
      </c>
      <c r="B3" s="904"/>
      <c r="C3" s="904"/>
      <c r="D3" s="904"/>
      <c r="E3" s="904"/>
      <c r="F3" s="904"/>
      <c r="G3" s="904"/>
      <c r="H3" s="904"/>
    </row>
    <row r="4" spans="1:8">
      <c r="A4" s="994" t="s">
        <v>873</v>
      </c>
      <c r="B4" s="994"/>
      <c r="C4" s="994"/>
      <c r="D4" s="994"/>
      <c r="E4" s="994"/>
      <c r="F4" s="994"/>
      <c r="G4" s="994"/>
      <c r="H4" s="994"/>
    </row>
    <row r="5" spans="1:8" ht="13.5" thickBot="1">
      <c r="A5" s="1421" t="s">
        <v>874</v>
      </c>
      <c r="B5" s="1421"/>
      <c r="C5" s="1421"/>
      <c r="D5" s="1421"/>
      <c r="E5" s="1421"/>
      <c r="F5" s="1421"/>
      <c r="G5" s="1421"/>
      <c r="H5" s="1421"/>
    </row>
    <row r="6" spans="1:8">
      <c r="A6" s="1076" t="s">
        <v>875</v>
      </c>
      <c r="B6" s="1077"/>
      <c r="C6" s="1078"/>
      <c r="D6" s="1076" t="s">
        <v>876</v>
      </c>
      <c r="E6" s="1171" t="s">
        <v>877</v>
      </c>
      <c r="F6" s="1171" t="s">
        <v>878</v>
      </c>
      <c r="G6" s="1076" t="s">
        <v>879</v>
      </c>
      <c r="H6" s="1060" t="s">
        <v>880</v>
      </c>
    </row>
    <row r="7" spans="1:8" s="54" customFormat="1" ht="44.25" customHeight="1" thickBot="1">
      <c r="A7" s="1079"/>
      <c r="B7" s="1080"/>
      <c r="C7" s="1081"/>
      <c r="D7" s="1079"/>
      <c r="E7" s="1079"/>
      <c r="F7" s="1079"/>
      <c r="G7" s="1079"/>
      <c r="H7" s="1061"/>
    </row>
    <row r="8" spans="1:8" ht="15.6" customHeight="1">
      <c r="A8" s="1162"/>
      <c r="B8" s="968"/>
      <c r="C8" s="1163"/>
      <c r="D8" s="165"/>
      <c r="E8" s="165"/>
      <c r="F8" s="165"/>
      <c r="G8" s="165"/>
      <c r="H8" s="166">
        <v>0</v>
      </c>
    </row>
    <row r="9" spans="1:8" ht="15.6" customHeight="1">
      <c r="A9" s="1164"/>
      <c r="B9" s="1165"/>
      <c r="C9" s="1166"/>
      <c r="D9" s="203"/>
      <c r="E9" s="203"/>
      <c r="F9" s="203"/>
      <c r="G9" s="203"/>
      <c r="H9" s="175">
        <v>0</v>
      </c>
    </row>
    <row r="10" spans="1:8" ht="15.6" customHeight="1">
      <c r="A10" s="1164"/>
      <c r="B10" s="1165"/>
      <c r="C10" s="1166"/>
      <c r="D10" s="203"/>
      <c r="E10" s="203"/>
      <c r="F10" s="203"/>
      <c r="G10" s="203"/>
      <c r="H10" s="175">
        <v>0</v>
      </c>
    </row>
    <row r="11" spans="1:8" ht="15.6" customHeight="1">
      <c r="A11" s="1164"/>
      <c r="B11" s="1165"/>
      <c r="C11" s="1166"/>
      <c r="D11" s="203"/>
      <c r="E11" s="203"/>
      <c r="F11" s="203"/>
      <c r="G11" s="203"/>
      <c r="H11" s="175">
        <v>0</v>
      </c>
    </row>
    <row r="12" spans="1:8" ht="15.6" customHeight="1">
      <c r="A12" s="1164"/>
      <c r="B12" s="1165"/>
      <c r="C12" s="1166"/>
      <c r="D12" s="203"/>
      <c r="E12" s="203"/>
      <c r="F12" s="203"/>
      <c r="G12" s="203"/>
      <c r="H12" s="175">
        <v>0</v>
      </c>
    </row>
    <row r="13" spans="1:8" ht="15.6" customHeight="1">
      <c r="A13" s="1164"/>
      <c r="B13" s="1165"/>
      <c r="C13" s="1166"/>
      <c r="D13" s="203"/>
      <c r="E13" s="203"/>
      <c r="F13" s="203"/>
      <c r="G13" s="203"/>
      <c r="H13" s="175">
        <v>0</v>
      </c>
    </row>
    <row r="14" spans="1:8" ht="15.6" customHeight="1">
      <c r="A14" s="1164"/>
      <c r="B14" s="1165"/>
      <c r="C14" s="1166"/>
      <c r="D14" s="203"/>
      <c r="E14" s="203"/>
      <c r="F14" s="203"/>
      <c r="G14" s="203"/>
      <c r="H14" s="175">
        <v>0</v>
      </c>
    </row>
    <row r="15" spans="1:8" ht="15.6" customHeight="1">
      <c r="A15" s="1164"/>
      <c r="B15" s="1165"/>
      <c r="C15" s="1166"/>
      <c r="D15" s="203"/>
      <c r="E15" s="203"/>
      <c r="F15" s="203"/>
      <c r="G15" s="203"/>
      <c r="H15" s="175">
        <v>0</v>
      </c>
    </row>
    <row r="16" spans="1:8" ht="15.6" customHeight="1">
      <c r="A16" s="1164"/>
      <c r="B16" s="1165"/>
      <c r="C16" s="1166"/>
      <c r="D16" s="203"/>
      <c r="E16" s="203"/>
      <c r="F16" s="203"/>
      <c r="G16" s="203"/>
      <c r="H16" s="175">
        <v>0</v>
      </c>
    </row>
    <row r="17" spans="1:8" ht="15.6" customHeight="1">
      <c r="A17" s="1164"/>
      <c r="B17" s="1165"/>
      <c r="C17" s="1166"/>
      <c r="D17" s="203"/>
      <c r="E17" s="203"/>
      <c r="F17" s="203"/>
      <c r="G17" s="203"/>
      <c r="H17" s="175">
        <v>0</v>
      </c>
    </row>
    <row r="18" spans="1:8" ht="15.6" customHeight="1">
      <c r="A18" s="1164"/>
      <c r="B18" s="1165"/>
      <c r="C18" s="1166"/>
      <c r="D18" s="203"/>
      <c r="E18" s="203"/>
      <c r="F18" s="203"/>
      <c r="G18" s="203"/>
      <c r="H18" s="175">
        <v>0</v>
      </c>
    </row>
    <row r="19" spans="1:8" ht="15.6" customHeight="1" thickBot="1">
      <c r="A19" s="1164"/>
      <c r="B19" s="1165"/>
      <c r="C19" s="1166"/>
      <c r="D19" s="233"/>
      <c r="E19" s="233"/>
      <c r="F19" s="233"/>
      <c r="G19" s="233"/>
      <c r="H19" s="184">
        <v>0</v>
      </c>
    </row>
    <row r="20" spans="1:8" ht="15.6" customHeight="1" thickBot="1">
      <c r="A20" s="1121" t="s">
        <v>669</v>
      </c>
      <c r="B20" s="1122"/>
      <c r="C20" s="1123"/>
      <c r="D20" s="255"/>
      <c r="E20" s="255"/>
      <c r="F20" s="255"/>
      <c r="G20" s="255"/>
      <c r="H20" s="168">
        <f>SUM(H8:H19)</f>
        <v>0</v>
      </c>
    </row>
    <row r="22" spans="1:8" ht="12.95">
      <c r="A22" s="904" t="s">
        <v>881</v>
      </c>
      <c r="B22" s="904"/>
      <c r="C22" s="904"/>
      <c r="D22" s="904"/>
      <c r="E22" s="904"/>
      <c r="F22" s="904"/>
      <c r="G22" s="904"/>
      <c r="H22" s="904"/>
    </row>
    <row r="23" spans="1:8">
      <c r="A23" s="890" t="s">
        <v>882</v>
      </c>
      <c r="B23" s="994"/>
      <c r="C23" s="994"/>
      <c r="D23" s="994"/>
      <c r="E23" s="994"/>
      <c r="F23" s="994"/>
      <c r="G23" s="994"/>
      <c r="H23" s="994"/>
    </row>
    <row r="24" spans="1:8" ht="24.75" customHeight="1" thickBot="1">
      <c r="A24" s="1064" t="s">
        <v>883</v>
      </c>
      <c r="B24" s="1064"/>
      <c r="C24" s="1064"/>
      <c r="D24" s="1064"/>
      <c r="E24" s="1064"/>
      <c r="F24" s="1064"/>
      <c r="G24" s="1064"/>
      <c r="H24" s="1064"/>
    </row>
    <row r="25" spans="1:8" ht="6" customHeight="1">
      <c r="A25" s="1076" t="s">
        <v>884</v>
      </c>
      <c r="B25" s="1077"/>
      <c r="C25" s="1077"/>
      <c r="D25" s="1078"/>
      <c r="E25" s="1076" t="s">
        <v>885</v>
      </c>
      <c r="F25" s="1078"/>
      <c r="G25" s="1478" t="s">
        <v>865</v>
      </c>
      <c r="H25" s="1479"/>
    </row>
    <row r="26" spans="1:8">
      <c r="A26" s="1475"/>
      <c r="B26" s="1476"/>
      <c r="C26" s="1476"/>
      <c r="D26" s="1477"/>
      <c r="E26" s="1475"/>
      <c r="F26" s="1477"/>
      <c r="G26" s="931"/>
      <c r="H26" s="932"/>
    </row>
    <row r="27" spans="1:8" ht="25.5" thickBot="1">
      <c r="A27" s="1079"/>
      <c r="B27" s="1080"/>
      <c r="C27" s="1080"/>
      <c r="D27" s="1081"/>
      <c r="E27" s="1079"/>
      <c r="F27" s="1081"/>
      <c r="G27" s="104" t="s">
        <v>886</v>
      </c>
      <c r="H27" s="57" t="s">
        <v>887</v>
      </c>
    </row>
    <row r="28" spans="1:8" ht="15.6" customHeight="1">
      <c r="A28" s="1162"/>
      <c r="B28" s="968"/>
      <c r="C28" s="968"/>
      <c r="D28" s="1163"/>
      <c r="E28" s="1158">
        <v>0</v>
      </c>
      <c r="F28" s="1159"/>
      <c r="G28" s="166"/>
      <c r="H28" s="201">
        <v>0</v>
      </c>
    </row>
    <row r="29" spans="1:8" ht="15.6" customHeight="1">
      <c r="A29" s="1164"/>
      <c r="B29" s="1165"/>
      <c r="C29" s="1165"/>
      <c r="D29" s="1166"/>
      <c r="E29" s="1160">
        <v>0</v>
      </c>
      <c r="F29" s="1161"/>
      <c r="G29" s="175"/>
      <c r="H29" s="205">
        <v>0</v>
      </c>
    </row>
    <row r="30" spans="1:8" ht="15.6" customHeight="1">
      <c r="A30" s="1164"/>
      <c r="B30" s="1165"/>
      <c r="C30" s="1165"/>
      <c r="D30" s="1166"/>
      <c r="E30" s="1158">
        <v>0</v>
      </c>
      <c r="F30" s="1159"/>
      <c r="G30" s="175"/>
      <c r="H30" s="205">
        <v>0</v>
      </c>
    </row>
    <row r="31" spans="1:8" ht="15.6" customHeight="1">
      <c r="A31" s="1164"/>
      <c r="B31" s="1165"/>
      <c r="C31" s="1165"/>
      <c r="D31" s="1166"/>
      <c r="E31" s="1160">
        <v>0</v>
      </c>
      <c r="F31" s="1161"/>
      <c r="G31" s="175"/>
      <c r="H31" s="205">
        <v>0</v>
      </c>
    </row>
    <row r="32" spans="1:8" ht="15.6" customHeight="1">
      <c r="A32" s="1164"/>
      <c r="B32" s="1165"/>
      <c r="C32" s="1165"/>
      <c r="D32" s="1166"/>
      <c r="E32" s="1160">
        <v>0</v>
      </c>
      <c r="F32" s="1161"/>
      <c r="G32" s="175"/>
      <c r="H32" s="205">
        <v>0</v>
      </c>
    </row>
    <row r="33" spans="1:8" ht="15.6" customHeight="1">
      <c r="A33" s="1164"/>
      <c r="B33" s="1165"/>
      <c r="C33" s="1165"/>
      <c r="D33" s="1166"/>
      <c r="E33" s="1160">
        <v>0</v>
      </c>
      <c r="F33" s="1161"/>
      <c r="G33" s="175"/>
      <c r="H33" s="205">
        <v>0</v>
      </c>
    </row>
    <row r="34" spans="1:8" ht="15.6" customHeight="1">
      <c r="A34" s="1164"/>
      <c r="B34" s="1165"/>
      <c r="C34" s="1165"/>
      <c r="D34" s="1166"/>
      <c r="E34" s="1160">
        <v>0</v>
      </c>
      <c r="F34" s="1161"/>
      <c r="G34" s="175"/>
      <c r="H34" s="205">
        <v>0</v>
      </c>
    </row>
    <row r="35" spans="1:8" ht="15.6" customHeight="1">
      <c r="A35" s="1164"/>
      <c r="B35" s="1165"/>
      <c r="C35" s="1165"/>
      <c r="D35" s="1166"/>
      <c r="E35" s="1160">
        <v>0</v>
      </c>
      <c r="F35" s="1161"/>
      <c r="G35" s="175"/>
      <c r="H35" s="205">
        <v>0</v>
      </c>
    </row>
    <row r="36" spans="1:8" ht="15.6" customHeight="1">
      <c r="A36" s="1164"/>
      <c r="B36" s="1165"/>
      <c r="C36" s="1165"/>
      <c r="D36" s="1166"/>
      <c r="E36" s="1160">
        <v>0</v>
      </c>
      <c r="F36" s="1161"/>
      <c r="G36" s="175"/>
      <c r="H36" s="205">
        <v>0</v>
      </c>
    </row>
    <row r="37" spans="1:8" ht="15.6" customHeight="1">
      <c r="A37" s="1164"/>
      <c r="B37" s="1165"/>
      <c r="C37" s="1165"/>
      <c r="D37" s="1166"/>
      <c r="E37" s="1160">
        <v>0</v>
      </c>
      <c r="F37" s="1161"/>
      <c r="G37" s="175"/>
      <c r="H37" s="205">
        <v>0</v>
      </c>
    </row>
    <row r="38" spans="1:8" ht="15.6" customHeight="1">
      <c r="A38" s="1164"/>
      <c r="B38" s="1165"/>
      <c r="C38" s="1165"/>
      <c r="D38" s="1166"/>
      <c r="E38" s="1160">
        <v>0</v>
      </c>
      <c r="F38" s="1161"/>
      <c r="G38" s="175"/>
      <c r="H38" s="205">
        <v>0</v>
      </c>
    </row>
    <row r="39" spans="1:8" ht="15.6" customHeight="1">
      <c r="A39" s="1164"/>
      <c r="B39" s="1165"/>
      <c r="C39" s="1165"/>
      <c r="D39" s="1166"/>
      <c r="E39" s="1160">
        <v>0</v>
      </c>
      <c r="F39" s="1161"/>
      <c r="G39" s="175"/>
      <c r="H39" s="205">
        <v>0</v>
      </c>
    </row>
    <row r="40" spans="1:8" ht="15.6" customHeight="1">
      <c r="A40" s="1164"/>
      <c r="B40" s="1165"/>
      <c r="C40" s="1165"/>
      <c r="D40" s="1166"/>
      <c r="E40" s="1160">
        <v>0</v>
      </c>
      <c r="F40" s="1161"/>
      <c r="G40" s="175"/>
      <c r="H40" s="205">
        <v>0</v>
      </c>
    </row>
    <row r="41" spans="1:8" ht="15.6" customHeight="1">
      <c r="A41" s="1164"/>
      <c r="B41" s="1165"/>
      <c r="C41" s="1165"/>
      <c r="D41" s="1166"/>
      <c r="E41" s="1160">
        <v>0</v>
      </c>
      <c r="F41" s="1161"/>
      <c r="G41" s="175"/>
      <c r="H41" s="205">
        <v>0</v>
      </c>
    </row>
    <row r="42" spans="1:8" ht="15.6" customHeight="1">
      <c r="A42" s="1164"/>
      <c r="B42" s="1165"/>
      <c r="C42" s="1165"/>
      <c r="D42" s="1166"/>
      <c r="E42" s="1160">
        <v>0</v>
      </c>
      <c r="F42" s="1161"/>
      <c r="G42" s="175"/>
      <c r="H42" s="205">
        <v>0</v>
      </c>
    </row>
    <row r="43" spans="1:8" ht="15.6" customHeight="1">
      <c r="A43" s="1164"/>
      <c r="B43" s="1165"/>
      <c r="C43" s="1165"/>
      <c r="D43" s="1166"/>
      <c r="E43" s="1160">
        <v>0</v>
      </c>
      <c r="F43" s="1161"/>
      <c r="G43" s="175"/>
      <c r="H43" s="205">
        <v>0</v>
      </c>
    </row>
    <row r="44" spans="1:8" ht="15.6" customHeight="1">
      <c r="A44" s="1164"/>
      <c r="B44" s="1165"/>
      <c r="C44" s="1165"/>
      <c r="D44" s="1166"/>
      <c r="E44" s="1160">
        <v>0</v>
      </c>
      <c r="F44" s="1161"/>
      <c r="G44" s="175"/>
      <c r="H44" s="205">
        <v>0</v>
      </c>
    </row>
    <row r="45" spans="1:8" ht="15.6" customHeight="1" thickBot="1">
      <c r="A45" s="1164"/>
      <c r="B45" s="1165"/>
      <c r="C45" s="1165"/>
      <c r="D45" s="1166"/>
      <c r="E45" s="1167"/>
      <c r="F45" s="1168"/>
      <c r="G45" s="184"/>
      <c r="H45" s="219">
        <v>0</v>
      </c>
    </row>
    <row r="46" spans="1:8" ht="15.6" customHeight="1" thickBot="1">
      <c r="A46" s="1121" t="s">
        <v>669</v>
      </c>
      <c r="B46" s="1122"/>
      <c r="C46" s="1122"/>
      <c r="D46" s="1123"/>
      <c r="E46" s="1169">
        <f>SUM(E28:F45)</f>
        <v>0</v>
      </c>
      <c r="F46" s="1170"/>
      <c r="G46" s="168"/>
      <c r="H46" s="256">
        <f>SUM(H28:H45)</f>
        <v>0</v>
      </c>
    </row>
  </sheetData>
  <mergeCells count="68">
    <mergeCell ref="A46:D46"/>
    <mergeCell ref="A42:D42"/>
    <mergeCell ref="A43:D43"/>
    <mergeCell ref="A44:D44"/>
    <mergeCell ref="A45:D45"/>
    <mergeCell ref="E25:F27"/>
    <mergeCell ref="E28:F28"/>
    <mergeCell ref="E29:F29"/>
    <mergeCell ref="A41:D41"/>
    <mergeCell ref="A30:D30"/>
    <mergeCell ref="A31:D31"/>
    <mergeCell ref="A32:D32"/>
    <mergeCell ref="A33:D33"/>
    <mergeCell ref="A34:D34"/>
    <mergeCell ref="A35:D35"/>
    <mergeCell ref="A36:D36"/>
    <mergeCell ref="A37:D37"/>
    <mergeCell ref="A38:D38"/>
    <mergeCell ref="A39:D39"/>
    <mergeCell ref="A40:D40"/>
    <mergeCell ref="E30:F30"/>
    <mergeCell ref="A15:C15"/>
    <mergeCell ref="A16:C16"/>
    <mergeCell ref="A9:C9"/>
    <mergeCell ref="A10:C10"/>
    <mergeCell ref="A11:C11"/>
    <mergeCell ref="A12:C12"/>
    <mergeCell ref="A13:C13"/>
    <mergeCell ref="G1:H1"/>
    <mergeCell ref="A8:C8"/>
    <mergeCell ref="A5:H5"/>
    <mergeCell ref="A4:H4"/>
    <mergeCell ref="A3:H3"/>
    <mergeCell ref="A6:C7"/>
    <mergeCell ref="D6:D7"/>
    <mergeCell ref="E6:E7"/>
    <mergeCell ref="F6:F7"/>
    <mergeCell ref="G6:G7"/>
    <mergeCell ref="H6:H7"/>
    <mergeCell ref="E31:F31"/>
    <mergeCell ref="E32:F32"/>
    <mergeCell ref="E33:F33"/>
    <mergeCell ref="G2:H2"/>
    <mergeCell ref="A24:H24"/>
    <mergeCell ref="A23:H23"/>
    <mergeCell ref="A22:H22"/>
    <mergeCell ref="A17:C17"/>
    <mergeCell ref="A18:C18"/>
    <mergeCell ref="A19:C19"/>
    <mergeCell ref="A20:C20"/>
    <mergeCell ref="A25:D27"/>
    <mergeCell ref="A28:D28"/>
    <mergeCell ref="A29:D29"/>
    <mergeCell ref="G25:H26"/>
    <mergeCell ref="A14:C14"/>
    <mergeCell ref="E38:F38"/>
    <mergeCell ref="E39:F39"/>
    <mergeCell ref="E40:F40"/>
    <mergeCell ref="E41:F41"/>
    <mergeCell ref="E34:F34"/>
    <mergeCell ref="E35:F35"/>
    <mergeCell ref="E36:F36"/>
    <mergeCell ref="E37:F37"/>
    <mergeCell ref="E46:F46"/>
    <mergeCell ref="E42:F42"/>
    <mergeCell ref="E43:F43"/>
    <mergeCell ref="E44:F44"/>
    <mergeCell ref="E45:F45"/>
  </mergeCells>
  <phoneticPr fontId="0" type="noConversion"/>
  <printOptions horizontalCentered="1" verticalCentered="1"/>
  <pageMargins left="0.5" right="0.7" top="0.5" bottom="0.25" header="0.25" footer="0"/>
  <pageSetup orientation="portrait" r:id="rId1"/>
  <headerFooter alignWithMargins="0">
    <oddFoote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pageSetUpPr fitToPage="1"/>
  </sheetPr>
  <dimension ref="A1:L60"/>
  <sheetViews>
    <sheetView zoomScale="85" zoomScaleNormal="85" workbookViewId="0"/>
  </sheetViews>
  <sheetFormatPr defaultRowHeight="12.6"/>
  <cols>
    <col min="6" max="6" width="2.7109375" customWidth="1"/>
    <col min="7" max="7" width="17" customWidth="1"/>
    <col min="8" max="8" width="18.42578125" customWidth="1"/>
    <col min="9" max="9" width="16.42578125" customWidth="1"/>
    <col min="10" max="10" width="14.7109375" customWidth="1"/>
  </cols>
  <sheetData>
    <row r="1" spans="1:12">
      <c r="A1" s="46">
        <f>Title!B12</f>
        <v>0</v>
      </c>
      <c r="B1" s="2"/>
      <c r="C1" s="2"/>
      <c r="D1" s="2"/>
      <c r="E1" s="2"/>
      <c r="F1" s="2"/>
      <c r="G1" s="2"/>
      <c r="H1" s="692"/>
      <c r="I1" s="692"/>
      <c r="J1" s="692"/>
      <c r="K1" s="961" t="str">
        <f>'39'!I1</f>
        <v>For The Year Ended</v>
      </c>
      <c r="L1" s="962"/>
    </row>
    <row r="2" spans="1:12" ht="12.95" thickBot="1">
      <c r="A2" s="692" t="s">
        <v>82</v>
      </c>
      <c r="B2" s="692"/>
      <c r="C2" s="692"/>
      <c r="D2" s="692"/>
      <c r="E2" s="692"/>
      <c r="F2" s="692"/>
      <c r="G2" s="692"/>
      <c r="H2" s="692"/>
      <c r="I2" s="692"/>
      <c r="J2" s="692"/>
      <c r="K2" s="963">
        <f>'39'!I2</f>
        <v>0</v>
      </c>
      <c r="L2" s="964"/>
    </row>
    <row r="3" spans="1:12" ht="12.95">
      <c r="A3" s="904" t="s">
        <v>888</v>
      </c>
      <c r="B3" s="904"/>
      <c r="C3" s="904"/>
      <c r="D3" s="904"/>
      <c r="E3" s="904"/>
      <c r="F3" s="904"/>
      <c r="G3" s="904"/>
      <c r="H3" s="904"/>
      <c r="I3" s="904"/>
      <c r="J3" s="904"/>
      <c r="K3" s="904"/>
      <c r="L3" s="904"/>
    </row>
    <row r="4" spans="1:12">
      <c r="A4" s="994" t="s">
        <v>889</v>
      </c>
      <c r="B4" s="994"/>
      <c r="C4" s="994"/>
      <c r="D4" s="994"/>
      <c r="E4" s="994"/>
      <c r="F4" s="994"/>
      <c r="G4" s="994"/>
      <c r="H4" s="994"/>
      <c r="I4" s="994"/>
      <c r="J4" s="994"/>
      <c r="K4" s="994"/>
      <c r="L4" s="994"/>
    </row>
    <row r="5" spans="1:12" ht="12.95">
      <c r="A5" s="1049" t="s">
        <v>890</v>
      </c>
      <c r="B5" s="1049"/>
      <c r="C5" s="1049"/>
      <c r="D5" s="1049"/>
      <c r="E5" s="1049"/>
      <c r="F5" s="1049"/>
      <c r="G5" s="1049"/>
      <c r="H5" s="1049"/>
      <c r="I5" s="1049"/>
      <c r="J5" s="1049"/>
      <c r="K5" s="1049"/>
      <c r="L5" s="1049"/>
    </row>
    <row r="6" spans="1:12">
      <c r="A6" s="994"/>
      <c r="B6" s="994"/>
      <c r="C6" s="994"/>
      <c r="D6" s="994"/>
      <c r="E6" s="994"/>
      <c r="F6" s="994"/>
      <c r="G6" s="994"/>
      <c r="H6" s="994"/>
      <c r="I6" s="994"/>
      <c r="J6" s="994"/>
      <c r="K6" s="994"/>
      <c r="L6" s="994"/>
    </row>
    <row r="7" spans="1:12" ht="12.95" thickBot="1">
      <c r="A7" s="1480"/>
      <c r="B7" s="1480"/>
      <c r="C7" s="1480"/>
      <c r="D7" s="1480"/>
      <c r="E7" s="1480"/>
      <c r="F7" s="1480"/>
      <c r="G7" s="1480"/>
      <c r="H7" s="1480"/>
      <c r="I7" s="1480"/>
      <c r="J7" s="1480"/>
      <c r="K7" s="1480"/>
      <c r="L7" s="1480"/>
    </row>
    <row r="8" spans="1:12" ht="38.1" thickBot="1">
      <c r="A8" s="1265" t="s">
        <v>891</v>
      </c>
      <c r="B8" s="1032"/>
      <c r="C8" s="1032"/>
      <c r="D8" s="1032"/>
      <c r="E8" s="1032"/>
      <c r="F8" s="1264"/>
      <c r="G8" s="45" t="s">
        <v>892</v>
      </c>
      <c r="H8" s="45" t="s">
        <v>893</v>
      </c>
      <c r="I8" s="45" t="s">
        <v>894</v>
      </c>
      <c r="J8" s="45" t="s">
        <v>895</v>
      </c>
      <c r="K8" s="1265" t="s">
        <v>896</v>
      </c>
      <c r="L8" s="1264"/>
    </row>
    <row r="9" spans="1:12" ht="16.5" customHeight="1">
      <c r="A9" s="1183"/>
      <c r="B9" s="1000"/>
      <c r="C9" s="1000"/>
      <c r="D9" s="1000"/>
      <c r="E9" s="1000"/>
      <c r="F9" s="1184"/>
      <c r="G9" s="181">
        <v>0</v>
      </c>
      <c r="H9" s="181">
        <v>0</v>
      </c>
      <c r="I9" s="181">
        <v>0</v>
      </c>
      <c r="J9" s="181">
        <v>0</v>
      </c>
      <c r="K9" s="1227">
        <f>SUM(G9:J9)</f>
        <v>0</v>
      </c>
      <c r="L9" s="1228"/>
    </row>
    <row r="10" spans="1:12" ht="16.5" customHeight="1">
      <c r="A10" s="1164"/>
      <c r="B10" s="1165"/>
      <c r="C10" s="1165"/>
      <c r="D10" s="1165"/>
      <c r="E10" s="1165"/>
      <c r="F10" s="1166"/>
      <c r="G10" s="175">
        <v>0</v>
      </c>
      <c r="H10" s="175">
        <v>0</v>
      </c>
      <c r="I10" s="175">
        <v>0</v>
      </c>
      <c r="J10" s="175">
        <v>0</v>
      </c>
      <c r="K10" s="1227">
        <f t="shared" ref="K10:K18" si="0">SUM(G10:J10)</f>
        <v>0</v>
      </c>
      <c r="L10" s="1228"/>
    </row>
    <row r="11" spans="1:12" ht="16.5" customHeight="1">
      <c r="A11" s="1164"/>
      <c r="B11" s="1165"/>
      <c r="C11" s="1165"/>
      <c r="D11" s="1165"/>
      <c r="E11" s="1165"/>
      <c r="F11" s="1166"/>
      <c r="G11" s="175">
        <v>0</v>
      </c>
      <c r="H11" s="175">
        <v>0</v>
      </c>
      <c r="I11" s="166">
        <v>0</v>
      </c>
      <c r="J11" s="175">
        <v>0</v>
      </c>
      <c r="K11" s="1227">
        <f t="shared" si="0"/>
        <v>0</v>
      </c>
      <c r="L11" s="1228"/>
    </row>
    <row r="12" spans="1:12" ht="16.5" customHeight="1">
      <c r="A12" s="1164"/>
      <c r="B12" s="1165"/>
      <c r="C12" s="1165"/>
      <c r="D12" s="1165"/>
      <c r="E12" s="1165"/>
      <c r="F12" s="1166"/>
      <c r="G12" s="175">
        <v>0</v>
      </c>
      <c r="H12" s="175">
        <v>0</v>
      </c>
      <c r="I12" s="175">
        <v>0</v>
      </c>
      <c r="J12" s="175">
        <v>0</v>
      </c>
      <c r="K12" s="1227">
        <f t="shared" si="0"/>
        <v>0</v>
      </c>
      <c r="L12" s="1228"/>
    </row>
    <row r="13" spans="1:12" ht="16.5" customHeight="1">
      <c r="A13" s="1164"/>
      <c r="B13" s="1165"/>
      <c r="C13" s="1165"/>
      <c r="D13" s="1165"/>
      <c r="E13" s="1165"/>
      <c r="F13" s="1166"/>
      <c r="G13" s="175">
        <v>0</v>
      </c>
      <c r="H13" s="175">
        <v>0</v>
      </c>
      <c r="I13" s="166">
        <v>0</v>
      </c>
      <c r="J13" s="175">
        <v>0</v>
      </c>
      <c r="K13" s="1227">
        <f t="shared" si="0"/>
        <v>0</v>
      </c>
      <c r="L13" s="1228"/>
    </row>
    <row r="14" spans="1:12" ht="16.5" customHeight="1">
      <c r="A14" s="1164"/>
      <c r="B14" s="1165"/>
      <c r="C14" s="1165"/>
      <c r="D14" s="1165"/>
      <c r="E14" s="1165"/>
      <c r="F14" s="1166"/>
      <c r="G14" s="175">
        <v>0</v>
      </c>
      <c r="H14" s="175">
        <v>0</v>
      </c>
      <c r="I14" s="175">
        <v>0</v>
      </c>
      <c r="J14" s="175">
        <v>0</v>
      </c>
      <c r="K14" s="1227">
        <f t="shared" si="0"/>
        <v>0</v>
      </c>
      <c r="L14" s="1228"/>
    </row>
    <row r="15" spans="1:12" ht="16.5" customHeight="1">
      <c r="A15" s="1164"/>
      <c r="B15" s="1165"/>
      <c r="C15" s="1165"/>
      <c r="D15" s="1165"/>
      <c r="E15" s="1165"/>
      <c r="F15" s="1166"/>
      <c r="G15" s="175">
        <v>0</v>
      </c>
      <c r="H15" s="175">
        <v>0</v>
      </c>
      <c r="I15" s="175">
        <v>0</v>
      </c>
      <c r="J15" s="175">
        <v>0</v>
      </c>
      <c r="K15" s="1227">
        <f t="shared" si="0"/>
        <v>0</v>
      </c>
      <c r="L15" s="1228"/>
    </row>
    <row r="16" spans="1:12" ht="16.5" customHeight="1">
      <c r="A16" s="1164"/>
      <c r="B16" s="1165"/>
      <c r="C16" s="1165"/>
      <c r="D16" s="1165"/>
      <c r="E16" s="1165"/>
      <c r="F16" s="1166"/>
      <c r="G16" s="175">
        <v>0</v>
      </c>
      <c r="H16" s="175">
        <v>0</v>
      </c>
      <c r="I16" s="175">
        <v>0</v>
      </c>
      <c r="J16" s="175">
        <v>0</v>
      </c>
      <c r="K16" s="1227">
        <f t="shared" si="0"/>
        <v>0</v>
      </c>
      <c r="L16" s="1228"/>
    </row>
    <row r="17" spans="1:12" ht="16.5" customHeight="1">
      <c r="A17" s="1164"/>
      <c r="B17" s="1165"/>
      <c r="C17" s="1165"/>
      <c r="D17" s="1165"/>
      <c r="E17" s="1165"/>
      <c r="F17" s="1166"/>
      <c r="G17" s="175">
        <v>0</v>
      </c>
      <c r="H17" s="175">
        <v>0</v>
      </c>
      <c r="I17" s="175">
        <v>0</v>
      </c>
      <c r="J17" s="175">
        <v>0</v>
      </c>
      <c r="K17" s="1227">
        <f t="shared" si="0"/>
        <v>0</v>
      </c>
      <c r="L17" s="1228"/>
    </row>
    <row r="18" spans="1:12" ht="16.5" customHeight="1">
      <c r="A18" s="1164"/>
      <c r="B18" s="1165"/>
      <c r="C18" s="1165"/>
      <c r="D18" s="1165"/>
      <c r="E18" s="1165"/>
      <c r="F18" s="1166"/>
      <c r="G18" s="175">
        <v>0</v>
      </c>
      <c r="H18" s="175">
        <v>0</v>
      </c>
      <c r="I18" s="175">
        <v>0</v>
      </c>
      <c r="J18" s="175">
        <v>0</v>
      </c>
      <c r="K18" s="1227">
        <f t="shared" si="0"/>
        <v>0</v>
      </c>
      <c r="L18" s="1228"/>
    </row>
    <row r="19" spans="1:12" ht="16.5" customHeight="1">
      <c r="A19" s="1164"/>
      <c r="B19" s="1165"/>
      <c r="C19" s="1165"/>
      <c r="D19" s="1165"/>
      <c r="E19" s="1165"/>
      <c r="F19" s="1166"/>
      <c r="G19" s="175">
        <v>0</v>
      </c>
      <c r="H19" s="175">
        <v>0</v>
      </c>
      <c r="I19" s="175">
        <v>0</v>
      </c>
      <c r="J19" s="175">
        <v>0</v>
      </c>
      <c r="K19" s="1227">
        <f>SUM(G19:J19)</f>
        <v>0</v>
      </c>
      <c r="L19" s="1228"/>
    </row>
    <row r="20" spans="1:12" ht="16.5" customHeight="1">
      <c r="A20" s="1164"/>
      <c r="B20" s="1165"/>
      <c r="C20" s="1165"/>
      <c r="D20" s="1165"/>
      <c r="E20" s="1165"/>
      <c r="F20" s="1166"/>
      <c r="G20" s="175">
        <v>0</v>
      </c>
      <c r="H20" s="175">
        <v>0</v>
      </c>
      <c r="I20" s="175">
        <v>0</v>
      </c>
      <c r="J20" s="175">
        <v>0</v>
      </c>
      <c r="K20" s="1227">
        <f>SUM(G20:J20)</f>
        <v>0</v>
      </c>
      <c r="L20" s="1228"/>
    </row>
    <row r="21" spans="1:12" ht="16.5" customHeight="1">
      <c r="A21" s="1164"/>
      <c r="B21" s="1165"/>
      <c r="C21" s="1165"/>
      <c r="D21" s="1165"/>
      <c r="E21" s="1165"/>
      <c r="F21" s="1166"/>
      <c r="G21" s="175">
        <v>0</v>
      </c>
      <c r="H21" s="175">
        <v>0</v>
      </c>
      <c r="I21" s="175">
        <v>0</v>
      </c>
      <c r="J21" s="175">
        <v>0</v>
      </c>
      <c r="K21" s="1227">
        <f>SUM(G21:J21)</f>
        <v>0</v>
      </c>
      <c r="L21" s="1228"/>
    </row>
    <row r="22" spans="1:12" ht="16.5" customHeight="1">
      <c r="A22" s="1164"/>
      <c r="B22" s="1165"/>
      <c r="C22" s="1165"/>
      <c r="D22" s="1165"/>
      <c r="E22" s="1165"/>
      <c r="F22" s="1166"/>
      <c r="G22" s="175">
        <v>0</v>
      </c>
      <c r="H22" s="175">
        <v>0</v>
      </c>
      <c r="I22" s="175">
        <v>0</v>
      </c>
      <c r="J22" s="175">
        <v>0</v>
      </c>
      <c r="K22" s="1227">
        <f>SUM(G22:J22)</f>
        <v>0</v>
      </c>
      <c r="L22" s="1228"/>
    </row>
    <row r="23" spans="1:12" ht="16.5" customHeight="1">
      <c r="A23" s="1164"/>
      <c r="B23" s="1165"/>
      <c r="C23" s="1165"/>
      <c r="D23" s="1165"/>
      <c r="E23" s="1165"/>
      <c r="F23" s="1166"/>
      <c r="G23" s="175">
        <v>0</v>
      </c>
      <c r="H23" s="175">
        <v>0</v>
      </c>
      <c r="I23" s="175">
        <v>0</v>
      </c>
      <c r="J23" s="175">
        <v>0</v>
      </c>
      <c r="K23" s="1227">
        <f>SUM(G23:J23)</f>
        <v>0</v>
      </c>
      <c r="L23" s="1228"/>
    </row>
    <row r="24" spans="1:12" ht="16.5" customHeight="1">
      <c r="A24" s="1164"/>
      <c r="B24" s="1165"/>
      <c r="C24" s="1165"/>
      <c r="D24" s="1165"/>
      <c r="E24" s="1165"/>
      <c r="F24" s="1166"/>
      <c r="G24" s="175">
        <v>0</v>
      </c>
      <c r="H24" s="175">
        <v>0</v>
      </c>
      <c r="I24" s="175">
        <v>0</v>
      </c>
      <c r="J24" s="175">
        <v>0</v>
      </c>
      <c r="K24" s="1227">
        <f t="shared" ref="K24:K29" si="1">SUM(G24:J24)</f>
        <v>0</v>
      </c>
      <c r="L24" s="1228"/>
    </row>
    <row r="25" spans="1:12" ht="16.5" customHeight="1">
      <c r="A25" s="1164"/>
      <c r="B25" s="1165"/>
      <c r="C25" s="1165"/>
      <c r="D25" s="1165"/>
      <c r="E25" s="1165"/>
      <c r="F25" s="1166"/>
      <c r="G25" s="175"/>
      <c r="H25" s="175">
        <v>0</v>
      </c>
      <c r="I25" s="175">
        <v>0</v>
      </c>
      <c r="J25" s="175">
        <v>0</v>
      </c>
      <c r="K25" s="1227">
        <f t="shared" si="1"/>
        <v>0</v>
      </c>
      <c r="L25" s="1228"/>
    </row>
    <row r="26" spans="1:12" ht="16.5" customHeight="1">
      <c r="A26" s="1164"/>
      <c r="B26" s="1165"/>
      <c r="C26" s="1165"/>
      <c r="D26" s="1165"/>
      <c r="E26" s="1165"/>
      <c r="F26" s="1166"/>
      <c r="G26" s="175">
        <v>0</v>
      </c>
      <c r="H26" s="175">
        <v>0</v>
      </c>
      <c r="I26" s="175">
        <v>0</v>
      </c>
      <c r="J26" s="175">
        <v>0</v>
      </c>
      <c r="K26" s="1227">
        <f t="shared" si="1"/>
        <v>0</v>
      </c>
      <c r="L26" s="1228"/>
    </row>
    <row r="27" spans="1:12" ht="16.5" customHeight="1">
      <c r="A27" s="1164"/>
      <c r="B27" s="1165"/>
      <c r="C27" s="1165"/>
      <c r="D27" s="1165"/>
      <c r="E27" s="1165"/>
      <c r="F27" s="1166"/>
      <c r="G27" s="175">
        <v>0</v>
      </c>
      <c r="H27" s="175">
        <v>0</v>
      </c>
      <c r="I27" s="175">
        <v>0</v>
      </c>
      <c r="J27" s="175">
        <v>0</v>
      </c>
      <c r="K27" s="1227">
        <f t="shared" si="1"/>
        <v>0</v>
      </c>
      <c r="L27" s="1228"/>
    </row>
    <row r="28" spans="1:12" ht="16.5" customHeight="1">
      <c r="A28" s="1164"/>
      <c r="B28" s="1165"/>
      <c r="C28" s="1165"/>
      <c r="D28" s="1165"/>
      <c r="E28" s="1165"/>
      <c r="F28" s="1166"/>
      <c r="G28" s="175">
        <v>0</v>
      </c>
      <c r="H28" s="175">
        <v>0</v>
      </c>
      <c r="I28" s="175">
        <v>0</v>
      </c>
      <c r="J28" s="175">
        <v>0</v>
      </c>
      <c r="K28" s="1227">
        <f t="shared" si="1"/>
        <v>0</v>
      </c>
      <c r="L28" s="1228"/>
    </row>
    <row r="29" spans="1:12" ht="16.5" customHeight="1" thickBot="1">
      <c r="A29" s="1164"/>
      <c r="B29" s="1165"/>
      <c r="C29" s="1165"/>
      <c r="D29" s="1165"/>
      <c r="E29" s="1165"/>
      <c r="F29" s="1166"/>
      <c r="G29" s="176"/>
      <c r="H29" s="176">
        <v>0</v>
      </c>
      <c r="I29" s="176">
        <v>0</v>
      </c>
      <c r="J29" s="176">
        <v>0</v>
      </c>
      <c r="K29" s="1227">
        <f t="shared" si="1"/>
        <v>0</v>
      </c>
      <c r="L29" s="1228"/>
    </row>
    <row r="30" spans="1:12" ht="16.5" customHeight="1" thickBot="1">
      <c r="A30" s="1439" t="s">
        <v>669</v>
      </c>
      <c r="B30" s="1440"/>
      <c r="C30" s="1440"/>
      <c r="D30" s="1440"/>
      <c r="E30" s="1440"/>
      <c r="F30" s="1481"/>
      <c r="G30" s="197">
        <f>SUM(G9:G29)</f>
        <v>0</v>
      </c>
      <c r="H30" s="197">
        <f>SUM(H9:H29)</f>
        <v>0</v>
      </c>
      <c r="I30" s="197">
        <f>SUM(I9:I29)</f>
        <v>0</v>
      </c>
      <c r="J30" s="197">
        <f>SUM(J9:J29)</f>
        <v>0</v>
      </c>
      <c r="K30" s="1428">
        <f>SUM(K9:L29)</f>
        <v>0</v>
      </c>
      <c r="L30" s="1429"/>
    </row>
    <row r="31" spans="1:12">
      <c r="A31" s="692"/>
      <c r="B31" s="692"/>
      <c r="C31" s="692"/>
      <c r="D31" s="692"/>
      <c r="E31" s="692"/>
      <c r="F31" s="692"/>
      <c r="G31" s="173"/>
      <c r="H31" s="173"/>
      <c r="I31" s="173"/>
      <c r="J31" s="173"/>
      <c r="K31" s="173"/>
      <c r="L31" s="173"/>
    </row>
    <row r="32" spans="1:12">
      <c r="A32" s="692"/>
      <c r="B32" s="692"/>
      <c r="C32" s="692"/>
      <c r="D32" s="692"/>
      <c r="E32" s="692"/>
      <c r="F32" s="692"/>
      <c r="G32" s="173"/>
      <c r="H32" s="173"/>
      <c r="I32" s="173"/>
      <c r="J32" s="173"/>
      <c r="K32" s="173"/>
      <c r="L32" s="173"/>
    </row>
    <row r="33" spans="7:12">
      <c r="G33" s="173"/>
      <c r="H33" s="173"/>
      <c r="I33" s="173"/>
      <c r="J33" s="173"/>
      <c r="K33" s="173"/>
      <c r="L33" s="173"/>
    </row>
    <row r="34" spans="7:12">
      <c r="G34" s="173"/>
      <c r="H34" s="173"/>
      <c r="I34" s="173"/>
      <c r="J34" s="173"/>
      <c r="K34" s="173"/>
      <c r="L34" s="173"/>
    </row>
    <row r="35" spans="7:12">
      <c r="G35" s="173"/>
      <c r="H35" s="173"/>
      <c r="I35" s="173"/>
      <c r="J35" s="173"/>
      <c r="K35" s="173"/>
      <c r="L35" s="173"/>
    </row>
    <row r="36" spans="7:12">
      <c r="G36" s="173"/>
      <c r="H36" s="173"/>
      <c r="I36" s="173"/>
      <c r="J36" s="173"/>
      <c r="K36" s="173"/>
      <c r="L36" s="173"/>
    </row>
    <row r="37" spans="7:12">
      <c r="G37" s="173"/>
      <c r="H37" s="173"/>
      <c r="I37" s="173"/>
      <c r="J37" s="173"/>
      <c r="K37" s="173"/>
      <c r="L37" s="173"/>
    </row>
    <row r="38" spans="7:12">
      <c r="G38" s="173"/>
      <c r="H38" s="173"/>
      <c r="I38" s="173"/>
      <c r="J38" s="173"/>
      <c r="K38" s="173"/>
      <c r="L38" s="173"/>
    </row>
    <row r="39" spans="7:12">
      <c r="G39" s="173"/>
      <c r="H39" s="173"/>
      <c r="I39" s="173"/>
      <c r="J39" s="173"/>
      <c r="K39" s="173"/>
      <c r="L39" s="173"/>
    </row>
    <row r="40" spans="7:12">
      <c r="G40" s="173"/>
      <c r="H40" s="173"/>
      <c r="I40" s="173"/>
      <c r="J40" s="173"/>
      <c r="K40" s="173"/>
      <c r="L40" s="173"/>
    </row>
    <row r="41" spans="7:12">
      <c r="G41" s="173"/>
      <c r="H41" s="173"/>
      <c r="I41" s="173"/>
      <c r="J41" s="173"/>
      <c r="K41" s="173"/>
      <c r="L41" s="173"/>
    </row>
    <row r="42" spans="7:12">
      <c r="G42" s="173"/>
      <c r="H42" s="173"/>
      <c r="I42" s="173"/>
      <c r="J42" s="173"/>
      <c r="K42" s="173"/>
      <c r="L42" s="173"/>
    </row>
    <row r="43" spans="7:12">
      <c r="G43" s="173"/>
      <c r="H43" s="173"/>
      <c r="I43" s="173"/>
      <c r="J43" s="173"/>
      <c r="K43" s="173"/>
      <c r="L43" s="173"/>
    </row>
    <row r="44" spans="7:12">
      <c r="G44" s="173"/>
      <c r="H44" s="173"/>
      <c r="I44" s="173"/>
      <c r="J44" s="173"/>
      <c r="K44" s="173"/>
      <c r="L44" s="173"/>
    </row>
    <row r="45" spans="7:12">
      <c r="G45" s="173"/>
      <c r="H45" s="173"/>
      <c r="I45" s="173"/>
      <c r="J45" s="173"/>
      <c r="K45" s="173"/>
      <c r="L45" s="173"/>
    </row>
    <row r="46" spans="7:12">
      <c r="G46" s="173"/>
      <c r="H46" s="173"/>
      <c r="I46" s="173"/>
      <c r="J46" s="173"/>
      <c r="K46" s="173"/>
      <c r="L46" s="173"/>
    </row>
    <row r="47" spans="7:12">
      <c r="G47" s="173"/>
      <c r="H47" s="173"/>
      <c r="I47" s="173"/>
      <c r="J47" s="173"/>
      <c r="K47" s="173"/>
      <c r="L47" s="173"/>
    </row>
    <row r="48" spans="7:12">
      <c r="G48" s="173"/>
      <c r="H48" s="173"/>
      <c r="I48" s="173"/>
      <c r="J48" s="173"/>
      <c r="K48" s="173"/>
      <c r="L48" s="173"/>
    </row>
    <row r="49" spans="7:12">
      <c r="G49" s="173"/>
      <c r="H49" s="173"/>
      <c r="I49" s="173"/>
      <c r="J49" s="173"/>
      <c r="K49" s="173"/>
      <c r="L49" s="173"/>
    </row>
    <row r="50" spans="7:12">
      <c r="G50" s="173"/>
      <c r="H50" s="173"/>
      <c r="I50" s="173"/>
      <c r="J50" s="173"/>
      <c r="K50" s="173"/>
      <c r="L50" s="173"/>
    </row>
    <row r="51" spans="7:12">
      <c r="G51" s="173"/>
      <c r="H51" s="173"/>
      <c r="I51" s="173"/>
      <c r="J51" s="173"/>
      <c r="K51" s="173"/>
      <c r="L51" s="173"/>
    </row>
    <row r="52" spans="7:12">
      <c r="G52" s="173"/>
      <c r="H52" s="173"/>
      <c r="I52" s="173"/>
      <c r="J52" s="173"/>
      <c r="K52" s="173"/>
      <c r="L52" s="173"/>
    </row>
    <row r="53" spans="7:12">
      <c r="G53" s="173"/>
      <c r="H53" s="173"/>
      <c r="I53" s="173"/>
      <c r="J53" s="173"/>
      <c r="K53" s="173"/>
      <c r="L53" s="173"/>
    </row>
    <row r="54" spans="7:12">
      <c r="G54" s="173"/>
      <c r="H54" s="173"/>
      <c r="I54" s="173"/>
      <c r="J54" s="173"/>
      <c r="K54" s="173"/>
      <c r="L54" s="173"/>
    </row>
    <row r="55" spans="7:12">
      <c r="G55" s="173"/>
      <c r="H55" s="173"/>
      <c r="I55" s="173"/>
      <c r="J55" s="173"/>
      <c r="K55" s="173"/>
      <c r="L55" s="173"/>
    </row>
    <row r="56" spans="7:12">
      <c r="G56" s="173"/>
      <c r="H56" s="173"/>
      <c r="I56" s="173"/>
      <c r="J56" s="173"/>
      <c r="K56" s="173"/>
      <c r="L56" s="173"/>
    </row>
    <row r="57" spans="7:12">
      <c r="G57" s="173"/>
      <c r="H57" s="173"/>
      <c r="I57" s="173"/>
      <c r="J57" s="173"/>
      <c r="K57" s="173"/>
      <c r="L57" s="173"/>
    </row>
    <row r="58" spans="7:12">
      <c r="G58" s="173"/>
      <c r="H58" s="173"/>
      <c r="I58" s="173"/>
      <c r="J58" s="173"/>
      <c r="K58" s="173"/>
      <c r="L58" s="173"/>
    </row>
    <row r="59" spans="7:12">
      <c r="G59" s="173"/>
      <c r="H59" s="173"/>
      <c r="I59" s="173"/>
      <c r="J59" s="173"/>
      <c r="K59" s="173"/>
      <c r="L59" s="173"/>
    </row>
    <row r="60" spans="7:12">
      <c r="G60" s="173"/>
      <c r="H60" s="173"/>
      <c r="I60" s="173"/>
      <c r="J60" s="173"/>
      <c r="K60" s="173"/>
      <c r="L60" s="173"/>
    </row>
  </sheetData>
  <mergeCells count="53">
    <mergeCell ref="K28:L28"/>
    <mergeCell ref="K29:L29"/>
    <mergeCell ref="K30:L30"/>
    <mergeCell ref="A11:F11"/>
    <mergeCell ref="A12:F12"/>
    <mergeCell ref="K11:L11"/>
    <mergeCell ref="K12:L12"/>
    <mergeCell ref="K22:L22"/>
    <mergeCell ref="K23:L23"/>
    <mergeCell ref="K27:L27"/>
    <mergeCell ref="A28:F28"/>
    <mergeCell ref="A29:F29"/>
    <mergeCell ref="A30:F30"/>
    <mergeCell ref="K16:L16"/>
    <mergeCell ref="K17:L17"/>
    <mergeCell ref="K24:L24"/>
    <mergeCell ref="K9:L9"/>
    <mergeCell ref="K10:L10"/>
    <mergeCell ref="K13:L13"/>
    <mergeCell ref="K14:L14"/>
    <mergeCell ref="K15:L15"/>
    <mergeCell ref="K25:L25"/>
    <mergeCell ref="K26:L26"/>
    <mergeCell ref="K18:L18"/>
    <mergeCell ref="K19:L19"/>
    <mergeCell ref="K20:L20"/>
    <mergeCell ref="K21:L21"/>
    <mergeCell ref="A21:F21"/>
    <mergeCell ref="A22:F22"/>
    <mergeCell ref="A23:F23"/>
    <mergeCell ref="A27:F27"/>
    <mergeCell ref="A24:F24"/>
    <mergeCell ref="A25:F25"/>
    <mergeCell ref="A26:F26"/>
    <mergeCell ref="A16:F16"/>
    <mergeCell ref="A17:F17"/>
    <mergeCell ref="A18:F18"/>
    <mergeCell ref="A19:F19"/>
    <mergeCell ref="A20:F20"/>
    <mergeCell ref="A9:F9"/>
    <mergeCell ref="A10:F10"/>
    <mergeCell ref="A13:F13"/>
    <mergeCell ref="A14:F14"/>
    <mergeCell ref="A15:F15"/>
    <mergeCell ref="K1:L1"/>
    <mergeCell ref="K2:L2"/>
    <mergeCell ref="K8:L8"/>
    <mergeCell ref="A8:F8"/>
    <mergeCell ref="A3:L3"/>
    <mergeCell ref="A4:L4"/>
    <mergeCell ref="A5:L5"/>
    <mergeCell ref="A7:L7"/>
    <mergeCell ref="A6:L6"/>
  </mergeCells>
  <phoneticPr fontId="0" type="noConversion"/>
  <printOptions horizontalCentered="1" verticalCentered="1"/>
  <pageMargins left="0.25" right="0.15" top="0.5" bottom="0.25" header="0.5" footer="0"/>
  <pageSetup orientation="landscape" r:id="rId1"/>
  <headerFooter alignWithMargins="0">
    <oddFoote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J240"/>
  <sheetViews>
    <sheetView workbookViewId="0"/>
  </sheetViews>
  <sheetFormatPr defaultRowHeight="12.6"/>
  <cols>
    <col min="7" max="7" width="11.42578125" customWidth="1"/>
    <col min="9" max="9" width="16" customWidth="1"/>
  </cols>
  <sheetData>
    <row r="1" spans="1:10">
      <c r="A1" s="46">
        <f>Title!B12</f>
        <v>0</v>
      </c>
      <c r="B1" s="2"/>
      <c r="C1" s="2"/>
      <c r="D1" s="2"/>
      <c r="E1" s="2"/>
      <c r="F1" s="2"/>
      <c r="G1" s="2"/>
      <c r="H1" s="961" t="str">
        <f>'39'!I1</f>
        <v>For The Year Ended</v>
      </c>
      <c r="I1" s="962"/>
      <c r="J1" s="692"/>
    </row>
    <row r="2" spans="1:10" ht="12.95" thickBot="1">
      <c r="A2" s="692" t="s">
        <v>82</v>
      </c>
      <c r="B2" s="692"/>
      <c r="C2" s="692"/>
      <c r="D2" s="692"/>
      <c r="E2" s="692"/>
      <c r="F2" s="692"/>
      <c r="G2" s="692"/>
      <c r="H2" s="963">
        <f>'39'!I2</f>
        <v>0</v>
      </c>
      <c r="I2" s="964"/>
      <c r="J2" s="692"/>
    </row>
    <row r="4" spans="1:10" ht="12.95">
      <c r="A4" s="904" t="s">
        <v>897</v>
      </c>
      <c r="B4" s="904"/>
      <c r="C4" s="904"/>
      <c r="D4" s="904"/>
      <c r="E4" s="904"/>
      <c r="F4" s="904"/>
      <c r="G4" s="904"/>
      <c r="H4" s="904"/>
      <c r="I4" s="904"/>
      <c r="J4" s="692"/>
    </row>
    <row r="5" spans="1:10" ht="12.95" thickBot="1">
      <c r="A5" s="994" t="s">
        <v>898</v>
      </c>
      <c r="B5" s="994"/>
      <c r="C5" s="994"/>
      <c r="D5" s="994"/>
      <c r="E5" s="994"/>
      <c r="F5" s="994"/>
      <c r="G5" s="994"/>
      <c r="H5" s="994"/>
      <c r="I5" s="994"/>
      <c r="J5" s="692"/>
    </row>
    <row r="6" spans="1:10" ht="38.25" customHeight="1" thickBot="1">
      <c r="A6" s="1265" t="s">
        <v>899</v>
      </c>
      <c r="B6" s="1032"/>
      <c r="C6" s="1032"/>
      <c r="D6" s="1032"/>
      <c r="E6" s="1032"/>
      <c r="F6" s="1032"/>
      <c r="G6" s="1264"/>
      <c r="H6" s="1265" t="s">
        <v>900</v>
      </c>
      <c r="I6" s="1264"/>
      <c r="J6" s="692"/>
    </row>
    <row r="7" spans="1:10" ht="15.6" customHeight="1">
      <c r="A7" s="1162"/>
      <c r="B7" s="968"/>
      <c r="C7" s="968"/>
      <c r="D7" s="968"/>
      <c r="E7" s="968"/>
      <c r="F7" s="968"/>
      <c r="G7" s="1163"/>
      <c r="H7" s="1158">
        <v>0</v>
      </c>
      <c r="I7" s="1159"/>
      <c r="J7" s="692"/>
    </row>
    <row r="8" spans="1:10" ht="15.6" customHeight="1">
      <c r="A8" s="1164"/>
      <c r="B8" s="1165"/>
      <c r="C8" s="1165"/>
      <c r="D8" s="1165"/>
      <c r="E8" s="1165"/>
      <c r="F8" s="1165"/>
      <c r="G8" s="1166"/>
      <c r="H8" s="1160">
        <v>0</v>
      </c>
      <c r="I8" s="1161"/>
      <c r="J8" s="726"/>
    </row>
    <row r="9" spans="1:10" ht="15.6" customHeight="1">
      <c r="A9" s="1164"/>
      <c r="B9" s="1165"/>
      <c r="C9" s="1165"/>
      <c r="D9" s="1165"/>
      <c r="E9" s="1165"/>
      <c r="F9" s="1165"/>
      <c r="G9" s="1166"/>
      <c r="H9" s="1160">
        <v>0</v>
      </c>
      <c r="I9" s="1161"/>
      <c r="J9" s="692"/>
    </row>
    <row r="10" spans="1:10" ht="15.6" customHeight="1">
      <c r="A10" s="1164"/>
      <c r="B10" s="1165"/>
      <c r="C10" s="1165"/>
      <c r="D10" s="1165"/>
      <c r="E10" s="1165"/>
      <c r="F10" s="1165"/>
      <c r="G10" s="1166"/>
      <c r="H10" s="1160">
        <v>0</v>
      </c>
      <c r="I10" s="1161"/>
      <c r="J10" s="692"/>
    </row>
    <row r="11" spans="1:10" ht="15.6" customHeight="1">
      <c r="A11" s="1164"/>
      <c r="B11" s="1165"/>
      <c r="C11" s="1165"/>
      <c r="D11" s="1165"/>
      <c r="E11" s="1165"/>
      <c r="F11" s="1165"/>
      <c r="G11" s="1166"/>
      <c r="H11" s="1160">
        <v>0</v>
      </c>
      <c r="I11" s="1161"/>
      <c r="J11" s="692"/>
    </row>
    <row r="12" spans="1:10" ht="15.6" customHeight="1">
      <c r="A12" s="1164"/>
      <c r="B12" s="1165"/>
      <c r="C12" s="1165"/>
      <c r="D12" s="1165"/>
      <c r="E12" s="1165"/>
      <c r="F12" s="1165"/>
      <c r="G12" s="1166"/>
      <c r="H12" s="1160">
        <v>0</v>
      </c>
      <c r="I12" s="1161"/>
      <c r="J12" s="692"/>
    </row>
    <row r="13" spans="1:10" ht="15.6" customHeight="1">
      <c r="A13" s="1164"/>
      <c r="B13" s="1165"/>
      <c r="C13" s="1165"/>
      <c r="D13" s="1165"/>
      <c r="E13" s="1165"/>
      <c r="F13" s="1165"/>
      <c r="G13" s="1166"/>
      <c r="H13" s="1160">
        <v>0</v>
      </c>
      <c r="I13" s="1161"/>
      <c r="J13" s="692"/>
    </row>
    <row r="14" spans="1:10" ht="15.6" customHeight="1">
      <c r="A14" s="1164"/>
      <c r="B14" s="1165"/>
      <c r="C14" s="1165"/>
      <c r="D14" s="1165"/>
      <c r="E14" s="1165"/>
      <c r="F14" s="1165"/>
      <c r="G14" s="1166"/>
      <c r="H14" s="1160">
        <v>0</v>
      </c>
      <c r="I14" s="1161"/>
      <c r="J14" s="692"/>
    </row>
    <row r="15" spans="1:10" ht="15.6" customHeight="1">
      <c r="A15" s="1164"/>
      <c r="B15" s="1165"/>
      <c r="C15" s="1165"/>
      <c r="D15" s="1165"/>
      <c r="E15" s="1165"/>
      <c r="F15" s="1165"/>
      <c r="G15" s="1166"/>
      <c r="H15" s="1160">
        <v>0</v>
      </c>
      <c r="I15" s="1161"/>
      <c r="J15" s="692"/>
    </row>
    <row r="16" spans="1:10" ht="15.6" customHeight="1">
      <c r="A16" s="1164"/>
      <c r="B16" s="1165"/>
      <c r="C16" s="1165"/>
      <c r="D16" s="1165"/>
      <c r="E16" s="1165"/>
      <c r="F16" s="1165"/>
      <c r="G16" s="1166"/>
      <c r="H16" s="1160">
        <v>0</v>
      </c>
      <c r="I16" s="1161"/>
      <c r="J16" s="692"/>
    </row>
    <row r="17" spans="1:9" ht="15.6" customHeight="1">
      <c r="A17" s="1164"/>
      <c r="B17" s="1165"/>
      <c r="C17" s="1165"/>
      <c r="D17" s="1165"/>
      <c r="E17" s="1165"/>
      <c r="F17" s="1165"/>
      <c r="G17" s="1166"/>
      <c r="H17" s="1160">
        <v>0</v>
      </c>
      <c r="I17" s="1161"/>
    </row>
    <row r="18" spans="1:9" ht="15.6" customHeight="1">
      <c r="A18" s="1164"/>
      <c r="B18" s="1165"/>
      <c r="C18" s="1165"/>
      <c r="D18" s="1165"/>
      <c r="E18" s="1165"/>
      <c r="F18" s="1165"/>
      <c r="G18" s="1166"/>
      <c r="H18" s="1160">
        <v>0</v>
      </c>
      <c r="I18" s="1161"/>
    </row>
    <row r="19" spans="1:9" ht="15.6" customHeight="1">
      <c r="A19" s="1164"/>
      <c r="B19" s="1165"/>
      <c r="C19" s="1165"/>
      <c r="D19" s="1165"/>
      <c r="E19" s="1165"/>
      <c r="F19" s="1165"/>
      <c r="G19" s="1166"/>
      <c r="H19" s="1160">
        <v>0</v>
      </c>
      <c r="I19" s="1161"/>
    </row>
    <row r="20" spans="1:9" ht="15.6" customHeight="1">
      <c r="A20" s="1164"/>
      <c r="B20" s="1165"/>
      <c r="C20" s="1165"/>
      <c r="D20" s="1165"/>
      <c r="E20" s="1165"/>
      <c r="F20" s="1165"/>
      <c r="G20" s="1166"/>
      <c r="H20" s="1160">
        <v>0</v>
      </c>
      <c r="I20" s="1161"/>
    </row>
    <row r="21" spans="1:9" ht="15.6" customHeight="1">
      <c r="A21" s="1164"/>
      <c r="B21" s="1165"/>
      <c r="C21" s="1165"/>
      <c r="D21" s="1165"/>
      <c r="E21" s="1165"/>
      <c r="F21" s="1165"/>
      <c r="G21" s="1166"/>
      <c r="H21" s="1160">
        <v>0</v>
      </c>
      <c r="I21" s="1161"/>
    </row>
    <row r="22" spans="1:9" ht="15.6" customHeight="1">
      <c r="A22" s="1164"/>
      <c r="B22" s="1165"/>
      <c r="C22" s="1165"/>
      <c r="D22" s="1165"/>
      <c r="E22" s="1165"/>
      <c r="F22" s="1165"/>
      <c r="G22" s="1166"/>
      <c r="H22" s="1160">
        <v>0</v>
      </c>
      <c r="I22" s="1161"/>
    </row>
    <row r="23" spans="1:9" ht="15.6" customHeight="1">
      <c r="A23" s="1164"/>
      <c r="B23" s="1165"/>
      <c r="C23" s="1165"/>
      <c r="D23" s="1165"/>
      <c r="E23" s="1165"/>
      <c r="F23" s="1165"/>
      <c r="G23" s="1166"/>
      <c r="H23" s="1160">
        <v>0</v>
      </c>
      <c r="I23" s="1161"/>
    </row>
    <row r="24" spans="1:9" ht="15.6" customHeight="1">
      <c r="A24" s="1164"/>
      <c r="B24" s="1165"/>
      <c r="C24" s="1165"/>
      <c r="D24" s="1165"/>
      <c r="E24" s="1165"/>
      <c r="F24" s="1165"/>
      <c r="G24" s="1166"/>
      <c r="H24" s="1160">
        <v>0</v>
      </c>
      <c r="I24" s="1161"/>
    </row>
    <row r="25" spans="1:9" ht="15.6" customHeight="1" thickBot="1">
      <c r="A25" s="1164"/>
      <c r="B25" s="1165"/>
      <c r="C25" s="1165"/>
      <c r="D25" s="1165"/>
      <c r="E25" s="1165"/>
      <c r="F25" s="1165"/>
      <c r="G25" s="1166"/>
      <c r="H25" s="1167">
        <v>0</v>
      </c>
      <c r="I25" s="1168"/>
    </row>
    <row r="26" spans="1:9" ht="15.6" customHeight="1" thickBot="1">
      <c r="A26" s="1172" t="s">
        <v>901</v>
      </c>
      <c r="B26" s="1173"/>
      <c r="C26" s="1173"/>
      <c r="D26" s="1173"/>
      <c r="E26" s="1173"/>
      <c r="F26" s="1173"/>
      <c r="G26" s="1174"/>
      <c r="H26" s="1169">
        <f>SUM(H7:I25)</f>
        <v>0</v>
      </c>
      <c r="I26" s="1170"/>
    </row>
    <row r="28" spans="1:9" ht="12.95">
      <c r="A28" s="904" t="s">
        <v>902</v>
      </c>
      <c r="B28" s="904"/>
      <c r="C28" s="904"/>
      <c r="D28" s="904"/>
      <c r="E28" s="904"/>
      <c r="F28" s="904"/>
      <c r="G28" s="904"/>
      <c r="H28" s="904"/>
      <c r="I28" s="904"/>
    </row>
    <row r="29" spans="1:9">
      <c r="A29" s="994" t="s">
        <v>903</v>
      </c>
      <c r="B29" s="994"/>
      <c r="C29" s="994"/>
      <c r="D29" s="994"/>
      <c r="E29" s="994"/>
      <c r="F29" s="994"/>
      <c r="G29" s="994"/>
      <c r="H29" s="994"/>
      <c r="I29" s="994"/>
    </row>
    <row r="30" spans="1:9">
      <c r="A30" s="1107" t="s">
        <v>904</v>
      </c>
      <c r="B30" s="1107"/>
      <c r="C30" s="1107"/>
      <c r="D30" s="1107"/>
      <c r="E30" s="1107"/>
      <c r="F30" s="1107"/>
      <c r="G30" s="1107"/>
      <c r="H30" s="1107"/>
      <c r="I30" s="1107"/>
    </row>
    <row r="31" spans="1:9" ht="5.25" customHeight="1" thickBot="1">
      <c r="A31" s="1421"/>
      <c r="B31" s="1421"/>
      <c r="C31" s="1421"/>
      <c r="D31" s="1421"/>
      <c r="E31" s="1421"/>
      <c r="F31" s="1421"/>
      <c r="G31" s="1421"/>
      <c r="H31" s="1421"/>
      <c r="I31" s="1421"/>
    </row>
    <row r="32" spans="1:9" ht="38.25" customHeight="1" thickBot="1">
      <c r="A32" s="1265" t="s">
        <v>905</v>
      </c>
      <c r="B32" s="1032"/>
      <c r="C32" s="1032"/>
      <c r="D32" s="1032"/>
      <c r="E32" s="1032"/>
      <c r="F32" s="1032"/>
      <c r="G32" s="1264"/>
      <c r="H32" s="1265" t="s">
        <v>900</v>
      </c>
      <c r="I32" s="1264"/>
    </row>
    <row r="33" spans="1:9" ht="15.6" customHeight="1">
      <c r="A33" s="1162"/>
      <c r="B33" s="968"/>
      <c r="C33" s="968"/>
      <c r="D33" s="968"/>
      <c r="E33" s="968"/>
      <c r="F33" s="968"/>
      <c r="G33" s="1163"/>
      <c r="H33" s="1158">
        <v>0</v>
      </c>
      <c r="I33" s="1159"/>
    </row>
    <row r="34" spans="1:9" ht="15.6" customHeight="1">
      <c r="A34" s="1164"/>
      <c r="B34" s="1165"/>
      <c r="C34" s="1165"/>
      <c r="D34" s="1165"/>
      <c r="E34" s="1165"/>
      <c r="F34" s="1165"/>
      <c r="G34" s="1166"/>
      <c r="H34" s="1160">
        <v>0</v>
      </c>
      <c r="I34" s="1161"/>
    </row>
    <row r="35" spans="1:9" ht="15.6" customHeight="1">
      <c r="A35" s="1164"/>
      <c r="B35" s="1165"/>
      <c r="C35" s="1165"/>
      <c r="D35" s="1165"/>
      <c r="E35" s="1165"/>
      <c r="F35" s="1165"/>
      <c r="G35" s="1166"/>
      <c r="H35" s="1160">
        <v>0</v>
      </c>
      <c r="I35" s="1161"/>
    </row>
    <row r="36" spans="1:9" ht="15.6" customHeight="1">
      <c r="A36" s="1164"/>
      <c r="B36" s="1165"/>
      <c r="C36" s="1165"/>
      <c r="D36" s="1165"/>
      <c r="E36" s="1165"/>
      <c r="F36" s="1165"/>
      <c r="G36" s="1166"/>
      <c r="H36" s="1160">
        <v>0</v>
      </c>
      <c r="I36" s="1161"/>
    </row>
    <row r="37" spans="1:9" ht="15.6" customHeight="1">
      <c r="A37" s="1164"/>
      <c r="B37" s="1165"/>
      <c r="C37" s="1165"/>
      <c r="D37" s="1165"/>
      <c r="E37" s="1165"/>
      <c r="F37" s="1165"/>
      <c r="G37" s="1166"/>
      <c r="H37" s="1160">
        <v>0</v>
      </c>
      <c r="I37" s="1161"/>
    </row>
    <row r="38" spans="1:9" ht="15.6" customHeight="1">
      <c r="A38" s="1164"/>
      <c r="B38" s="1165"/>
      <c r="C38" s="1165"/>
      <c r="D38" s="1165"/>
      <c r="E38" s="1165"/>
      <c r="F38" s="1165"/>
      <c r="G38" s="1166"/>
      <c r="H38" s="1160">
        <v>0</v>
      </c>
      <c r="I38" s="1161"/>
    </row>
    <row r="39" spans="1:9" ht="15.6" customHeight="1">
      <c r="A39" s="1164"/>
      <c r="B39" s="1165"/>
      <c r="C39" s="1165"/>
      <c r="D39" s="1165"/>
      <c r="E39" s="1165"/>
      <c r="F39" s="1165"/>
      <c r="G39" s="1166"/>
      <c r="H39" s="1160">
        <v>0</v>
      </c>
      <c r="I39" s="1161"/>
    </row>
    <row r="40" spans="1:9" ht="15.6" customHeight="1">
      <c r="A40" s="1164"/>
      <c r="B40" s="1165"/>
      <c r="C40" s="1165"/>
      <c r="D40" s="1165"/>
      <c r="E40" s="1165"/>
      <c r="F40" s="1165"/>
      <c r="G40" s="1166"/>
      <c r="H40" s="1160">
        <v>0</v>
      </c>
      <c r="I40" s="1161"/>
    </row>
    <row r="41" spans="1:9" ht="15.6" customHeight="1">
      <c r="A41" s="1164"/>
      <c r="B41" s="1165"/>
      <c r="C41" s="1165"/>
      <c r="D41" s="1165"/>
      <c r="E41" s="1165"/>
      <c r="F41" s="1165"/>
      <c r="G41" s="1166"/>
      <c r="H41" s="1160">
        <v>0</v>
      </c>
      <c r="I41" s="1161"/>
    </row>
    <row r="42" spans="1:9" ht="15.6" customHeight="1">
      <c r="A42" s="1164"/>
      <c r="B42" s="1165"/>
      <c r="C42" s="1165"/>
      <c r="D42" s="1165"/>
      <c r="E42" s="1165"/>
      <c r="F42" s="1165"/>
      <c r="G42" s="1166"/>
      <c r="H42" s="1160">
        <v>0</v>
      </c>
      <c r="I42" s="1161"/>
    </row>
    <row r="43" spans="1:9" ht="15.6" customHeight="1">
      <c r="A43" s="1164"/>
      <c r="B43" s="1165"/>
      <c r="C43" s="1165"/>
      <c r="D43" s="1165"/>
      <c r="E43" s="1165"/>
      <c r="F43" s="1165"/>
      <c r="G43" s="1166"/>
      <c r="H43" s="1160">
        <v>0</v>
      </c>
      <c r="I43" s="1161"/>
    </row>
    <row r="44" spans="1:9" ht="15.6" customHeight="1">
      <c r="A44" s="1164"/>
      <c r="B44" s="1165"/>
      <c r="C44" s="1165"/>
      <c r="D44" s="1165"/>
      <c r="E44" s="1165"/>
      <c r="F44" s="1165"/>
      <c r="G44" s="1166"/>
      <c r="H44" s="1160">
        <v>0</v>
      </c>
      <c r="I44" s="1161"/>
    </row>
    <row r="45" spans="1:9" ht="15.6" customHeight="1">
      <c r="A45" s="1164"/>
      <c r="B45" s="1165"/>
      <c r="C45" s="1165"/>
      <c r="D45" s="1165"/>
      <c r="E45" s="1165"/>
      <c r="F45" s="1165"/>
      <c r="G45" s="1166"/>
      <c r="H45" s="1160">
        <v>0</v>
      </c>
      <c r="I45" s="1161"/>
    </row>
    <row r="46" spans="1:9" ht="15.6" customHeight="1" thickBot="1">
      <c r="A46" s="1164"/>
      <c r="B46" s="1165"/>
      <c r="C46" s="1165"/>
      <c r="D46" s="1165"/>
      <c r="E46" s="1165"/>
      <c r="F46" s="1165"/>
      <c r="G46" s="1166"/>
      <c r="H46" s="1167">
        <v>0</v>
      </c>
      <c r="I46" s="1168"/>
    </row>
    <row r="47" spans="1:9" ht="15.6" customHeight="1" thickBot="1">
      <c r="A47" s="1172" t="s">
        <v>906</v>
      </c>
      <c r="B47" s="1173"/>
      <c r="C47" s="1173"/>
      <c r="D47" s="1173"/>
      <c r="E47" s="1173"/>
      <c r="F47" s="1173"/>
      <c r="G47" s="1174"/>
      <c r="H47" s="1169">
        <f>SUM(H33:I46)</f>
        <v>0</v>
      </c>
      <c r="I47" s="1170"/>
    </row>
    <row r="48" spans="1:9">
      <c r="A48" s="692"/>
      <c r="B48" s="692"/>
      <c r="C48" s="692"/>
      <c r="D48" s="692"/>
      <c r="E48" s="692"/>
      <c r="F48" s="692"/>
      <c r="G48" s="692"/>
      <c r="H48" s="173"/>
      <c r="I48" s="173"/>
    </row>
    <row r="49" spans="8:9">
      <c r="H49" s="173"/>
      <c r="I49" s="173"/>
    </row>
    <row r="50" spans="8:9">
      <c r="H50" s="173"/>
      <c r="I50" s="173"/>
    </row>
    <row r="51" spans="8:9">
      <c r="H51" s="173"/>
      <c r="I51" s="173"/>
    </row>
    <row r="52" spans="8:9">
      <c r="H52" s="173"/>
      <c r="I52" s="173"/>
    </row>
    <row r="53" spans="8:9">
      <c r="H53" s="173"/>
      <c r="I53" s="173"/>
    </row>
    <row r="54" spans="8:9">
      <c r="H54" s="173"/>
      <c r="I54" s="173"/>
    </row>
    <row r="55" spans="8:9">
      <c r="H55" s="173"/>
      <c r="I55" s="173"/>
    </row>
    <row r="56" spans="8:9">
      <c r="H56" s="173"/>
      <c r="I56" s="173"/>
    </row>
    <row r="57" spans="8:9">
      <c r="H57" s="173"/>
      <c r="I57" s="173"/>
    </row>
    <row r="58" spans="8:9">
      <c r="H58" s="173"/>
      <c r="I58" s="173"/>
    </row>
    <row r="59" spans="8:9">
      <c r="H59" s="173"/>
      <c r="I59" s="173"/>
    </row>
    <row r="60" spans="8:9">
      <c r="H60" s="173"/>
      <c r="I60" s="173"/>
    </row>
    <row r="61" spans="8:9">
      <c r="H61" s="173"/>
      <c r="I61" s="173"/>
    </row>
    <row r="62" spans="8:9">
      <c r="H62" s="173"/>
      <c r="I62" s="173"/>
    </row>
    <row r="63" spans="8:9">
      <c r="H63" s="173"/>
      <c r="I63" s="173"/>
    </row>
    <row r="64" spans="8:9">
      <c r="H64" s="173"/>
      <c r="I64" s="173"/>
    </row>
    <row r="65" spans="8:9">
      <c r="H65" s="173"/>
      <c r="I65" s="173"/>
    </row>
    <row r="66" spans="8:9">
      <c r="H66" s="173"/>
      <c r="I66" s="173"/>
    </row>
    <row r="67" spans="8:9">
      <c r="H67" s="173"/>
      <c r="I67" s="173"/>
    </row>
    <row r="68" spans="8:9">
      <c r="H68" s="173"/>
      <c r="I68" s="173"/>
    </row>
    <row r="69" spans="8:9">
      <c r="H69" s="173"/>
      <c r="I69" s="173"/>
    </row>
    <row r="70" spans="8:9">
      <c r="H70" s="173"/>
      <c r="I70" s="173"/>
    </row>
    <row r="71" spans="8:9">
      <c r="H71" s="173"/>
      <c r="I71" s="173"/>
    </row>
    <row r="72" spans="8:9">
      <c r="H72" s="173"/>
      <c r="I72" s="173"/>
    </row>
    <row r="73" spans="8:9">
      <c r="H73" s="173"/>
      <c r="I73" s="173"/>
    </row>
    <row r="74" spans="8:9">
      <c r="H74" s="173"/>
      <c r="I74" s="173"/>
    </row>
    <row r="75" spans="8:9">
      <c r="H75" s="173"/>
      <c r="I75" s="173"/>
    </row>
    <row r="76" spans="8:9">
      <c r="H76" s="173"/>
      <c r="I76" s="173"/>
    </row>
    <row r="77" spans="8:9">
      <c r="H77" s="173"/>
      <c r="I77" s="173"/>
    </row>
    <row r="78" spans="8:9">
      <c r="H78" s="173"/>
      <c r="I78" s="173"/>
    </row>
    <row r="79" spans="8:9">
      <c r="H79" s="173"/>
      <c r="I79" s="173"/>
    </row>
    <row r="80" spans="8:9">
      <c r="H80" s="173"/>
      <c r="I80" s="173"/>
    </row>
    <row r="81" spans="8:9">
      <c r="H81" s="173"/>
      <c r="I81" s="173"/>
    </row>
    <row r="82" spans="8:9">
      <c r="H82" s="173"/>
      <c r="I82" s="173"/>
    </row>
    <row r="83" spans="8:9">
      <c r="H83" s="173"/>
      <c r="I83" s="173"/>
    </row>
    <row r="84" spans="8:9">
      <c r="H84" s="173"/>
      <c r="I84" s="173"/>
    </row>
    <row r="85" spans="8:9">
      <c r="H85" s="173"/>
      <c r="I85" s="173"/>
    </row>
    <row r="86" spans="8:9">
      <c r="H86" s="173"/>
      <c r="I86" s="173"/>
    </row>
    <row r="87" spans="8:9">
      <c r="H87" s="173"/>
      <c r="I87" s="173"/>
    </row>
    <row r="88" spans="8:9">
      <c r="H88" s="173"/>
      <c r="I88" s="173"/>
    </row>
    <row r="89" spans="8:9">
      <c r="H89" s="173"/>
      <c r="I89" s="173"/>
    </row>
    <row r="90" spans="8:9">
      <c r="H90" s="173"/>
      <c r="I90" s="173"/>
    </row>
    <row r="91" spans="8:9">
      <c r="H91" s="173"/>
      <c r="I91" s="173"/>
    </row>
    <row r="92" spans="8:9">
      <c r="H92" s="173"/>
      <c r="I92" s="173"/>
    </row>
    <row r="93" spans="8:9">
      <c r="H93" s="173"/>
      <c r="I93" s="173"/>
    </row>
    <row r="94" spans="8:9">
      <c r="H94" s="173"/>
      <c r="I94" s="173"/>
    </row>
    <row r="95" spans="8:9">
      <c r="H95" s="173"/>
      <c r="I95" s="173"/>
    </row>
    <row r="96" spans="8:9">
      <c r="H96" s="173"/>
      <c r="I96" s="173"/>
    </row>
    <row r="97" spans="8:9">
      <c r="H97" s="173"/>
      <c r="I97" s="173"/>
    </row>
    <row r="98" spans="8:9">
      <c r="H98" s="173"/>
      <c r="I98" s="173"/>
    </row>
    <row r="99" spans="8:9">
      <c r="H99" s="173"/>
      <c r="I99" s="173"/>
    </row>
    <row r="100" spans="8:9">
      <c r="H100" s="173"/>
      <c r="I100" s="173"/>
    </row>
    <row r="101" spans="8:9">
      <c r="H101" s="173"/>
      <c r="I101" s="173"/>
    </row>
    <row r="102" spans="8:9">
      <c r="H102" s="173"/>
      <c r="I102" s="173"/>
    </row>
    <row r="103" spans="8:9">
      <c r="H103" s="173"/>
      <c r="I103" s="173"/>
    </row>
    <row r="104" spans="8:9">
      <c r="H104" s="173"/>
      <c r="I104" s="173"/>
    </row>
    <row r="105" spans="8:9">
      <c r="H105" s="173"/>
      <c r="I105" s="173"/>
    </row>
    <row r="106" spans="8:9">
      <c r="H106" s="173"/>
      <c r="I106" s="173"/>
    </row>
    <row r="107" spans="8:9">
      <c r="H107" s="173"/>
      <c r="I107" s="173"/>
    </row>
    <row r="108" spans="8:9">
      <c r="H108" s="173"/>
      <c r="I108" s="173"/>
    </row>
    <row r="109" spans="8:9">
      <c r="H109" s="173"/>
      <c r="I109" s="173"/>
    </row>
    <row r="110" spans="8:9">
      <c r="H110" s="173"/>
      <c r="I110" s="173"/>
    </row>
    <row r="111" spans="8:9">
      <c r="H111" s="173"/>
      <c r="I111" s="173"/>
    </row>
    <row r="112" spans="8:9">
      <c r="H112" s="173"/>
      <c r="I112" s="173"/>
    </row>
    <row r="113" spans="8:9">
      <c r="H113" s="173"/>
      <c r="I113" s="173"/>
    </row>
    <row r="114" spans="8:9">
      <c r="H114" s="173"/>
      <c r="I114" s="173"/>
    </row>
    <row r="115" spans="8:9">
      <c r="H115" s="173"/>
      <c r="I115" s="173"/>
    </row>
    <row r="116" spans="8:9">
      <c r="H116" s="173"/>
      <c r="I116" s="173"/>
    </row>
    <row r="117" spans="8:9">
      <c r="H117" s="173"/>
      <c r="I117" s="173"/>
    </row>
    <row r="118" spans="8:9">
      <c r="H118" s="173"/>
      <c r="I118" s="173"/>
    </row>
    <row r="119" spans="8:9">
      <c r="H119" s="173"/>
      <c r="I119" s="173"/>
    </row>
    <row r="120" spans="8:9">
      <c r="H120" s="173"/>
      <c r="I120" s="173"/>
    </row>
    <row r="121" spans="8:9">
      <c r="H121" s="173"/>
      <c r="I121" s="173"/>
    </row>
    <row r="122" spans="8:9">
      <c r="H122" s="173"/>
      <c r="I122" s="173"/>
    </row>
    <row r="123" spans="8:9">
      <c r="H123" s="173"/>
      <c r="I123" s="173"/>
    </row>
    <row r="124" spans="8:9">
      <c r="H124" s="173"/>
      <c r="I124" s="173"/>
    </row>
    <row r="125" spans="8:9">
      <c r="H125" s="173"/>
      <c r="I125" s="173"/>
    </row>
    <row r="126" spans="8:9">
      <c r="H126" s="173"/>
      <c r="I126" s="173"/>
    </row>
    <row r="127" spans="8:9">
      <c r="H127" s="173"/>
      <c r="I127" s="173"/>
    </row>
    <row r="128" spans="8:9">
      <c r="H128" s="173"/>
      <c r="I128" s="173"/>
    </row>
    <row r="129" spans="8:9">
      <c r="H129" s="173"/>
      <c r="I129" s="173"/>
    </row>
    <row r="130" spans="8:9">
      <c r="H130" s="173"/>
      <c r="I130" s="173"/>
    </row>
    <row r="131" spans="8:9">
      <c r="H131" s="173"/>
      <c r="I131" s="173"/>
    </row>
    <row r="132" spans="8:9">
      <c r="H132" s="173"/>
      <c r="I132" s="173"/>
    </row>
    <row r="133" spans="8:9">
      <c r="H133" s="173"/>
      <c r="I133" s="173"/>
    </row>
    <row r="134" spans="8:9">
      <c r="H134" s="173"/>
      <c r="I134" s="173"/>
    </row>
    <row r="135" spans="8:9">
      <c r="H135" s="173"/>
      <c r="I135" s="173"/>
    </row>
    <row r="136" spans="8:9">
      <c r="H136" s="173"/>
      <c r="I136" s="173"/>
    </row>
    <row r="137" spans="8:9">
      <c r="H137" s="173"/>
      <c r="I137" s="173"/>
    </row>
    <row r="138" spans="8:9">
      <c r="H138" s="173"/>
      <c r="I138" s="173"/>
    </row>
    <row r="139" spans="8:9">
      <c r="H139" s="173"/>
      <c r="I139" s="173"/>
    </row>
    <row r="140" spans="8:9">
      <c r="H140" s="173"/>
      <c r="I140" s="173"/>
    </row>
    <row r="141" spans="8:9">
      <c r="H141" s="173"/>
      <c r="I141" s="173"/>
    </row>
    <row r="142" spans="8:9">
      <c r="H142" s="173"/>
      <c r="I142" s="173"/>
    </row>
    <row r="143" spans="8:9">
      <c r="H143" s="173"/>
      <c r="I143" s="173"/>
    </row>
    <row r="144" spans="8:9">
      <c r="H144" s="173"/>
      <c r="I144" s="173"/>
    </row>
    <row r="145" spans="8:9">
      <c r="H145" s="173"/>
      <c r="I145" s="173"/>
    </row>
    <row r="146" spans="8:9">
      <c r="H146" s="173"/>
      <c r="I146" s="173"/>
    </row>
    <row r="147" spans="8:9">
      <c r="H147" s="173"/>
      <c r="I147" s="173"/>
    </row>
    <row r="148" spans="8:9">
      <c r="H148" s="173"/>
      <c r="I148" s="173"/>
    </row>
    <row r="149" spans="8:9">
      <c r="H149" s="173"/>
      <c r="I149" s="173"/>
    </row>
    <row r="150" spans="8:9">
      <c r="H150" s="173"/>
      <c r="I150" s="173"/>
    </row>
    <row r="151" spans="8:9">
      <c r="H151" s="173"/>
      <c r="I151" s="173"/>
    </row>
    <row r="152" spans="8:9">
      <c r="H152" s="173"/>
      <c r="I152" s="173"/>
    </row>
    <row r="153" spans="8:9">
      <c r="H153" s="173"/>
      <c r="I153" s="173"/>
    </row>
    <row r="154" spans="8:9">
      <c r="H154" s="173"/>
      <c r="I154" s="173"/>
    </row>
    <row r="155" spans="8:9">
      <c r="H155" s="173"/>
      <c r="I155" s="173"/>
    </row>
    <row r="156" spans="8:9">
      <c r="H156" s="173"/>
      <c r="I156" s="173"/>
    </row>
    <row r="157" spans="8:9">
      <c r="H157" s="173"/>
      <c r="I157" s="173"/>
    </row>
    <row r="158" spans="8:9">
      <c r="H158" s="173"/>
      <c r="I158" s="173"/>
    </row>
    <row r="159" spans="8:9">
      <c r="H159" s="173"/>
      <c r="I159" s="173"/>
    </row>
    <row r="160" spans="8:9">
      <c r="H160" s="173"/>
      <c r="I160" s="173"/>
    </row>
    <row r="161" spans="8:9">
      <c r="H161" s="173"/>
      <c r="I161" s="173"/>
    </row>
    <row r="162" spans="8:9">
      <c r="H162" s="173"/>
      <c r="I162" s="173"/>
    </row>
    <row r="163" spans="8:9">
      <c r="H163" s="173"/>
      <c r="I163" s="173"/>
    </row>
    <row r="164" spans="8:9">
      <c r="H164" s="173"/>
      <c r="I164" s="173"/>
    </row>
    <row r="165" spans="8:9">
      <c r="H165" s="173"/>
      <c r="I165" s="173"/>
    </row>
    <row r="166" spans="8:9">
      <c r="H166" s="173"/>
      <c r="I166" s="173"/>
    </row>
    <row r="167" spans="8:9">
      <c r="H167" s="173"/>
      <c r="I167" s="173"/>
    </row>
    <row r="168" spans="8:9">
      <c r="H168" s="173"/>
      <c r="I168" s="173"/>
    </row>
    <row r="169" spans="8:9">
      <c r="H169" s="173"/>
      <c r="I169" s="173"/>
    </row>
    <row r="170" spans="8:9">
      <c r="H170" s="173"/>
      <c r="I170" s="173"/>
    </row>
    <row r="171" spans="8:9">
      <c r="H171" s="173"/>
      <c r="I171" s="173"/>
    </row>
    <row r="172" spans="8:9">
      <c r="H172" s="173"/>
      <c r="I172" s="173"/>
    </row>
    <row r="173" spans="8:9">
      <c r="H173" s="173"/>
      <c r="I173" s="173"/>
    </row>
    <row r="174" spans="8:9">
      <c r="H174" s="173"/>
      <c r="I174" s="173"/>
    </row>
    <row r="175" spans="8:9">
      <c r="H175" s="173"/>
      <c r="I175" s="173"/>
    </row>
    <row r="176" spans="8:9">
      <c r="H176" s="173"/>
      <c r="I176" s="173"/>
    </row>
    <row r="177" spans="8:9">
      <c r="H177" s="173"/>
      <c r="I177" s="173"/>
    </row>
    <row r="178" spans="8:9">
      <c r="H178" s="173"/>
      <c r="I178" s="173"/>
    </row>
    <row r="179" spans="8:9">
      <c r="H179" s="173"/>
      <c r="I179" s="173"/>
    </row>
    <row r="180" spans="8:9">
      <c r="H180" s="173"/>
      <c r="I180" s="173"/>
    </row>
    <row r="181" spans="8:9">
      <c r="H181" s="173"/>
      <c r="I181" s="173"/>
    </row>
    <row r="182" spans="8:9">
      <c r="H182" s="173"/>
      <c r="I182" s="173"/>
    </row>
    <row r="183" spans="8:9">
      <c r="H183" s="173"/>
      <c r="I183" s="173"/>
    </row>
    <row r="184" spans="8:9">
      <c r="H184" s="173"/>
      <c r="I184" s="173"/>
    </row>
    <row r="185" spans="8:9">
      <c r="H185" s="173"/>
      <c r="I185" s="173"/>
    </row>
    <row r="186" spans="8:9">
      <c r="H186" s="173"/>
      <c r="I186" s="173"/>
    </row>
    <row r="187" spans="8:9">
      <c r="H187" s="173"/>
      <c r="I187" s="173"/>
    </row>
    <row r="188" spans="8:9">
      <c r="H188" s="173"/>
      <c r="I188" s="173"/>
    </row>
    <row r="189" spans="8:9">
      <c r="H189" s="173"/>
      <c r="I189" s="173"/>
    </row>
    <row r="190" spans="8:9">
      <c r="H190" s="173"/>
      <c r="I190" s="173"/>
    </row>
    <row r="191" spans="8:9">
      <c r="H191" s="173"/>
      <c r="I191" s="173"/>
    </row>
    <row r="192" spans="8:9">
      <c r="H192" s="173"/>
      <c r="I192" s="173"/>
    </row>
    <row r="193" spans="8:9">
      <c r="H193" s="173"/>
      <c r="I193" s="173"/>
    </row>
    <row r="194" spans="8:9">
      <c r="H194" s="173"/>
      <c r="I194" s="173"/>
    </row>
    <row r="195" spans="8:9">
      <c r="H195" s="173"/>
      <c r="I195" s="173"/>
    </row>
    <row r="196" spans="8:9">
      <c r="H196" s="173"/>
      <c r="I196" s="173"/>
    </row>
    <row r="197" spans="8:9">
      <c r="H197" s="173"/>
      <c r="I197" s="173"/>
    </row>
    <row r="198" spans="8:9">
      <c r="H198" s="173"/>
      <c r="I198" s="173"/>
    </row>
    <row r="199" spans="8:9">
      <c r="H199" s="173"/>
      <c r="I199" s="173"/>
    </row>
    <row r="200" spans="8:9">
      <c r="H200" s="173"/>
      <c r="I200" s="173"/>
    </row>
    <row r="201" spans="8:9">
      <c r="H201" s="173"/>
      <c r="I201" s="173"/>
    </row>
    <row r="202" spans="8:9">
      <c r="H202" s="173"/>
      <c r="I202" s="173"/>
    </row>
    <row r="203" spans="8:9">
      <c r="H203" s="173"/>
      <c r="I203" s="173"/>
    </row>
    <row r="204" spans="8:9">
      <c r="H204" s="173"/>
      <c r="I204" s="173"/>
    </row>
    <row r="205" spans="8:9">
      <c r="H205" s="173"/>
      <c r="I205" s="173"/>
    </row>
    <row r="206" spans="8:9">
      <c r="H206" s="173"/>
      <c r="I206" s="173"/>
    </row>
    <row r="207" spans="8:9">
      <c r="H207" s="173"/>
      <c r="I207" s="173"/>
    </row>
    <row r="208" spans="8:9">
      <c r="H208" s="173"/>
      <c r="I208" s="173"/>
    </row>
    <row r="209" spans="8:9">
      <c r="H209" s="173"/>
      <c r="I209" s="173"/>
    </row>
    <row r="210" spans="8:9">
      <c r="H210" s="173"/>
      <c r="I210" s="173"/>
    </row>
    <row r="211" spans="8:9">
      <c r="H211" s="173"/>
      <c r="I211" s="173"/>
    </row>
    <row r="212" spans="8:9">
      <c r="H212" s="173"/>
      <c r="I212" s="173"/>
    </row>
    <row r="213" spans="8:9">
      <c r="H213" s="173"/>
      <c r="I213" s="173"/>
    </row>
    <row r="214" spans="8:9">
      <c r="H214" s="173"/>
      <c r="I214" s="173"/>
    </row>
    <row r="215" spans="8:9">
      <c r="H215" s="173"/>
      <c r="I215" s="173"/>
    </row>
    <row r="216" spans="8:9">
      <c r="H216" s="173"/>
      <c r="I216" s="173"/>
    </row>
    <row r="217" spans="8:9">
      <c r="H217" s="173"/>
      <c r="I217" s="173"/>
    </row>
    <row r="218" spans="8:9">
      <c r="H218" s="173"/>
      <c r="I218" s="173"/>
    </row>
    <row r="219" spans="8:9">
      <c r="H219" s="173"/>
      <c r="I219" s="173"/>
    </row>
    <row r="220" spans="8:9">
      <c r="H220" s="173"/>
      <c r="I220" s="173"/>
    </row>
    <row r="221" spans="8:9">
      <c r="H221" s="173"/>
      <c r="I221" s="173"/>
    </row>
    <row r="222" spans="8:9">
      <c r="H222" s="173"/>
      <c r="I222" s="173"/>
    </row>
    <row r="223" spans="8:9">
      <c r="H223" s="173"/>
      <c r="I223" s="173"/>
    </row>
    <row r="224" spans="8:9">
      <c r="H224" s="173"/>
      <c r="I224" s="173"/>
    </row>
    <row r="225" spans="8:9">
      <c r="H225" s="173"/>
      <c r="I225" s="173"/>
    </row>
    <row r="226" spans="8:9">
      <c r="H226" s="173"/>
      <c r="I226" s="173"/>
    </row>
    <row r="227" spans="8:9">
      <c r="H227" s="173"/>
      <c r="I227" s="173"/>
    </row>
    <row r="228" spans="8:9">
      <c r="H228" s="173"/>
      <c r="I228" s="173"/>
    </row>
    <row r="229" spans="8:9">
      <c r="H229" s="173"/>
      <c r="I229" s="173"/>
    </row>
    <row r="230" spans="8:9">
      <c r="H230" s="173"/>
      <c r="I230" s="173"/>
    </row>
    <row r="231" spans="8:9">
      <c r="H231" s="173"/>
      <c r="I231" s="173"/>
    </row>
    <row r="232" spans="8:9">
      <c r="H232" s="173"/>
      <c r="I232" s="173"/>
    </row>
    <row r="233" spans="8:9">
      <c r="H233" s="173"/>
      <c r="I233" s="173"/>
    </row>
    <row r="234" spans="8:9">
      <c r="H234" s="173"/>
      <c r="I234" s="173"/>
    </row>
    <row r="235" spans="8:9">
      <c r="H235" s="173"/>
      <c r="I235" s="173"/>
    </row>
    <row r="236" spans="8:9">
      <c r="H236" s="173"/>
      <c r="I236" s="173"/>
    </row>
    <row r="237" spans="8:9">
      <c r="H237" s="173"/>
      <c r="I237" s="173"/>
    </row>
    <row r="238" spans="8:9">
      <c r="H238" s="173"/>
      <c r="I238" s="173"/>
    </row>
    <row r="239" spans="8:9">
      <c r="H239" s="173"/>
      <c r="I239" s="173"/>
    </row>
    <row r="240" spans="8:9">
      <c r="H240" s="173"/>
      <c r="I240" s="173"/>
    </row>
  </sheetData>
  <mergeCells count="81">
    <mergeCell ref="H34:I34"/>
    <mergeCell ref="H35:I35"/>
    <mergeCell ref="H36:I36"/>
    <mergeCell ref="H37:I37"/>
    <mergeCell ref="H38:I38"/>
    <mergeCell ref="A43:G43"/>
    <mergeCell ref="H43:I43"/>
    <mergeCell ref="A44:G44"/>
    <mergeCell ref="H44:I44"/>
    <mergeCell ref="A45:G45"/>
    <mergeCell ref="H46:I46"/>
    <mergeCell ref="H45:I45"/>
    <mergeCell ref="H47:I47"/>
    <mergeCell ref="A46:G46"/>
    <mergeCell ref="A47:G47"/>
    <mergeCell ref="H39:I39"/>
    <mergeCell ref="H40:I40"/>
    <mergeCell ref="A39:G39"/>
    <mergeCell ref="A40:G40"/>
    <mergeCell ref="H42:I42"/>
    <mergeCell ref="H41:I41"/>
    <mergeCell ref="A34:G34"/>
    <mergeCell ref="A41:G41"/>
    <mergeCell ref="A42:G42"/>
    <mergeCell ref="A35:G35"/>
    <mergeCell ref="A36:G36"/>
    <mergeCell ref="A37:G37"/>
    <mergeCell ref="A38:G38"/>
    <mergeCell ref="H25:I25"/>
    <mergeCell ref="H26:I26"/>
    <mergeCell ref="H32:I32"/>
    <mergeCell ref="A32:G32"/>
    <mergeCell ref="A33:G33"/>
    <mergeCell ref="A30:I31"/>
    <mergeCell ref="A29:I29"/>
    <mergeCell ref="A28:I28"/>
    <mergeCell ref="H33:I33"/>
    <mergeCell ref="H20:I20"/>
    <mergeCell ref="H21:I21"/>
    <mergeCell ref="H22:I22"/>
    <mergeCell ref="H23:I23"/>
    <mergeCell ref="H24:I24"/>
    <mergeCell ref="A24:G24"/>
    <mergeCell ref="A25:G25"/>
    <mergeCell ref="A26:G26"/>
    <mergeCell ref="H7:I7"/>
    <mergeCell ref="H8:I8"/>
    <mergeCell ref="H9:I9"/>
    <mergeCell ref="H10:I10"/>
    <mergeCell ref="H11:I11"/>
    <mergeCell ref="H12:I12"/>
    <mergeCell ref="H13:I13"/>
    <mergeCell ref="H18:I18"/>
    <mergeCell ref="H14:I14"/>
    <mergeCell ref="H15:I15"/>
    <mergeCell ref="H16:I16"/>
    <mergeCell ref="H17:I17"/>
    <mergeCell ref="H19:I19"/>
    <mergeCell ref="A19:G19"/>
    <mergeCell ref="A20:G20"/>
    <mergeCell ref="A21:G21"/>
    <mergeCell ref="A22:G22"/>
    <mergeCell ref="A23:G23"/>
    <mergeCell ref="A10:G10"/>
    <mergeCell ref="A11:G11"/>
    <mergeCell ref="A12:G12"/>
    <mergeCell ref="A13:G13"/>
    <mergeCell ref="A18:G18"/>
    <mergeCell ref="A14:G14"/>
    <mergeCell ref="A15:G15"/>
    <mergeCell ref="A16:G16"/>
    <mergeCell ref="A17:G17"/>
    <mergeCell ref="A7:G7"/>
    <mergeCell ref="A8:G8"/>
    <mergeCell ref="A9:G9"/>
    <mergeCell ref="H2:I2"/>
    <mergeCell ref="H1:I1"/>
    <mergeCell ref="H6:I6"/>
    <mergeCell ref="A4:I4"/>
    <mergeCell ref="A5:I5"/>
    <mergeCell ref="A6:G6"/>
  </mergeCells>
  <phoneticPr fontId="0" type="noConversion"/>
  <printOptions horizontalCentered="1" verticalCentered="1"/>
  <pageMargins left="0.5" right="0.7" top="0.5" bottom="0.25" header="0.25" footer="0"/>
  <pageSetup orientation="portrait" r:id="rId1"/>
  <headerFooter alignWithMargins="0">
    <oddFoote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pageSetUpPr fitToPage="1"/>
  </sheetPr>
  <dimension ref="A1:I45"/>
  <sheetViews>
    <sheetView workbookViewId="0"/>
  </sheetViews>
  <sheetFormatPr defaultRowHeight="12.6"/>
  <cols>
    <col min="9" max="9" width="17.42578125" bestFit="1" customWidth="1"/>
  </cols>
  <sheetData>
    <row r="1" spans="1:9">
      <c r="A1" s="46">
        <f>Title!B12</f>
        <v>0</v>
      </c>
      <c r="B1" s="2"/>
      <c r="C1" s="2"/>
      <c r="D1" s="2"/>
      <c r="E1" s="2"/>
      <c r="F1" s="2"/>
      <c r="G1" s="2"/>
      <c r="H1" s="2"/>
      <c r="I1" s="501" t="str">
        <f>'39'!I1</f>
        <v>For The Year Ended</v>
      </c>
    </row>
    <row r="2" spans="1:9" ht="12.95" thickBot="1">
      <c r="A2" s="692" t="s">
        <v>82</v>
      </c>
      <c r="B2" s="692"/>
      <c r="C2" s="692"/>
      <c r="D2" s="692"/>
      <c r="E2" s="692"/>
      <c r="F2" s="692"/>
      <c r="G2" s="692"/>
      <c r="H2" s="692"/>
      <c r="I2" s="116">
        <f>'39'!I2</f>
        <v>0</v>
      </c>
    </row>
    <row r="4" spans="1:9" ht="12.95">
      <c r="A4" s="904" t="s">
        <v>907</v>
      </c>
      <c r="B4" s="904"/>
      <c r="C4" s="904"/>
      <c r="D4" s="904"/>
      <c r="E4" s="904"/>
      <c r="F4" s="904"/>
      <c r="G4" s="904"/>
      <c r="H4" s="904"/>
      <c r="I4" s="904"/>
    </row>
    <row r="5" spans="1:9">
      <c r="A5" s="994" t="s">
        <v>908</v>
      </c>
      <c r="B5" s="994"/>
      <c r="C5" s="994"/>
      <c r="D5" s="994"/>
      <c r="E5" s="994"/>
      <c r="F5" s="994"/>
      <c r="G5" s="994"/>
      <c r="H5" s="994"/>
      <c r="I5" s="994"/>
    </row>
    <row r="6" spans="1:9" ht="51.4" customHeight="1">
      <c r="A6" s="1482" t="s">
        <v>909</v>
      </c>
      <c r="B6" s="1482"/>
      <c r="C6" s="1482"/>
      <c r="D6" s="1482"/>
      <c r="E6" s="1482"/>
      <c r="F6" s="1482"/>
      <c r="G6" s="1482"/>
      <c r="H6" s="1482"/>
      <c r="I6" s="1482"/>
    </row>
    <row r="7" spans="1:9" ht="12.95" thickBot="1">
      <c r="A7" s="1436"/>
      <c r="B7" s="1436"/>
      <c r="C7" s="1436"/>
      <c r="D7" s="1436"/>
      <c r="E7" s="1436"/>
      <c r="F7" s="1436"/>
      <c r="G7" s="1436"/>
      <c r="H7" s="1436"/>
      <c r="I7" s="1436"/>
    </row>
    <row r="8" spans="1:9" ht="39.75" customHeight="1" thickBot="1">
      <c r="A8" s="1031" t="s">
        <v>910</v>
      </c>
      <c r="B8" s="1032"/>
      <c r="C8" s="1032"/>
      <c r="D8" s="1032"/>
      <c r="E8" s="1032"/>
      <c r="F8" s="1264"/>
      <c r="G8" s="1265" t="s">
        <v>911</v>
      </c>
      <c r="H8" s="1264"/>
      <c r="I8" s="118" t="s">
        <v>912</v>
      </c>
    </row>
    <row r="9" spans="1:9" ht="15.6" customHeight="1">
      <c r="A9" s="1162"/>
      <c r="B9" s="968"/>
      <c r="C9" s="968"/>
      <c r="D9" s="968"/>
      <c r="E9" s="968"/>
      <c r="F9" s="1163"/>
      <c r="G9" s="1162"/>
      <c r="H9" s="1163"/>
      <c r="I9" s="454"/>
    </row>
    <row r="10" spans="1:9" ht="15.6" customHeight="1">
      <c r="A10" s="1164"/>
      <c r="B10" s="1165"/>
      <c r="C10" s="1165"/>
      <c r="D10" s="1165"/>
      <c r="E10" s="1165"/>
      <c r="F10" s="1166"/>
      <c r="G10" s="1164"/>
      <c r="H10" s="1166"/>
      <c r="I10" s="175"/>
    </row>
    <row r="11" spans="1:9" ht="15.6" customHeight="1">
      <c r="A11" s="1164"/>
      <c r="B11" s="1165"/>
      <c r="C11" s="1165"/>
      <c r="D11" s="1165"/>
      <c r="E11" s="1165"/>
      <c r="F11" s="1166"/>
      <c r="G11" s="1164"/>
      <c r="H11" s="1166"/>
      <c r="I11" s="175"/>
    </row>
    <row r="12" spans="1:9" ht="15.6" customHeight="1">
      <c r="A12" s="1164"/>
      <c r="B12" s="1165"/>
      <c r="C12" s="1165"/>
      <c r="D12" s="1165"/>
      <c r="E12" s="1165"/>
      <c r="F12" s="1166"/>
      <c r="G12" s="1164"/>
      <c r="H12" s="1166"/>
      <c r="I12" s="175"/>
    </row>
    <row r="13" spans="1:9" ht="15.6" customHeight="1">
      <c r="A13" s="1164"/>
      <c r="B13" s="1165"/>
      <c r="C13" s="1165"/>
      <c r="D13" s="1165"/>
      <c r="E13" s="1165"/>
      <c r="F13" s="1166"/>
      <c r="G13" s="1164"/>
      <c r="H13" s="1166"/>
      <c r="I13" s="175"/>
    </row>
    <row r="14" spans="1:9" ht="15.6" customHeight="1">
      <c r="A14" s="1164"/>
      <c r="B14" s="1165"/>
      <c r="C14" s="1165"/>
      <c r="D14" s="1165"/>
      <c r="E14" s="1165"/>
      <c r="F14" s="1166"/>
      <c r="G14" s="1164"/>
      <c r="H14" s="1166"/>
      <c r="I14" s="175"/>
    </row>
    <row r="15" spans="1:9" ht="15.6" customHeight="1">
      <c r="A15" s="1164"/>
      <c r="B15" s="1165"/>
      <c r="C15" s="1165"/>
      <c r="D15" s="1165"/>
      <c r="E15" s="1165"/>
      <c r="F15" s="1166"/>
      <c r="G15" s="1164"/>
      <c r="H15" s="1166"/>
      <c r="I15" s="175"/>
    </row>
    <row r="16" spans="1:9" ht="15.6" customHeight="1">
      <c r="A16" s="1164"/>
      <c r="B16" s="1165"/>
      <c r="C16" s="1165"/>
      <c r="D16" s="1165"/>
      <c r="E16" s="1165"/>
      <c r="F16" s="1166"/>
      <c r="G16" s="1164"/>
      <c r="H16" s="1166"/>
      <c r="I16" s="175"/>
    </row>
    <row r="17" spans="1:9" ht="15.6" customHeight="1">
      <c r="A17" s="1164"/>
      <c r="B17" s="1165"/>
      <c r="C17" s="1165"/>
      <c r="D17" s="1165"/>
      <c r="E17" s="1165"/>
      <c r="F17" s="1166"/>
      <c r="G17" s="1164"/>
      <c r="H17" s="1166"/>
      <c r="I17" s="175"/>
    </row>
    <row r="18" spans="1:9" ht="15.6" customHeight="1">
      <c r="A18" s="1164"/>
      <c r="B18" s="1165"/>
      <c r="C18" s="1165"/>
      <c r="D18" s="1165"/>
      <c r="E18" s="1165"/>
      <c r="F18" s="1166"/>
      <c r="G18" s="1164"/>
      <c r="H18" s="1166"/>
      <c r="I18" s="175"/>
    </row>
    <row r="19" spans="1:9" ht="15.6" customHeight="1">
      <c r="A19" s="1164"/>
      <c r="B19" s="1165"/>
      <c r="C19" s="1165"/>
      <c r="D19" s="1165"/>
      <c r="E19" s="1165"/>
      <c r="F19" s="1166"/>
      <c r="G19" s="1164"/>
      <c r="H19" s="1166"/>
      <c r="I19" s="175"/>
    </row>
    <row r="20" spans="1:9" ht="15.6" customHeight="1">
      <c r="A20" s="1164"/>
      <c r="B20" s="1165"/>
      <c r="C20" s="1165"/>
      <c r="D20" s="1165"/>
      <c r="E20" s="1165"/>
      <c r="F20" s="1166"/>
      <c r="G20" s="1164"/>
      <c r="H20" s="1166"/>
      <c r="I20" s="175"/>
    </row>
    <row r="21" spans="1:9" ht="15.6" customHeight="1">
      <c r="A21" s="1164"/>
      <c r="B21" s="1165"/>
      <c r="C21" s="1165"/>
      <c r="D21" s="1165"/>
      <c r="E21" s="1165"/>
      <c r="F21" s="1166"/>
      <c r="G21" s="1164"/>
      <c r="H21" s="1166"/>
      <c r="I21" s="175"/>
    </row>
    <row r="22" spans="1:9" ht="15.6" customHeight="1">
      <c r="A22" s="1164"/>
      <c r="B22" s="1165"/>
      <c r="C22" s="1165"/>
      <c r="D22" s="1165"/>
      <c r="E22" s="1165"/>
      <c r="F22" s="1166"/>
      <c r="G22" s="1164"/>
      <c r="H22" s="1166"/>
      <c r="I22" s="175"/>
    </row>
    <row r="23" spans="1:9" ht="15.6" customHeight="1">
      <c r="A23" s="1164"/>
      <c r="B23" s="1165"/>
      <c r="C23" s="1165"/>
      <c r="D23" s="1165"/>
      <c r="E23" s="1165"/>
      <c r="F23" s="1166"/>
      <c r="G23" s="1164"/>
      <c r="H23" s="1166"/>
      <c r="I23" s="175"/>
    </row>
    <row r="24" spans="1:9" ht="15.6" customHeight="1">
      <c r="A24" s="1164"/>
      <c r="B24" s="1165"/>
      <c r="C24" s="1165"/>
      <c r="D24" s="1165"/>
      <c r="E24" s="1165"/>
      <c r="F24" s="1166"/>
      <c r="G24" s="1164"/>
      <c r="H24" s="1166"/>
      <c r="I24" s="175"/>
    </row>
    <row r="25" spans="1:9" ht="15.6" customHeight="1">
      <c r="A25" s="1164"/>
      <c r="B25" s="1165"/>
      <c r="C25" s="1165"/>
      <c r="D25" s="1165"/>
      <c r="E25" s="1165"/>
      <c r="F25" s="1166"/>
      <c r="G25" s="1164"/>
      <c r="H25" s="1166"/>
      <c r="I25" s="175"/>
    </row>
    <row r="26" spans="1:9" ht="15.6" customHeight="1">
      <c r="A26" s="1164"/>
      <c r="B26" s="1165"/>
      <c r="C26" s="1165"/>
      <c r="D26" s="1165"/>
      <c r="E26" s="1165"/>
      <c r="F26" s="1166"/>
      <c r="G26" s="1164"/>
      <c r="H26" s="1166"/>
      <c r="I26" s="175"/>
    </row>
    <row r="27" spans="1:9" ht="15.6" customHeight="1">
      <c r="A27" s="1164"/>
      <c r="B27" s="1165"/>
      <c r="C27" s="1165"/>
      <c r="D27" s="1165"/>
      <c r="E27" s="1165"/>
      <c r="F27" s="1166"/>
      <c r="G27" s="1164"/>
      <c r="H27" s="1166"/>
      <c r="I27" s="175"/>
    </row>
    <row r="28" spans="1:9" ht="15.6" customHeight="1">
      <c r="A28" s="1164"/>
      <c r="B28" s="1165"/>
      <c r="C28" s="1165"/>
      <c r="D28" s="1165"/>
      <c r="E28" s="1165"/>
      <c r="F28" s="1166"/>
      <c r="G28" s="1164"/>
      <c r="H28" s="1166"/>
      <c r="I28" s="175"/>
    </row>
    <row r="29" spans="1:9" ht="15.6" customHeight="1">
      <c r="A29" s="1164"/>
      <c r="B29" s="1165"/>
      <c r="C29" s="1165"/>
      <c r="D29" s="1165"/>
      <c r="E29" s="1165"/>
      <c r="F29" s="1166"/>
      <c r="G29" s="1164"/>
      <c r="H29" s="1166"/>
      <c r="I29" s="175"/>
    </row>
    <row r="30" spans="1:9" ht="15.6" customHeight="1">
      <c r="A30" s="1164"/>
      <c r="B30" s="1165"/>
      <c r="C30" s="1165"/>
      <c r="D30" s="1165"/>
      <c r="E30" s="1165"/>
      <c r="F30" s="1166"/>
      <c r="G30" s="1164"/>
      <c r="H30" s="1166"/>
      <c r="I30" s="175"/>
    </row>
    <row r="31" spans="1:9" ht="15.6" customHeight="1">
      <c r="A31" s="1164"/>
      <c r="B31" s="1165"/>
      <c r="C31" s="1165"/>
      <c r="D31" s="1165"/>
      <c r="E31" s="1165"/>
      <c r="F31" s="1166"/>
      <c r="G31" s="1164"/>
      <c r="H31" s="1166"/>
      <c r="I31" s="175"/>
    </row>
    <row r="32" spans="1:9" ht="15.6" customHeight="1">
      <c r="A32" s="1164"/>
      <c r="B32" s="1165"/>
      <c r="C32" s="1165"/>
      <c r="D32" s="1165"/>
      <c r="E32" s="1165"/>
      <c r="F32" s="1166"/>
      <c r="G32" s="1164"/>
      <c r="H32" s="1166"/>
      <c r="I32" s="175"/>
    </row>
    <row r="33" spans="1:9" ht="15.6" customHeight="1">
      <c r="A33" s="1164"/>
      <c r="B33" s="1165"/>
      <c r="C33" s="1165"/>
      <c r="D33" s="1165"/>
      <c r="E33" s="1165"/>
      <c r="F33" s="1166"/>
      <c r="G33" s="1164"/>
      <c r="H33" s="1166"/>
      <c r="I33" s="175"/>
    </row>
    <row r="34" spans="1:9" ht="15.6" customHeight="1">
      <c r="A34" s="1164"/>
      <c r="B34" s="1165"/>
      <c r="C34" s="1165"/>
      <c r="D34" s="1165"/>
      <c r="E34" s="1165"/>
      <c r="F34" s="1166"/>
      <c r="G34" s="1164"/>
      <c r="H34" s="1166"/>
      <c r="I34" s="175"/>
    </row>
    <row r="35" spans="1:9" ht="15.6" customHeight="1">
      <c r="A35" s="1164"/>
      <c r="B35" s="1165"/>
      <c r="C35" s="1165"/>
      <c r="D35" s="1165"/>
      <c r="E35" s="1165"/>
      <c r="F35" s="1166"/>
      <c r="G35" s="1164"/>
      <c r="H35" s="1166"/>
      <c r="I35" s="175"/>
    </row>
    <row r="36" spans="1:9" ht="15.6" customHeight="1">
      <c r="A36" s="1164"/>
      <c r="B36" s="1165"/>
      <c r="C36" s="1165"/>
      <c r="D36" s="1165"/>
      <c r="E36" s="1165"/>
      <c r="F36" s="1166"/>
      <c r="G36" s="1164"/>
      <c r="H36" s="1166"/>
      <c r="I36" s="175"/>
    </row>
    <row r="37" spans="1:9" ht="15.6" customHeight="1">
      <c r="A37" s="1164"/>
      <c r="B37" s="1165"/>
      <c r="C37" s="1165"/>
      <c r="D37" s="1165"/>
      <c r="E37" s="1165"/>
      <c r="F37" s="1166"/>
      <c r="G37" s="1164"/>
      <c r="H37" s="1166"/>
      <c r="I37" s="175"/>
    </row>
    <row r="38" spans="1:9" ht="15.6" customHeight="1">
      <c r="A38" s="1164"/>
      <c r="B38" s="1165"/>
      <c r="C38" s="1165"/>
      <c r="D38" s="1165"/>
      <c r="E38" s="1165"/>
      <c r="F38" s="1166"/>
      <c r="G38" s="1164"/>
      <c r="H38" s="1166"/>
      <c r="I38" s="175"/>
    </row>
    <row r="39" spans="1:9" ht="15.6" customHeight="1">
      <c r="A39" s="1164"/>
      <c r="B39" s="1165"/>
      <c r="C39" s="1165"/>
      <c r="D39" s="1165"/>
      <c r="E39" s="1165"/>
      <c r="F39" s="1166"/>
      <c r="G39" s="1164"/>
      <c r="H39" s="1166"/>
      <c r="I39" s="175"/>
    </row>
    <row r="40" spans="1:9" ht="15.6" customHeight="1">
      <c r="A40" s="1164"/>
      <c r="B40" s="1165"/>
      <c r="C40" s="1165"/>
      <c r="D40" s="1165"/>
      <c r="E40" s="1165"/>
      <c r="F40" s="1166"/>
      <c r="G40" s="1164"/>
      <c r="H40" s="1166"/>
      <c r="I40" s="175"/>
    </row>
    <row r="41" spans="1:9" ht="15.6" customHeight="1">
      <c r="A41" s="1164"/>
      <c r="B41" s="1165"/>
      <c r="C41" s="1165"/>
      <c r="D41" s="1165"/>
      <c r="E41" s="1165"/>
      <c r="F41" s="1166"/>
      <c r="G41" s="1164"/>
      <c r="H41" s="1166"/>
      <c r="I41" s="175"/>
    </row>
    <row r="42" spans="1:9" ht="15.6" customHeight="1">
      <c r="A42" s="1164"/>
      <c r="B42" s="1165"/>
      <c r="C42" s="1165"/>
      <c r="D42" s="1165"/>
      <c r="E42" s="1165"/>
      <c r="F42" s="1166"/>
      <c r="G42" s="1164"/>
      <c r="H42" s="1166"/>
      <c r="I42" s="175"/>
    </row>
    <row r="43" spans="1:9" ht="15.6" customHeight="1">
      <c r="A43" s="1164"/>
      <c r="B43" s="1165"/>
      <c r="C43" s="1165"/>
      <c r="D43" s="1165"/>
      <c r="E43" s="1165"/>
      <c r="F43" s="1166"/>
      <c r="G43" s="1164"/>
      <c r="H43" s="1166"/>
      <c r="I43" s="175"/>
    </row>
    <row r="44" spans="1:9" ht="15.6" customHeight="1" thickBot="1">
      <c r="A44" s="1164"/>
      <c r="B44" s="1165"/>
      <c r="C44" s="1165"/>
      <c r="D44" s="1165"/>
      <c r="E44" s="1165"/>
      <c r="F44" s="1166"/>
      <c r="G44" s="1483"/>
      <c r="H44" s="1484"/>
      <c r="I44" s="184"/>
    </row>
    <row r="45" spans="1:9" ht="15.6" customHeight="1" thickBot="1">
      <c r="A45" s="1172" t="s">
        <v>906</v>
      </c>
      <c r="B45" s="1173"/>
      <c r="C45" s="1173"/>
      <c r="D45" s="1173"/>
      <c r="E45" s="1173"/>
      <c r="F45" s="1174"/>
      <c r="G45" s="1472"/>
      <c r="H45" s="1473"/>
      <c r="I45" s="479">
        <f>SUM(I9:I44)</f>
        <v>0</v>
      </c>
    </row>
  </sheetData>
  <mergeCells count="79">
    <mergeCell ref="A45:F45"/>
    <mergeCell ref="G45:H45"/>
    <mergeCell ref="A44:F44"/>
    <mergeCell ref="G44:H44"/>
    <mergeCell ref="A41:F41"/>
    <mergeCell ref="G41:H41"/>
    <mergeCell ref="A42:F42"/>
    <mergeCell ref="G42:H42"/>
    <mergeCell ref="A43:F43"/>
    <mergeCell ref="G43:H43"/>
    <mergeCell ref="A38:F38"/>
    <mergeCell ref="G38:H38"/>
    <mergeCell ref="A39:F39"/>
    <mergeCell ref="G39:H39"/>
    <mergeCell ref="A40:F40"/>
    <mergeCell ref="G40:H40"/>
    <mergeCell ref="A35:F35"/>
    <mergeCell ref="G35:H35"/>
    <mergeCell ref="A36:F36"/>
    <mergeCell ref="G36:H36"/>
    <mergeCell ref="A37:F37"/>
    <mergeCell ref="G37:H37"/>
    <mergeCell ref="A32:F32"/>
    <mergeCell ref="G32:H32"/>
    <mergeCell ref="A33:F33"/>
    <mergeCell ref="G33:H33"/>
    <mergeCell ref="A34:F34"/>
    <mergeCell ref="G34:H34"/>
    <mergeCell ref="A29:F29"/>
    <mergeCell ref="G29:H29"/>
    <mergeCell ref="A30:F30"/>
    <mergeCell ref="G30:H30"/>
    <mergeCell ref="A31:F31"/>
    <mergeCell ref="G31:H31"/>
    <mergeCell ref="A26:F26"/>
    <mergeCell ref="G26:H26"/>
    <mergeCell ref="A27:F27"/>
    <mergeCell ref="G27:H27"/>
    <mergeCell ref="A28:F28"/>
    <mergeCell ref="G28:H28"/>
    <mergeCell ref="A23:F23"/>
    <mergeCell ref="G23:H23"/>
    <mergeCell ref="A24:F24"/>
    <mergeCell ref="G24:H24"/>
    <mergeCell ref="A25:F25"/>
    <mergeCell ref="G25:H25"/>
    <mergeCell ref="A20:F20"/>
    <mergeCell ref="G20:H20"/>
    <mergeCell ref="A21:F21"/>
    <mergeCell ref="G21:H21"/>
    <mergeCell ref="A22:F22"/>
    <mergeCell ref="G22:H22"/>
    <mergeCell ref="A17:F17"/>
    <mergeCell ref="G17:H17"/>
    <mergeCell ref="A18:F18"/>
    <mergeCell ref="G18:H18"/>
    <mergeCell ref="A19:F19"/>
    <mergeCell ref="G19:H19"/>
    <mergeCell ref="A14:F14"/>
    <mergeCell ref="G14:H14"/>
    <mergeCell ref="A15:F15"/>
    <mergeCell ref="G15:H15"/>
    <mergeCell ref="A16:F16"/>
    <mergeCell ref="G16:H16"/>
    <mergeCell ref="A10:F10"/>
    <mergeCell ref="G10:H10"/>
    <mergeCell ref="A13:F13"/>
    <mergeCell ref="G13:H13"/>
    <mergeCell ref="A11:F11"/>
    <mergeCell ref="G11:H11"/>
    <mergeCell ref="A12:F12"/>
    <mergeCell ref="G12:H12"/>
    <mergeCell ref="A5:I5"/>
    <mergeCell ref="A4:I4"/>
    <mergeCell ref="G8:H8"/>
    <mergeCell ref="A6:I7"/>
    <mergeCell ref="A9:F9"/>
    <mergeCell ref="A8:F8"/>
    <mergeCell ref="G9:H9"/>
  </mergeCells>
  <phoneticPr fontId="0" type="noConversion"/>
  <printOptions horizontalCentered="1" verticalCentered="1"/>
  <pageMargins left="0.75" right="0.5" top="0.5" bottom="0.25" header="0.25" footer="0"/>
  <pageSetup orientation="portrait" r:id="rId1"/>
  <headerFooter alignWithMargins="0">
    <oddFoote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pageSetUpPr fitToPage="1"/>
  </sheetPr>
  <dimension ref="A1:I36"/>
  <sheetViews>
    <sheetView zoomScale="85" zoomScaleNormal="85" workbookViewId="0">
      <selection activeCell="A21" sqref="A21"/>
    </sheetView>
  </sheetViews>
  <sheetFormatPr defaultRowHeight="12.6"/>
  <cols>
    <col min="1" max="1" width="22.28515625" customWidth="1"/>
    <col min="2" max="2" width="5" bestFit="1" customWidth="1"/>
    <col min="3" max="3" width="14.28515625" customWidth="1"/>
    <col min="4" max="5" width="13.28515625" customWidth="1"/>
    <col min="6" max="6" width="13.7109375" customWidth="1"/>
    <col min="7" max="7" width="14.7109375" customWidth="1"/>
    <col min="8" max="8" width="13.7109375" customWidth="1"/>
    <col min="9" max="9" width="14.7109375" customWidth="1"/>
  </cols>
  <sheetData>
    <row r="1" spans="1:9">
      <c r="A1" s="46">
        <f>Title!B12</f>
        <v>0</v>
      </c>
      <c r="B1" s="2"/>
      <c r="C1" s="2"/>
      <c r="D1" s="692"/>
      <c r="E1" s="692"/>
      <c r="F1" s="692"/>
      <c r="G1" s="692"/>
      <c r="H1" s="961" t="str">
        <f>'79'!H1</f>
        <v>For The Year Ended</v>
      </c>
      <c r="I1" s="962"/>
    </row>
    <row r="2" spans="1:9" ht="12.95" thickBot="1">
      <c r="A2" s="692" t="s">
        <v>82</v>
      </c>
      <c r="B2" s="692"/>
      <c r="C2" s="692"/>
      <c r="D2" s="692"/>
      <c r="E2" s="692"/>
      <c r="F2" s="692"/>
      <c r="G2" s="692"/>
      <c r="H2" s="963">
        <f>'79'!H2:I2</f>
        <v>0</v>
      </c>
      <c r="I2" s="964"/>
    </row>
    <row r="3" spans="1:9" ht="12.95">
      <c r="A3" s="904" t="s">
        <v>913</v>
      </c>
      <c r="B3" s="904"/>
      <c r="C3" s="904"/>
      <c r="D3" s="904"/>
      <c r="E3" s="904"/>
      <c r="F3" s="904"/>
      <c r="G3" s="904"/>
      <c r="H3" s="904"/>
      <c r="I3" s="904"/>
    </row>
    <row r="4" spans="1:9" s="52" customFormat="1" ht="12.95">
      <c r="A4" s="1288" t="s">
        <v>914</v>
      </c>
      <c r="B4" s="1288"/>
      <c r="C4" s="1288"/>
      <c r="D4" s="1288"/>
      <c r="E4" s="1288"/>
      <c r="F4" s="1288"/>
      <c r="G4" s="1288"/>
      <c r="H4" s="1288"/>
      <c r="I4" s="1288"/>
    </row>
    <row r="5" spans="1:9" ht="13.5" thickBot="1">
      <c r="A5" s="1064" t="s">
        <v>915</v>
      </c>
      <c r="B5" s="1064"/>
      <c r="C5" s="1064"/>
      <c r="D5" s="1064"/>
      <c r="E5" s="1064"/>
      <c r="F5" s="1064"/>
      <c r="G5" s="1064"/>
      <c r="H5" s="1064"/>
      <c r="I5" s="1064"/>
    </row>
    <row r="6" spans="1:9" s="52" customFormat="1" ht="31.5" customHeight="1" thickBot="1">
      <c r="A6" s="135"/>
      <c r="B6" s="45"/>
      <c r="C6" s="45" t="s">
        <v>916</v>
      </c>
      <c r="D6" s="45" t="s">
        <v>917</v>
      </c>
      <c r="E6" s="45" t="s">
        <v>918</v>
      </c>
      <c r="F6" s="45" t="s">
        <v>919</v>
      </c>
      <c r="G6" s="45" t="s">
        <v>920</v>
      </c>
      <c r="H6" s="45" t="s">
        <v>921</v>
      </c>
      <c r="I6" s="45" t="s">
        <v>922</v>
      </c>
    </row>
    <row r="7" spans="1:9" ht="16.149999999999999" customHeight="1">
      <c r="A7" s="702" t="s">
        <v>923</v>
      </c>
      <c r="B7" s="746" t="s">
        <v>924</v>
      </c>
      <c r="C7" s="166"/>
      <c r="D7" s="166"/>
      <c r="E7" s="166"/>
      <c r="F7" s="166"/>
      <c r="G7" s="166"/>
      <c r="H7" s="166"/>
      <c r="I7" s="293">
        <f t="shared" ref="I7:I29" si="0">SUM(F7:H7)</f>
        <v>0</v>
      </c>
    </row>
    <row r="8" spans="1:9" ht="16.149999999999999" customHeight="1">
      <c r="A8" s="693"/>
      <c r="B8" s="739" t="s">
        <v>925</v>
      </c>
      <c r="C8" s="175"/>
      <c r="D8" s="175"/>
      <c r="E8" s="175"/>
      <c r="F8" s="175"/>
      <c r="G8" s="175"/>
      <c r="H8" s="175"/>
      <c r="I8" s="293">
        <f t="shared" si="0"/>
        <v>0</v>
      </c>
    </row>
    <row r="9" spans="1:9" ht="16.149999999999999" customHeight="1">
      <c r="A9" s="695"/>
      <c r="B9" s="61" t="s">
        <v>926</v>
      </c>
      <c r="C9" s="175"/>
      <c r="D9" s="175"/>
      <c r="E9" s="175"/>
      <c r="F9" s="175"/>
      <c r="G9" s="175"/>
      <c r="H9" s="175"/>
      <c r="I9" s="293">
        <f t="shared" si="0"/>
        <v>0</v>
      </c>
    </row>
    <row r="10" spans="1:9" ht="16.149999999999999" customHeight="1">
      <c r="A10" s="693"/>
      <c r="B10" s="739" t="s">
        <v>927</v>
      </c>
      <c r="C10" s="175"/>
      <c r="D10" s="175"/>
      <c r="E10" s="175"/>
      <c r="F10" s="175"/>
      <c r="G10" s="175"/>
      <c r="H10" s="175"/>
      <c r="I10" s="293">
        <f t="shared" si="0"/>
        <v>0</v>
      </c>
    </row>
    <row r="11" spans="1:9" ht="16.149999999999999" customHeight="1">
      <c r="A11" s="695"/>
      <c r="B11" s="61" t="s">
        <v>928</v>
      </c>
      <c r="C11" s="175"/>
      <c r="D11" s="175"/>
      <c r="E11" s="175"/>
      <c r="F11" s="175"/>
      <c r="G11" s="175"/>
      <c r="H11" s="175"/>
      <c r="I11" s="293">
        <f t="shared" si="0"/>
        <v>0</v>
      </c>
    </row>
    <row r="12" spans="1:9" ht="16.149999999999999" customHeight="1">
      <c r="A12" s="693"/>
      <c r="B12" s="739" t="s">
        <v>929</v>
      </c>
      <c r="C12" s="175"/>
      <c r="D12" s="175"/>
      <c r="E12" s="175"/>
      <c r="F12" s="175"/>
      <c r="G12" s="175"/>
      <c r="H12" s="175"/>
      <c r="I12" s="293">
        <f t="shared" si="0"/>
        <v>0</v>
      </c>
    </row>
    <row r="13" spans="1:9" ht="16.149999999999999" customHeight="1">
      <c r="A13" s="695" t="s">
        <v>930</v>
      </c>
      <c r="B13" s="61" t="s">
        <v>931</v>
      </c>
      <c r="C13" s="175"/>
      <c r="D13" s="175"/>
      <c r="E13" s="175"/>
      <c r="F13" s="175"/>
      <c r="G13" s="175"/>
      <c r="H13" s="175"/>
      <c r="I13" s="293">
        <f t="shared" si="0"/>
        <v>0</v>
      </c>
    </row>
    <row r="14" spans="1:9" ht="16.149999999999999" customHeight="1">
      <c r="A14" s="693"/>
      <c r="B14" s="739" t="s">
        <v>932</v>
      </c>
      <c r="C14" s="175"/>
      <c r="D14" s="175"/>
      <c r="E14" s="175"/>
      <c r="F14" s="175"/>
      <c r="G14" s="175"/>
      <c r="H14" s="175"/>
      <c r="I14" s="293">
        <f t="shared" si="0"/>
        <v>0</v>
      </c>
    </row>
    <row r="15" spans="1:9" ht="16.149999999999999" customHeight="1">
      <c r="A15" s="695" t="s">
        <v>933</v>
      </c>
      <c r="B15" s="61" t="s">
        <v>934</v>
      </c>
      <c r="C15" s="175"/>
      <c r="D15" s="175"/>
      <c r="E15" s="175"/>
      <c r="F15" s="175"/>
      <c r="G15" s="175"/>
      <c r="H15" s="175"/>
      <c r="I15" s="293">
        <f t="shared" si="0"/>
        <v>0</v>
      </c>
    </row>
    <row r="16" spans="1:9" ht="16.149999999999999" customHeight="1">
      <c r="A16" s="693"/>
      <c r="B16" s="739" t="s">
        <v>935</v>
      </c>
      <c r="C16" s="175"/>
      <c r="D16" s="175"/>
      <c r="E16" s="175"/>
      <c r="F16" s="175"/>
      <c r="G16" s="175"/>
      <c r="H16" s="175"/>
      <c r="I16" s="293">
        <f t="shared" si="0"/>
        <v>0</v>
      </c>
    </row>
    <row r="17" spans="1:9" ht="25.5" customHeight="1">
      <c r="A17" s="742" t="s">
        <v>936</v>
      </c>
      <c r="B17" s="61" t="s">
        <v>937</v>
      </c>
      <c r="C17" s="175"/>
      <c r="D17" s="175"/>
      <c r="E17" s="175"/>
      <c r="F17" s="175"/>
      <c r="G17" s="175"/>
      <c r="H17" s="175"/>
      <c r="I17" s="293">
        <f t="shared" si="0"/>
        <v>0</v>
      </c>
    </row>
    <row r="18" spans="1:9" ht="16.149999999999999" customHeight="1" thickBot="1">
      <c r="A18" s="55" t="s">
        <v>938</v>
      </c>
      <c r="B18" s="129" t="s">
        <v>939</v>
      </c>
      <c r="C18" s="184"/>
      <c r="D18" s="176"/>
      <c r="E18" s="176"/>
      <c r="F18" s="176"/>
      <c r="G18" s="176"/>
      <c r="H18" s="176"/>
      <c r="I18" s="294">
        <f t="shared" si="0"/>
        <v>0</v>
      </c>
    </row>
    <row r="19" spans="1:9" ht="16.149999999999999" customHeight="1">
      <c r="A19" s="702"/>
      <c r="B19" s="746"/>
      <c r="C19" s="181">
        <f t="shared" ref="C19:H19" si="1">SUM(C7:C18)</f>
        <v>0</v>
      </c>
      <c r="D19" s="181">
        <f t="shared" si="1"/>
        <v>0</v>
      </c>
      <c r="E19" s="181">
        <f t="shared" si="1"/>
        <v>0</v>
      </c>
      <c r="F19" s="181">
        <f t="shared" si="1"/>
        <v>0</v>
      </c>
      <c r="G19" s="181">
        <f t="shared" si="1"/>
        <v>0</v>
      </c>
      <c r="H19" s="298">
        <f t="shared" si="1"/>
        <v>0</v>
      </c>
      <c r="I19" s="295">
        <f t="shared" si="0"/>
        <v>0</v>
      </c>
    </row>
    <row r="20" spans="1:9" ht="16.149999999999999" customHeight="1">
      <c r="A20" s="695" t="s">
        <v>923</v>
      </c>
      <c r="B20" s="61" t="s">
        <v>924</v>
      </c>
      <c r="C20" s="166"/>
      <c r="D20" s="166"/>
      <c r="E20" s="166"/>
      <c r="F20" s="166"/>
      <c r="G20" s="166"/>
      <c r="H20" s="166"/>
      <c r="I20" s="293">
        <f t="shared" si="0"/>
        <v>0</v>
      </c>
    </row>
    <row r="21" spans="1:9" ht="16.149999999999999" customHeight="1">
      <c r="A21" s="695"/>
      <c r="B21" s="61" t="s">
        <v>925</v>
      </c>
      <c r="C21" s="175"/>
      <c r="D21" s="175"/>
      <c r="E21" s="175"/>
      <c r="F21" s="175"/>
      <c r="G21" s="175"/>
      <c r="H21" s="175"/>
      <c r="I21" s="293">
        <f t="shared" si="0"/>
        <v>0</v>
      </c>
    </row>
    <row r="22" spans="1:9" ht="16.149999999999999" customHeight="1">
      <c r="A22" s="695"/>
      <c r="B22" s="61" t="s">
        <v>926</v>
      </c>
      <c r="C22" s="175"/>
      <c r="D22" s="175"/>
      <c r="E22" s="175"/>
      <c r="F22" s="175"/>
      <c r="G22" s="175"/>
      <c r="H22" s="175"/>
      <c r="I22" s="293">
        <f t="shared" si="0"/>
        <v>0</v>
      </c>
    </row>
    <row r="23" spans="1:9" ht="16.149999999999999" customHeight="1">
      <c r="A23" s="693"/>
      <c r="B23" s="739" t="s">
        <v>927</v>
      </c>
      <c r="C23" s="175"/>
      <c r="D23" s="175"/>
      <c r="E23" s="175"/>
      <c r="F23" s="175"/>
      <c r="G23" s="175"/>
      <c r="H23" s="175"/>
      <c r="I23" s="293">
        <f t="shared" si="0"/>
        <v>0</v>
      </c>
    </row>
    <row r="24" spans="1:9" ht="16.149999999999999" customHeight="1">
      <c r="A24" s="106"/>
      <c r="B24" s="61" t="s">
        <v>928</v>
      </c>
      <c r="C24" s="175"/>
      <c r="D24" s="175"/>
      <c r="E24" s="175"/>
      <c r="F24" s="175"/>
      <c r="G24" s="175"/>
      <c r="H24" s="175"/>
      <c r="I24" s="293">
        <f t="shared" si="0"/>
        <v>0</v>
      </c>
    </row>
    <row r="25" spans="1:9" ht="16.149999999999999" customHeight="1">
      <c r="A25" s="695"/>
      <c r="B25" s="746" t="s">
        <v>929</v>
      </c>
      <c r="C25" s="175"/>
      <c r="D25" s="175"/>
      <c r="E25" s="175"/>
      <c r="F25" s="175"/>
      <c r="G25" s="175"/>
      <c r="H25" s="175"/>
      <c r="I25" s="293">
        <f t="shared" si="0"/>
        <v>0</v>
      </c>
    </row>
    <row r="26" spans="1:9" ht="16.149999999999999" customHeight="1">
      <c r="A26" s="695" t="s">
        <v>930</v>
      </c>
      <c r="B26" s="61" t="s">
        <v>931</v>
      </c>
      <c r="C26" s="175"/>
      <c r="D26" s="175"/>
      <c r="E26" s="175"/>
      <c r="F26" s="175"/>
      <c r="G26" s="175"/>
      <c r="H26" s="175"/>
      <c r="I26" s="293">
        <f t="shared" si="0"/>
        <v>0</v>
      </c>
    </row>
    <row r="27" spans="1:9" ht="16.149999999999999" customHeight="1">
      <c r="A27" s="695"/>
      <c r="B27" s="746" t="s">
        <v>932</v>
      </c>
      <c r="C27" s="175"/>
      <c r="D27" s="175" t="s">
        <v>203</v>
      </c>
      <c r="E27" s="175"/>
      <c r="F27" s="175"/>
      <c r="G27" s="175"/>
      <c r="H27" s="175"/>
      <c r="I27" s="293">
        <f t="shared" si="0"/>
        <v>0</v>
      </c>
    </row>
    <row r="28" spans="1:9" ht="16.149999999999999" customHeight="1">
      <c r="A28" s="702" t="s">
        <v>933</v>
      </c>
      <c r="B28" s="61" t="s">
        <v>934</v>
      </c>
      <c r="C28" s="175"/>
      <c r="D28" s="175"/>
      <c r="E28" s="175"/>
      <c r="F28" s="175"/>
      <c r="G28" s="175"/>
      <c r="H28" s="175"/>
      <c r="I28" s="293">
        <f t="shared" si="0"/>
        <v>0</v>
      </c>
    </row>
    <row r="29" spans="1:9" ht="15.75" customHeight="1">
      <c r="A29" s="106"/>
      <c r="B29" s="61" t="s">
        <v>935</v>
      </c>
      <c r="C29" s="175"/>
      <c r="D29" s="175"/>
      <c r="E29" s="175"/>
      <c r="F29" s="175"/>
      <c r="G29" s="175"/>
      <c r="H29" s="175"/>
      <c r="I29" s="293">
        <f t="shared" si="0"/>
        <v>0</v>
      </c>
    </row>
    <row r="30" spans="1:9" ht="25.5" customHeight="1">
      <c r="A30" s="107" t="s">
        <v>940</v>
      </c>
      <c r="B30" s="61" t="s">
        <v>937</v>
      </c>
      <c r="C30" s="175"/>
      <c r="D30" s="175"/>
      <c r="E30" s="175"/>
      <c r="F30" s="175"/>
      <c r="G30" s="175"/>
      <c r="H30" s="175"/>
      <c r="I30" s="293">
        <f>SUM(F30:H30)</f>
        <v>0</v>
      </c>
    </row>
    <row r="31" spans="1:9" ht="16.149999999999999" customHeight="1" thickBot="1">
      <c r="A31" s="56" t="s">
        <v>938</v>
      </c>
      <c r="B31" s="22" t="s">
        <v>939</v>
      </c>
      <c r="C31" s="176"/>
      <c r="D31" s="176"/>
      <c r="E31" s="176"/>
      <c r="F31" s="176"/>
      <c r="G31" s="176"/>
      <c r="H31" s="176"/>
      <c r="I31" s="296">
        <f>SUM(F31:H31)</f>
        <v>0</v>
      </c>
    </row>
    <row r="32" spans="1:9" ht="16.149999999999999" customHeight="1" thickBot="1">
      <c r="A32" s="159"/>
      <c r="B32" s="62" t="s">
        <v>669</v>
      </c>
      <c r="C32" s="275">
        <f>SUM(C19:C31)</f>
        <v>0</v>
      </c>
      <c r="D32" s="275">
        <f t="shared" ref="D32:I32" si="2">SUM(D19:D31)</f>
        <v>0</v>
      </c>
      <c r="E32" s="275">
        <f t="shared" si="2"/>
        <v>0</v>
      </c>
      <c r="F32" s="297">
        <f t="shared" si="2"/>
        <v>0</v>
      </c>
      <c r="G32" s="297">
        <f t="shared" si="2"/>
        <v>0</v>
      </c>
      <c r="H32" s="297">
        <f t="shared" si="2"/>
        <v>0</v>
      </c>
      <c r="I32" s="297">
        <f t="shared" si="2"/>
        <v>0</v>
      </c>
    </row>
    <row r="33" ht="16.149999999999999" customHeight="1"/>
    <row r="34" ht="16.149999999999999" customHeight="1"/>
    <row r="35" ht="16.149999999999999" customHeight="1"/>
    <row r="36" ht="16.149999999999999" customHeight="1"/>
  </sheetData>
  <mergeCells count="5">
    <mergeCell ref="A5:I5"/>
    <mergeCell ref="H1:I1"/>
    <mergeCell ref="H2:I2"/>
    <mergeCell ref="A3:I3"/>
    <mergeCell ref="A4:I4"/>
  </mergeCells>
  <phoneticPr fontId="0" type="noConversion"/>
  <printOptions horizontalCentered="1" verticalCentered="1"/>
  <pageMargins left="0.75" right="0.25" top="0.25" bottom="0.75" header="0.25" footer="0.65"/>
  <pageSetup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40"/>
  <sheetViews>
    <sheetView workbookViewId="0">
      <selection activeCell="A5" sqref="A5:D5"/>
    </sheetView>
  </sheetViews>
  <sheetFormatPr defaultRowHeight="12.6"/>
  <cols>
    <col min="1" max="1" width="18.7109375" customWidth="1"/>
    <col min="2" max="2" width="26.28515625" customWidth="1"/>
    <col min="3" max="3" width="20.7109375" customWidth="1"/>
    <col min="4" max="4" width="19.28515625" customWidth="1"/>
  </cols>
  <sheetData>
    <row r="1" spans="1:4">
      <c r="A1" s="46">
        <f>Title!B12</f>
        <v>0</v>
      </c>
      <c r="B1" s="691"/>
      <c r="C1" s="820"/>
      <c r="D1" s="499" t="s">
        <v>81</v>
      </c>
    </row>
    <row r="2" spans="1:4" ht="12.95" thickBot="1">
      <c r="A2" s="692" t="s">
        <v>82</v>
      </c>
      <c r="B2" s="692"/>
      <c r="C2" s="692"/>
      <c r="D2" s="116">
        <f>'1'!H2</f>
        <v>0</v>
      </c>
    </row>
    <row r="3" spans="1:4" ht="12.95">
      <c r="A3" s="914" t="s">
        <v>183</v>
      </c>
      <c r="B3" s="914"/>
      <c r="C3" s="914"/>
      <c r="D3" s="914"/>
    </row>
    <row r="4" spans="1:4" ht="12.95">
      <c r="A4" s="721"/>
      <c r="B4" s="721"/>
      <c r="C4" s="721"/>
      <c r="D4" s="721"/>
    </row>
    <row r="5" spans="1:4" ht="12.95">
      <c r="A5" s="915" t="s">
        <v>184</v>
      </c>
      <c r="B5" s="916"/>
      <c r="C5" s="916"/>
      <c r="D5" s="916"/>
    </row>
    <row r="6" spans="1:4" ht="12.95" thickBot="1">
      <c r="A6" s="109"/>
      <c r="B6" s="109"/>
      <c r="C6" s="109"/>
      <c r="D6" s="109"/>
    </row>
    <row r="7" spans="1:4" ht="32.25" customHeight="1" thickBot="1">
      <c r="A7" s="919"/>
      <c r="B7" s="920"/>
      <c r="C7" s="767" t="s">
        <v>185</v>
      </c>
      <c r="D7" s="112" t="s">
        <v>186</v>
      </c>
    </row>
    <row r="8" spans="1:4">
      <c r="A8" s="921" t="s">
        <v>187</v>
      </c>
      <c r="B8" s="922"/>
      <c r="C8" s="917"/>
      <c r="D8" s="917"/>
    </row>
    <row r="9" spans="1:4">
      <c r="A9" s="921"/>
      <c r="B9" s="922"/>
      <c r="C9" s="918"/>
      <c r="D9" s="918"/>
    </row>
    <row r="10" spans="1:4" ht="12.95">
      <c r="A10" s="908"/>
      <c r="B10" s="909"/>
      <c r="C10" s="462"/>
      <c r="D10" s="463"/>
    </row>
    <row r="11" spans="1:4">
      <c r="A11" s="923" t="s">
        <v>188</v>
      </c>
      <c r="B11" s="924"/>
      <c r="C11" s="464"/>
      <c r="D11" s="465"/>
    </row>
    <row r="12" spans="1:4">
      <c r="A12" s="925"/>
      <c r="B12" s="926"/>
      <c r="C12" s="79"/>
      <c r="D12" s="450"/>
    </row>
    <row r="13" spans="1:4">
      <c r="A13" s="912" t="s">
        <v>189</v>
      </c>
      <c r="B13" s="913"/>
      <c r="C13" s="11"/>
      <c r="D13" s="14"/>
    </row>
    <row r="14" spans="1:4">
      <c r="A14" s="910" t="s">
        <v>190</v>
      </c>
      <c r="B14" s="911"/>
      <c r="C14" s="67"/>
      <c r="D14" s="68"/>
    </row>
    <row r="15" spans="1:4">
      <c r="A15" s="912" t="s">
        <v>191</v>
      </c>
      <c r="B15" s="913"/>
      <c r="C15" s="67"/>
      <c r="D15" s="68"/>
    </row>
    <row r="16" spans="1:4" ht="12.95" thickBot="1">
      <c r="A16" s="910" t="s">
        <v>192</v>
      </c>
      <c r="B16" s="911"/>
      <c r="C16" s="397"/>
      <c r="D16" s="398"/>
    </row>
    <row r="17" spans="1:4" ht="13.5" thickBot="1">
      <c r="A17" s="933" t="s">
        <v>193</v>
      </c>
      <c r="B17" s="934"/>
      <c r="C17" s="409">
        <f>SUM(C13:C16)</f>
        <v>0</v>
      </c>
      <c r="D17" s="409">
        <f>SUM(D13:D16)</f>
        <v>0</v>
      </c>
    </row>
    <row r="18" spans="1:4">
      <c r="A18" s="925"/>
      <c r="B18" s="926"/>
      <c r="C18" s="86"/>
      <c r="D18" s="9"/>
    </row>
    <row r="19" spans="1:4" ht="12.95">
      <c r="A19" s="921" t="s">
        <v>194</v>
      </c>
      <c r="B19" s="904"/>
      <c r="C19" s="87"/>
      <c r="D19" s="67"/>
    </row>
    <row r="20" spans="1:4" ht="12.95">
      <c r="A20" s="908"/>
      <c r="B20" s="909"/>
      <c r="C20" s="9"/>
      <c r="D20" s="10"/>
    </row>
    <row r="21" spans="1:4" ht="12.95">
      <c r="A21" s="906" t="s">
        <v>195</v>
      </c>
      <c r="B21" s="907"/>
      <c r="C21" s="67"/>
      <c r="D21" s="68"/>
    </row>
    <row r="22" spans="1:4" ht="12.95">
      <c r="A22" s="908"/>
      <c r="B22" s="909"/>
      <c r="C22" s="9"/>
      <c r="D22" s="10"/>
    </row>
    <row r="23" spans="1:4">
      <c r="A23" s="937" t="s">
        <v>188</v>
      </c>
      <c r="B23" s="938"/>
      <c r="C23" s="67"/>
      <c r="D23" s="67"/>
    </row>
    <row r="24" spans="1:4" ht="12.95">
      <c r="A24" s="908"/>
      <c r="B24" s="909"/>
      <c r="C24" s="67"/>
      <c r="D24" s="399"/>
    </row>
    <row r="25" spans="1:4">
      <c r="A25" s="910" t="s">
        <v>189</v>
      </c>
      <c r="B25" s="911"/>
      <c r="C25" s="69"/>
      <c r="D25" s="69"/>
    </row>
    <row r="26" spans="1:4">
      <c r="A26" s="912" t="s">
        <v>190</v>
      </c>
      <c r="B26" s="913"/>
      <c r="C26" s="9"/>
      <c r="D26" s="10"/>
    </row>
    <row r="27" spans="1:4">
      <c r="A27" s="910" t="s">
        <v>191</v>
      </c>
      <c r="B27" s="911"/>
      <c r="C27" s="67"/>
      <c r="D27" s="68"/>
    </row>
    <row r="28" spans="1:4" ht="12.95" thickBot="1">
      <c r="A28" s="912" t="s">
        <v>192</v>
      </c>
      <c r="B28" s="913"/>
      <c r="C28" s="397"/>
      <c r="D28" s="398"/>
    </row>
    <row r="29" spans="1:4" ht="13.5" thickBot="1">
      <c r="A29" s="927" t="s">
        <v>193</v>
      </c>
      <c r="B29" s="928"/>
      <c r="C29" s="410">
        <f>SUM(C25:C28)</f>
        <v>0</v>
      </c>
      <c r="D29" s="410">
        <f>SUM(D25:D28)</f>
        <v>0</v>
      </c>
    </row>
    <row r="30" spans="1:4">
      <c r="A30" s="935"/>
      <c r="B30" s="936"/>
      <c r="C30" s="9"/>
      <c r="D30" s="10"/>
    </row>
    <row r="31" spans="1:4" ht="12.95">
      <c r="A31" s="908" t="s">
        <v>196</v>
      </c>
      <c r="B31" s="909"/>
      <c r="C31" s="67"/>
      <c r="D31" s="68"/>
    </row>
    <row r="32" spans="1:4">
      <c r="A32" s="935"/>
      <c r="B32" s="936"/>
      <c r="C32" s="9"/>
      <c r="D32" s="10"/>
    </row>
    <row r="33" spans="1:4">
      <c r="A33" s="929" t="s">
        <v>188</v>
      </c>
      <c r="B33" s="930"/>
      <c r="C33" s="67"/>
      <c r="D33" s="68"/>
    </row>
    <row r="34" spans="1:4" ht="12.95">
      <c r="A34" s="921"/>
      <c r="B34" s="922"/>
      <c r="C34" s="9"/>
      <c r="D34" s="10"/>
    </row>
    <row r="35" spans="1:4">
      <c r="A35" s="910" t="s">
        <v>189</v>
      </c>
      <c r="B35" s="911"/>
      <c r="C35" s="69"/>
      <c r="D35" s="71"/>
    </row>
    <row r="36" spans="1:4">
      <c r="A36" s="939" t="s">
        <v>190</v>
      </c>
      <c r="B36" s="940"/>
      <c r="C36" s="12"/>
      <c r="D36" s="128"/>
    </row>
    <row r="37" spans="1:4">
      <c r="A37" s="910" t="s">
        <v>191</v>
      </c>
      <c r="B37" s="911"/>
      <c r="C37" s="67"/>
      <c r="D37" s="68"/>
    </row>
    <row r="38" spans="1:4" ht="12.95" thickBot="1">
      <c r="A38" s="912" t="s">
        <v>192</v>
      </c>
      <c r="B38" s="913"/>
      <c r="C38" s="397"/>
      <c r="D38" s="398"/>
    </row>
    <row r="39" spans="1:4" ht="13.5" thickBot="1">
      <c r="A39" s="927" t="s">
        <v>193</v>
      </c>
      <c r="B39" s="928"/>
      <c r="C39" s="409">
        <f>SUM(C35:C38)</f>
        <v>0</v>
      </c>
      <c r="D39" s="409">
        <f>SUM(D35:D38)</f>
        <v>0</v>
      </c>
    </row>
    <row r="40" spans="1:4">
      <c r="A40" s="931"/>
      <c r="B40" s="932"/>
      <c r="C40" s="19"/>
      <c r="D40" s="396"/>
    </row>
  </sheetData>
  <mergeCells count="37">
    <mergeCell ref="A39:B39"/>
    <mergeCell ref="A40:B40"/>
    <mergeCell ref="A17:B17"/>
    <mergeCell ref="A18:B18"/>
    <mergeCell ref="A19:B19"/>
    <mergeCell ref="A30:B30"/>
    <mergeCell ref="A32:B32"/>
    <mergeCell ref="A23:B23"/>
    <mergeCell ref="A24:B24"/>
    <mergeCell ref="A31:B31"/>
    <mergeCell ref="A38:B38"/>
    <mergeCell ref="A35:B35"/>
    <mergeCell ref="A36:B36"/>
    <mergeCell ref="A37:B37"/>
    <mergeCell ref="A34:B34"/>
    <mergeCell ref="A28:B28"/>
    <mergeCell ref="A29:B29"/>
    <mergeCell ref="A25:B25"/>
    <mergeCell ref="A26:B26"/>
    <mergeCell ref="A27:B27"/>
    <mergeCell ref="A33:B33"/>
    <mergeCell ref="A21:B21"/>
    <mergeCell ref="A22:B22"/>
    <mergeCell ref="A14:B14"/>
    <mergeCell ref="A15:B15"/>
    <mergeCell ref="A3:D3"/>
    <mergeCell ref="A5:D5"/>
    <mergeCell ref="A13:B13"/>
    <mergeCell ref="C8:C9"/>
    <mergeCell ref="D8:D9"/>
    <mergeCell ref="A10:B10"/>
    <mergeCell ref="A7:B7"/>
    <mergeCell ref="A8:B9"/>
    <mergeCell ref="A11:B11"/>
    <mergeCell ref="A12:B12"/>
    <mergeCell ref="A20:B20"/>
    <mergeCell ref="A16:B16"/>
  </mergeCells>
  <phoneticPr fontId="0" type="noConversion"/>
  <pageMargins left="0.75" right="0.75" top="1" bottom="1" header="0.5" footer="0"/>
  <pageSetup orientation="portrait" r:id="rId1"/>
  <headerFooter alignWithMargins="0">
    <oddFooter>&amp;A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pageSetUpPr fitToPage="1"/>
  </sheetPr>
  <dimension ref="A1:I33"/>
  <sheetViews>
    <sheetView zoomScale="85" zoomScaleNormal="85" workbookViewId="0">
      <selection activeCell="A22" sqref="A22"/>
    </sheetView>
  </sheetViews>
  <sheetFormatPr defaultRowHeight="12.6"/>
  <cols>
    <col min="1" max="1" width="15.7109375" customWidth="1"/>
    <col min="2" max="2" width="5" bestFit="1" customWidth="1"/>
    <col min="3" max="3" width="14" customWidth="1"/>
    <col min="4" max="4" width="12.7109375" customWidth="1"/>
    <col min="5" max="5" width="11.28515625" customWidth="1"/>
    <col min="6" max="6" width="15.42578125" customWidth="1"/>
    <col min="7" max="7" width="16" customWidth="1"/>
    <col min="8" max="8" width="17" customWidth="1"/>
    <col min="9" max="9" width="18.5703125" customWidth="1"/>
  </cols>
  <sheetData>
    <row r="1" spans="1:9">
      <c r="A1" s="46">
        <f>Title!B12</f>
        <v>0</v>
      </c>
      <c r="B1" s="2"/>
      <c r="C1" s="2"/>
      <c r="D1" s="692"/>
      <c r="E1" s="692"/>
      <c r="F1" s="692"/>
      <c r="G1" s="692"/>
      <c r="H1" s="692"/>
      <c r="I1" s="501" t="str">
        <f>'39'!I1</f>
        <v>For The Year Ended</v>
      </c>
    </row>
    <row r="2" spans="1:9" ht="12.95" thickBot="1">
      <c r="A2" s="692" t="s">
        <v>82</v>
      </c>
      <c r="B2" s="692"/>
      <c r="C2" s="692"/>
      <c r="D2" s="692"/>
      <c r="E2" s="692"/>
      <c r="F2" s="692"/>
      <c r="G2" s="692"/>
      <c r="H2" s="692"/>
      <c r="I2" s="116">
        <f>'38'!H2</f>
        <v>0</v>
      </c>
    </row>
    <row r="3" spans="1:9" ht="12.95">
      <c r="A3" s="904" t="s">
        <v>913</v>
      </c>
      <c r="B3" s="904"/>
      <c r="C3" s="904"/>
      <c r="D3" s="904"/>
      <c r="E3" s="904"/>
      <c r="F3" s="904"/>
      <c r="G3" s="904"/>
      <c r="H3" s="904"/>
      <c r="I3" s="904"/>
    </row>
    <row r="4" spans="1:9" ht="12.95">
      <c r="A4" s="1107" t="s">
        <v>941</v>
      </c>
      <c r="B4" s="1107"/>
      <c r="C4" s="1107"/>
      <c r="D4" s="1107"/>
      <c r="E4" s="1107"/>
      <c r="F4" s="1107"/>
      <c r="G4" s="1107"/>
      <c r="H4" s="1107"/>
      <c r="I4" s="1107"/>
    </row>
    <row r="5" spans="1:9" s="52" customFormat="1" ht="12.95">
      <c r="A5" s="1288" t="s">
        <v>914</v>
      </c>
      <c r="B5" s="1288"/>
      <c r="C5" s="1288"/>
      <c r="D5" s="1288"/>
      <c r="E5" s="1288"/>
      <c r="F5" s="1288"/>
      <c r="G5" s="1288"/>
      <c r="H5" s="1288"/>
      <c r="I5" s="1288"/>
    </row>
    <row r="6" spans="1:9" ht="13.5" thickBot="1">
      <c r="A6" s="1064" t="s">
        <v>915</v>
      </c>
      <c r="B6" s="1064"/>
      <c r="C6" s="1064"/>
      <c r="D6" s="1064"/>
      <c r="E6" s="1064"/>
      <c r="F6" s="1064"/>
      <c r="G6" s="1064"/>
      <c r="H6" s="1064"/>
      <c r="I6" s="1064"/>
    </row>
    <row r="7" spans="1:9" s="52" customFormat="1" ht="33.75" customHeight="1" thickBot="1">
      <c r="A7" s="135"/>
      <c r="B7" s="45"/>
      <c r="C7" s="45" t="s">
        <v>916</v>
      </c>
      <c r="D7" s="45" t="s">
        <v>917</v>
      </c>
      <c r="E7" s="45" t="s">
        <v>918</v>
      </c>
      <c r="F7" s="45" t="s">
        <v>919</v>
      </c>
      <c r="G7" s="45" t="s">
        <v>920</v>
      </c>
      <c r="H7" s="45" t="s">
        <v>921</v>
      </c>
      <c r="I7" s="45" t="s">
        <v>922</v>
      </c>
    </row>
    <row r="8" spans="1:9" ht="16.149999999999999" customHeight="1">
      <c r="A8" s="702" t="s">
        <v>923</v>
      </c>
      <c r="B8" s="746" t="s">
        <v>924</v>
      </c>
      <c r="C8" s="166"/>
      <c r="D8" s="166"/>
      <c r="E8" s="166"/>
      <c r="F8" s="166"/>
      <c r="G8" s="166"/>
      <c r="H8" s="166"/>
      <c r="I8" s="299">
        <f>SUM(F8:H8)</f>
        <v>0</v>
      </c>
    </row>
    <row r="9" spans="1:9" ht="16.149999999999999" customHeight="1">
      <c r="A9" s="693"/>
      <c r="B9" s="739" t="s">
        <v>925</v>
      </c>
      <c r="C9" s="175"/>
      <c r="D9" s="175"/>
      <c r="E9" s="175"/>
      <c r="F9" s="175"/>
      <c r="G9" s="175"/>
      <c r="H9" s="175"/>
      <c r="I9" s="293">
        <f>SUM(F9:H9)</f>
        <v>0</v>
      </c>
    </row>
    <row r="10" spans="1:9" ht="15.4" customHeight="1">
      <c r="A10" s="695"/>
      <c r="B10" s="61" t="s">
        <v>926</v>
      </c>
      <c r="C10" s="175"/>
      <c r="D10" s="175"/>
      <c r="E10" s="175"/>
      <c r="F10" s="175"/>
      <c r="G10" s="175"/>
      <c r="H10" s="175"/>
      <c r="I10" s="293">
        <f t="shared" ref="I10:I32" si="0">SUM(F10:H10)</f>
        <v>0</v>
      </c>
    </row>
    <row r="11" spans="1:9" ht="15.4" customHeight="1">
      <c r="A11" s="693"/>
      <c r="B11" s="739" t="s">
        <v>927</v>
      </c>
      <c r="C11" s="175"/>
      <c r="D11" s="175"/>
      <c r="E11" s="175"/>
      <c r="F11" s="175"/>
      <c r="G11" s="175"/>
      <c r="H11" s="175"/>
      <c r="I11" s="293">
        <f t="shared" si="0"/>
        <v>0</v>
      </c>
    </row>
    <row r="12" spans="1:9" ht="16.149999999999999" customHeight="1">
      <c r="A12" s="695"/>
      <c r="B12" s="61" t="s">
        <v>928</v>
      </c>
      <c r="C12" s="175"/>
      <c r="D12" s="175"/>
      <c r="E12" s="175"/>
      <c r="F12" s="175"/>
      <c r="G12" s="175"/>
      <c r="H12" s="175"/>
      <c r="I12" s="293">
        <f t="shared" si="0"/>
        <v>0</v>
      </c>
    </row>
    <row r="13" spans="1:9" ht="15.4" customHeight="1">
      <c r="A13" s="693"/>
      <c r="B13" s="739" t="s">
        <v>929</v>
      </c>
      <c r="C13" s="175"/>
      <c r="D13" s="175"/>
      <c r="E13" s="175"/>
      <c r="F13" s="175"/>
      <c r="G13" s="175"/>
      <c r="H13" s="175"/>
      <c r="I13" s="293">
        <f t="shared" si="0"/>
        <v>0</v>
      </c>
    </row>
    <row r="14" spans="1:9" ht="16.149999999999999" customHeight="1">
      <c r="A14" s="695" t="s">
        <v>930</v>
      </c>
      <c r="B14" s="61" t="s">
        <v>931</v>
      </c>
      <c r="C14" s="175"/>
      <c r="D14" s="175"/>
      <c r="E14" s="175"/>
      <c r="F14" s="175"/>
      <c r="G14" s="175"/>
      <c r="H14" s="175"/>
      <c r="I14" s="293">
        <f t="shared" si="0"/>
        <v>0</v>
      </c>
    </row>
    <row r="15" spans="1:9" ht="15.4" customHeight="1">
      <c r="A15" s="693"/>
      <c r="B15" s="739" t="s">
        <v>932</v>
      </c>
      <c r="C15" s="175"/>
      <c r="D15" s="175"/>
      <c r="E15" s="175"/>
      <c r="F15" s="175"/>
      <c r="G15" s="175"/>
      <c r="H15" s="175"/>
      <c r="I15" s="293">
        <f t="shared" si="0"/>
        <v>0</v>
      </c>
    </row>
    <row r="16" spans="1:9" ht="16.149999999999999" customHeight="1">
      <c r="A16" s="695" t="s">
        <v>933</v>
      </c>
      <c r="B16" s="61" t="s">
        <v>934</v>
      </c>
      <c r="C16" s="175"/>
      <c r="D16" s="175"/>
      <c r="E16" s="175"/>
      <c r="F16" s="175"/>
      <c r="G16" s="175"/>
      <c r="H16" s="175"/>
      <c r="I16" s="293">
        <f t="shared" si="0"/>
        <v>0</v>
      </c>
    </row>
    <row r="17" spans="1:9" ht="15.4" customHeight="1">
      <c r="A17" s="693"/>
      <c r="B17" s="739" t="s">
        <v>935</v>
      </c>
      <c r="C17" s="175"/>
      <c r="D17" s="175"/>
      <c r="E17" s="175"/>
      <c r="F17" s="175"/>
      <c r="G17" s="175"/>
      <c r="H17" s="175"/>
      <c r="I17" s="293">
        <f t="shared" si="0"/>
        <v>0</v>
      </c>
    </row>
    <row r="18" spans="1:9" ht="25.5" customHeight="1">
      <c r="A18" s="742" t="s">
        <v>942</v>
      </c>
      <c r="B18" s="61" t="s">
        <v>937</v>
      </c>
      <c r="C18" s="175"/>
      <c r="D18" s="175"/>
      <c r="E18" s="175"/>
      <c r="F18" s="175"/>
      <c r="G18" s="175"/>
      <c r="H18" s="175"/>
      <c r="I18" s="293">
        <f t="shared" si="0"/>
        <v>0</v>
      </c>
    </row>
    <row r="19" spans="1:9" ht="16.149999999999999" customHeight="1" thickBot="1">
      <c r="A19" s="693" t="s">
        <v>938</v>
      </c>
      <c r="B19" s="22" t="s">
        <v>939</v>
      </c>
      <c r="C19" s="176"/>
      <c r="D19" s="176"/>
      <c r="E19" s="176"/>
      <c r="F19" s="176"/>
      <c r="G19" s="176"/>
      <c r="H19" s="176"/>
      <c r="I19" s="294">
        <f t="shared" si="0"/>
        <v>0</v>
      </c>
    </row>
    <row r="20" spans="1:9" ht="15.4" customHeight="1">
      <c r="A20" s="695"/>
      <c r="B20" s="746"/>
      <c r="C20" s="181"/>
      <c r="D20" s="181"/>
      <c r="E20" s="181"/>
      <c r="F20" s="181"/>
      <c r="G20" s="181"/>
      <c r="H20" s="298"/>
      <c r="I20" s="295">
        <f t="shared" si="0"/>
        <v>0</v>
      </c>
    </row>
    <row r="21" spans="1:9" ht="16.149999999999999" customHeight="1">
      <c r="A21" s="693" t="s">
        <v>923</v>
      </c>
      <c r="B21" s="739" t="s">
        <v>924</v>
      </c>
      <c r="C21" s="175"/>
      <c r="D21" s="175"/>
      <c r="E21" s="175"/>
      <c r="F21" s="175"/>
      <c r="G21" s="175"/>
      <c r="H21" s="175"/>
      <c r="I21" s="293">
        <f t="shared" si="0"/>
        <v>0</v>
      </c>
    </row>
    <row r="22" spans="1:9" ht="16.149999999999999" customHeight="1">
      <c r="A22" s="695"/>
      <c r="B22" s="61" t="s">
        <v>925</v>
      </c>
      <c r="C22" s="175"/>
      <c r="D22" s="175"/>
      <c r="E22" s="175"/>
      <c r="F22" s="175"/>
      <c r="G22" s="175"/>
      <c r="H22" s="175"/>
      <c r="I22" s="293">
        <f t="shared" si="0"/>
        <v>0</v>
      </c>
    </row>
    <row r="23" spans="1:9" ht="15.4" customHeight="1">
      <c r="A23" s="693"/>
      <c r="B23" s="739" t="s">
        <v>926</v>
      </c>
      <c r="C23" s="175"/>
      <c r="D23" s="175"/>
      <c r="E23" s="175"/>
      <c r="F23" s="175"/>
      <c r="G23" s="175"/>
      <c r="H23" s="175"/>
      <c r="I23" s="293">
        <f t="shared" si="0"/>
        <v>0</v>
      </c>
    </row>
    <row r="24" spans="1:9" ht="15.4" customHeight="1">
      <c r="A24" s="695"/>
      <c r="B24" s="61" t="s">
        <v>927</v>
      </c>
      <c r="C24" s="175"/>
      <c r="D24" s="175"/>
      <c r="E24" s="175"/>
      <c r="F24" s="175"/>
      <c r="G24" s="175"/>
      <c r="H24" s="175"/>
      <c r="I24" s="293">
        <f t="shared" si="0"/>
        <v>0</v>
      </c>
    </row>
    <row r="25" spans="1:9" ht="16.149999999999999" customHeight="1">
      <c r="A25" s="693"/>
      <c r="B25" s="739" t="s">
        <v>928</v>
      </c>
      <c r="C25" s="175"/>
      <c r="D25" s="175"/>
      <c r="E25" s="175"/>
      <c r="F25" s="175"/>
      <c r="G25" s="175"/>
      <c r="H25" s="175"/>
      <c r="I25" s="293">
        <f t="shared" si="0"/>
        <v>0</v>
      </c>
    </row>
    <row r="26" spans="1:9" ht="15.4" customHeight="1">
      <c r="A26" s="695"/>
      <c r="B26" s="61" t="s">
        <v>929</v>
      </c>
      <c r="C26" s="175"/>
      <c r="D26" s="175"/>
      <c r="E26" s="175"/>
      <c r="F26" s="175"/>
      <c r="G26" s="175"/>
      <c r="H26" s="175"/>
      <c r="I26" s="293">
        <f t="shared" si="0"/>
        <v>0</v>
      </c>
    </row>
    <row r="27" spans="1:9" ht="16.149999999999999" customHeight="1">
      <c r="A27" s="693" t="s">
        <v>930</v>
      </c>
      <c r="B27" s="739" t="s">
        <v>931</v>
      </c>
      <c r="C27" s="175"/>
      <c r="D27" s="175"/>
      <c r="E27" s="175" t="s">
        <v>203</v>
      </c>
      <c r="F27" s="175"/>
      <c r="G27" s="175"/>
      <c r="H27" s="175"/>
      <c r="I27" s="293">
        <f t="shared" si="0"/>
        <v>0</v>
      </c>
    </row>
    <row r="28" spans="1:9" ht="15.4" customHeight="1">
      <c r="A28" s="695"/>
      <c r="B28" s="61" t="s">
        <v>932</v>
      </c>
      <c r="C28" s="175"/>
      <c r="D28" s="175"/>
      <c r="E28" s="175"/>
      <c r="F28" s="175"/>
      <c r="G28" s="175"/>
      <c r="H28" s="175"/>
      <c r="I28" s="293">
        <f t="shared" si="0"/>
        <v>0</v>
      </c>
    </row>
    <row r="29" spans="1:9" ht="16.149999999999999" customHeight="1">
      <c r="A29" s="693" t="s">
        <v>933</v>
      </c>
      <c r="B29" s="739" t="s">
        <v>934</v>
      </c>
      <c r="C29" s="175"/>
      <c r="D29" s="175"/>
      <c r="E29" s="175"/>
      <c r="F29" s="175"/>
      <c r="G29" s="175"/>
      <c r="H29" s="175"/>
      <c r="I29" s="293">
        <f t="shared" si="0"/>
        <v>0</v>
      </c>
    </row>
    <row r="30" spans="1:9" ht="15.4" customHeight="1">
      <c r="A30" s="695"/>
      <c r="B30" s="61" t="s">
        <v>935</v>
      </c>
      <c r="C30" s="175"/>
      <c r="D30" s="175"/>
      <c r="E30" s="175"/>
      <c r="F30" s="175"/>
      <c r="G30" s="175"/>
      <c r="H30" s="175"/>
      <c r="I30" s="293">
        <f t="shared" si="0"/>
        <v>0</v>
      </c>
    </row>
    <row r="31" spans="1:9" ht="25.5" customHeight="1">
      <c r="A31" s="743" t="s">
        <v>940</v>
      </c>
      <c r="B31" s="739" t="s">
        <v>937</v>
      </c>
      <c r="C31" s="175"/>
      <c r="D31" s="175"/>
      <c r="E31" s="175"/>
      <c r="F31" s="175"/>
      <c r="G31" s="175"/>
      <c r="H31" s="175"/>
      <c r="I31" s="293">
        <f t="shared" si="0"/>
        <v>0</v>
      </c>
    </row>
    <row r="32" spans="1:9" ht="16.149999999999999" customHeight="1" thickBot="1">
      <c r="A32" s="695" t="s">
        <v>938</v>
      </c>
      <c r="B32" s="61" t="s">
        <v>939</v>
      </c>
      <c r="C32" s="176"/>
      <c r="D32" s="176"/>
      <c r="E32" s="176"/>
      <c r="F32" s="176"/>
      <c r="G32" s="176"/>
      <c r="H32" s="176"/>
      <c r="I32" s="294">
        <f t="shared" si="0"/>
        <v>0</v>
      </c>
    </row>
    <row r="33" spans="1:9" ht="15.75" customHeight="1" thickBot="1">
      <c r="A33" s="21"/>
      <c r="B33" s="22" t="s">
        <v>669</v>
      </c>
      <c r="C33" s="168">
        <f t="shared" ref="C33:H33" si="1">SUM(C8:C32)</f>
        <v>0</v>
      </c>
      <c r="D33" s="168">
        <f t="shared" si="1"/>
        <v>0</v>
      </c>
      <c r="E33" s="168">
        <f t="shared" si="1"/>
        <v>0</v>
      </c>
      <c r="F33" s="167">
        <f t="shared" si="1"/>
        <v>0</v>
      </c>
      <c r="G33" s="167">
        <f t="shared" si="1"/>
        <v>0</v>
      </c>
      <c r="H33" s="167">
        <f t="shared" si="1"/>
        <v>0</v>
      </c>
      <c r="I33" s="300">
        <f>SUM(I8:I32)</f>
        <v>0</v>
      </c>
    </row>
  </sheetData>
  <mergeCells count="4">
    <mergeCell ref="A4:I4"/>
    <mergeCell ref="A3:I3"/>
    <mergeCell ref="A5:I5"/>
    <mergeCell ref="A6:I6"/>
  </mergeCells>
  <phoneticPr fontId="0" type="noConversion"/>
  <printOptions horizontalCentered="1" verticalCentered="1"/>
  <pageMargins left="0.75" right="0.25" top="1" bottom="0.4" header="0.5" footer="0"/>
  <pageSetup scale="97" orientation="landscape" r:id="rId1"/>
  <headerFooter alignWithMargins="0">
    <oddFoote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pageSetUpPr fitToPage="1"/>
  </sheetPr>
  <dimension ref="A1:K219"/>
  <sheetViews>
    <sheetView zoomScale="85" zoomScaleNormal="85" workbookViewId="0">
      <selection activeCell="G14" sqref="G14"/>
    </sheetView>
  </sheetViews>
  <sheetFormatPr defaultRowHeight="12.6"/>
  <cols>
    <col min="4" max="5" width="0" hidden="1" customWidth="1"/>
    <col min="6" max="6" width="14.28515625" customWidth="1"/>
    <col min="7" max="7" width="14.7109375" customWidth="1"/>
    <col min="8" max="8" width="12.42578125" customWidth="1"/>
    <col min="9" max="9" width="16.7109375" customWidth="1"/>
    <col min="10" max="10" width="15.7109375" customWidth="1"/>
    <col min="11" max="11" width="17" customWidth="1"/>
  </cols>
  <sheetData>
    <row r="1" spans="1:11">
      <c r="A1" s="46">
        <f>Title!B12</f>
        <v>0</v>
      </c>
      <c r="B1" s="2"/>
      <c r="C1" s="2"/>
      <c r="D1" s="2"/>
      <c r="E1" s="2"/>
      <c r="F1" s="2"/>
      <c r="G1" s="2"/>
      <c r="H1" s="692"/>
      <c r="I1" s="692"/>
      <c r="J1" s="692"/>
      <c r="K1" s="501" t="str">
        <f>'39'!I1</f>
        <v>For The Year Ended</v>
      </c>
    </row>
    <row r="2" spans="1:11" ht="12.95" thickBot="1">
      <c r="A2" s="692" t="s">
        <v>82</v>
      </c>
      <c r="B2" s="2"/>
      <c r="C2" s="2"/>
      <c r="D2" s="2"/>
      <c r="E2" s="2"/>
      <c r="F2" s="2"/>
      <c r="G2" s="2"/>
      <c r="H2" s="692"/>
      <c r="I2" s="692"/>
      <c r="J2" s="692"/>
      <c r="K2" s="116">
        <f>'38'!H2</f>
        <v>0</v>
      </c>
    </row>
    <row r="4" spans="1:11" ht="12.95">
      <c r="A4" s="904" t="s">
        <v>943</v>
      </c>
      <c r="B4" s="904"/>
      <c r="C4" s="904"/>
      <c r="D4" s="904"/>
      <c r="E4" s="904"/>
      <c r="F4" s="904"/>
      <c r="G4" s="904"/>
      <c r="H4" s="904"/>
      <c r="I4" s="904"/>
      <c r="J4" s="904"/>
      <c r="K4" s="904"/>
    </row>
    <row r="5" spans="1:11" ht="12.95">
      <c r="A5" s="1049" t="s">
        <v>944</v>
      </c>
      <c r="B5" s="1049"/>
      <c r="C5" s="1049"/>
      <c r="D5" s="1049"/>
      <c r="E5" s="1049"/>
      <c r="F5" s="1049"/>
      <c r="G5" s="1049"/>
      <c r="H5" s="1049"/>
      <c r="I5" s="1049"/>
      <c r="J5" s="1049"/>
      <c r="K5" s="1049"/>
    </row>
    <row r="6" spans="1:11" ht="12.75" customHeight="1">
      <c r="A6" s="1288" t="s">
        <v>945</v>
      </c>
      <c r="B6" s="1288"/>
      <c r="C6" s="1288"/>
      <c r="D6" s="1288"/>
      <c r="E6" s="1288"/>
      <c r="F6" s="1288"/>
      <c r="G6" s="1288"/>
      <c r="H6" s="1288"/>
      <c r="I6" s="1288"/>
      <c r="J6" s="1288"/>
      <c r="K6" s="1288"/>
    </row>
    <row r="7" spans="1:11" ht="12.95">
      <c r="A7" s="1049" t="s">
        <v>946</v>
      </c>
      <c r="B7" s="1049"/>
      <c r="C7" s="1049"/>
      <c r="D7" s="1049"/>
      <c r="E7" s="1049"/>
      <c r="F7" s="1049"/>
      <c r="G7" s="1049"/>
      <c r="H7" s="1049"/>
      <c r="I7" s="1049"/>
      <c r="J7" s="1049"/>
      <c r="K7" s="1049"/>
    </row>
    <row r="8" spans="1:11" ht="13.5" thickBot="1">
      <c r="A8" s="730" t="s">
        <v>947</v>
      </c>
      <c r="B8" s="727"/>
      <c r="C8" s="727"/>
      <c r="D8" s="727"/>
      <c r="E8" s="727"/>
      <c r="F8" s="747"/>
      <c r="G8" s="747"/>
      <c r="H8" s="747"/>
      <c r="I8" s="747"/>
      <c r="J8" s="747"/>
      <c r="K8" s="747"/>
    </row>
    <row r="9" spans="1:11" ht="12.75" customHeight="1" thickBot="1">
      <c r="A9" s="1488" t="s">
        <v>948</v>
      </c>
      <c r="B9" s="1077"/>
      <c r="C9" s="1489"/>
      <c r="D9" s="1488" t="s">
        <v>949</v>
      </c>
      <c r="E9" s="1489"/>
      <c r="F9" s="1486" t="s">
        <v>950</v>
      </c>
      <c r="G9" s="1487"/>
      <c r="H9" s="1485" t="s">
        <v>951</v>
      </c>
      <c r="I9" s="1486"/>
      <c r="J9" s="1486"/>
      <c r="K9" s="1487"/>
    </row>
    <row r="10" spans="1:11" ht="57.4" customHeight="1" thickBot="1">
      <c r="A10" s="1490"/>
      <c r="B10" s="1080"/>
      <c r="C10" s="1491"/>
      <c r="D10" s="1490"/>
      <c r="E10" s="1491"/>
      <c r="F10" s="160" t="s">
        <v>952</v>
      </c>
      <c r="G10" s="160" t="s">
        <v>953</v>
      </c>
      <c r="H10" s="160" t="s">
        <v>954</v>
      </c>
      <c r="I10" s="160" t="s">
        <v>955</v>
      </c>
      <c r="J10" s="160" t="s">
        <v>956</v>
      </c>
      <c r="K10" s="160" t="s">
        <v>957</v>
      </c>
    </row>
    <row r="11" spans="1:11" ht="16.149999999999999" customHeight="1">
      <c r="A11" s="1162"/>
      <c r="B11" s="968"/>
      <c r="C11" s="1163"/>
      <c r="D11" s="1162"/>
      <c r="E11" s="1163"/>
      <c r="F11" s="166"/>
      <c r="G11" s="166"/>
      <c r="H11" s="166"/>
      <c r="I11" s="166"/>
      <c r="J11" s="166"/>
      <c r="K11" s="166"/>
    </row>
    <row r="12" spans="1:11" ht="16.149999999999999" customHeight="1">
      <c r="A12" s="1164"/>
      <c r="B12" s="1165"/>
      <c r="C12" s="1166"/>
      <c r="D12" s="1164"/>
      <c r="E12" s="1166"/>
      <c r="F12" s="175"/>
      <c r="G12" s="175"/>
      <c r="H12" s="175"/>
      <c r="I12" s="175"/>
      <c r="J12" s="175"/>
      <c r="K12" s="175"/>
    </row>
    <row r="13" spans="1:11" ht="16.149999999999999" customHeight="1">
      <c r="A13" s="1164"/>
      <c r="B13" s="1165"/>
      <c r="C13" s="1166"/>
      <c r="D13" s="1164" t="s">
        <v>203</v>
      </c>
      <c r="E13" s="1166"/>
      <c r="F13" s="175"/>
      <c r="G13" s="175"/>
      <c r="H13" s="175"/>
      <c r="I13" s="175"/>
      <c r="J13" s="175"/>
      <c r="K13" s="175"/>
    </row>
    <row r="14" spans="1:11" ht="16.149999999999999" customHeight="1">
      <c r="A14" s="1164"/>
      <c r="B14" s="1165"/>
      <c r="C14" s="1166"/>
      <c r="D14" s="1164"/>
      <c r="E14" s="1166"/>
      <c r="F14" s="175"/>
      <c r="G14" s="175"/>
      <c r="H14" s="175"/>
      <c r="I14" s="175"/>
      <c r="J14" s="175"/>
      <c r="K14" s="175"/>
    </row>
    <row r="15" spans="1:11" ht="16.149999999999999" customHeight="1">
      <c r="A15" s="1164"/>
      <c r="B15" s="1165"/>
      <c r="C15" s="1166"/>
      <c r="D15" s="1164"/>
      <c r="E15" s="1166"/>
      <c r="F15" s="175"/>
      <c r="G15" s="175"/>
      <c r="H15" s="175"/>
      <c r="I15" s="175"/>
      <c r="J15" s="175"/>
      <c r="K15" s="175"/>
    </row>
    <row r="16" spans="1:11" ht="16.149999999999999" customHeight="1">
      <c r="A16" s="1164"/>
      <c r="B16" s="1165"/>
      <c r="C16" s="1166"/>
      <c r="D16" s="1164"/>
      <c r="E16" s="1166"/>
      <c r="F16" s="175"/>
      <c r="G16" s="175"/>
      <c r="H16" s="175"/>
      <c r="I16" s="175"/>
      <c r="J16" s="175"/>
      <c r="K16" s="175"/>
    </row>
    <row r="17" spans="1:11" ht="16.149999999999999" customHeight="1">
      <c r="A17" s="1164"/>
      <c r="B17" s="1165"/>
      <c r="C17" s="1166"/>
      <c r="D17" s="1164"/>
      <c r="E17" s="1166"/>
      <c r="F17" s="175"/>
      <c r="G17" s="175"/>
      <c r="H17" s="175"/>
      <c r="I17" s="175"/>
      <c r="J17" s="175"/>
      <c r="K17" s="175"/>
    </row>
    <row r="18" spans="1:11" ht="16.149999999999999" customHeight="1">
      <c r="A18" s="1164"/>
      <c r="B18" s="1165"/>
      <c r="C18" s="1166"/>
      <c r="D18" s="1164"/>
      <c r="E18" s="1166"/>
      <c r="F18" s="175"/>
      <c r="G18" s="175"/>
      <c r="H18" s="175"/>
      <c r="I18" s="175"/>
      <c r="J18" s="175"/>
      <c r="K18" s="175"/>
    </row>
    <row r="19" spans="1:11" ht="16.149999999999999" customHeight="1">
      <c r="A19" s="1164"/>
      <c r="B19" s="1165"/>
      <c r="C19" s="1166"/>
      <c r="D19" s="1164"/>
      <c r="E19" s="1166"/>
      <c r="F19" s="175"/>
      <c r="G19" s="175"/>
      <c r="H19" s="175"/>
      <c r="I19" s="175"/>
      <c r="J19" s="175"/>
      <c r="K19" s="175"/>
    </row>
    <row r="20" spans="1:11" ht="16.149999999999999" customHeight="1">
      <c r="A20" s="1164"/>
      <c r="B20" s="1165"/>
      <c r="C20" s="1166"/>
      <c r="D20" s="1164"/>
      <c r="E20" s="1166"/>
      <c r="F20" s="175"/>
      <c r="G20" s="175"/>
      <c r="H20" s="175"/>
      <c r="I20" s="175"/>
      <c r="J20" s="175"/>
      <c r="K20" s="175"/>
    </row>
    <row r="21" spans="1:11" ht="16.149999999999999" customHeight="1">
      <c r="A21" s="1164"/>
      <c r="B21" s="1165"/>
      <c r="C21" s="1166"/>
      <c r="D21" s="1164"/>
      <c r="E21" s="1166"/>
      <c r="F21" s="175"/>
      <c r="G21" s="175"/>
      <c r="H21" s="175"/>
      <c r="I21" s="175"/>
      <c r="J21" s="175"/>
      <c r="K21" s="175"/>
    </row>
    <row r="22" spans="1:11" ht="16.149999999999999" customHeight="1">
      <c r="A22" s="1164"/>
      <c r="B22" s="1165"/>
      <c r="C22" s="1166"/>
      <c r="D22" s="1164"/>
      <c r="E22" s="1166"/>
      <c r="F22" s="175"/>
      <c r="G22" s="175"/>
      <c r="H22" s="175"/>
      <c r="I22" s="175"/>
      <c r="J22" s="175"/>
      <c r="K22" s="175"/>
    </row>
    <row r="23" spans="1:11" ht="16.149999999999999" customHeight="1">
      <c r="A23" s="1164"/>
      <c r="B23" s="1165"/>
      <c r="C23" s="1166"/>
      <c r="D23" s="1164"/>
      <c r="E23" s="1166"/>
      <c r="F23" s="175"/>
      <c r="G23" s="175"/>
      <c r="H23" s="175"/>
      <c r="I23" s="175"/>
      <c r="J23" s="175"/>
      <c r="K23" s="175"/>
    </row>
    <row r="24" spans="1:11" ht="16.149999999999999" customHeight="1">
      <c r="A24" s="1164"/>
      <c r="B24" s="1165"/>
      <c r="C24" s="1166"/>
      <c r="D24" s="1164"/>
      <c r="E24" s="1166"/>
      <c r="F24" s="175"/>
      <c r="G24" s="175"/>
      <c r="H24" s="175"/>
      <c r="I24" s="175"/>
      <c r="J24" s="175"/>
      <c r="K24" s="175"/>
    </row>
    <row r="25" spans="1:11" ht="16.149999999999999" customHeight="1">
      <c r="A25" s="1164"/>
      <c r="B25" s="1165"/>
      <c r="C25" s="1166"/>
      <c r="D25" s="1164"/>
      <c r="E25" s="1166"/>
      <c r="F25" s="175"/>
      <c r="G25" s="175"/>
      <c r="H25" s="175"/>
      <c r="I25" s="175"/>
      <c r="J25" s="175"/>
      <c r="K25" s="175"/>
    </row>
    <row r="26" spans="1:11" ht="16.149999999999999" customHeight="1">
      <c r="A26" s="1164"/>
      <c r="B26" s="1165"/>
      <c r="C26" s="1166"/>
      <c r="D26" s="1164"/>
      <c r="E26" s="1166"/>
      <c r="F26" s="175"/>
      <c r="G26" s="175"/>
      <c r="H26" s="175"/>
      <c r="I26" s="175"/>
      <c r="J26" s="175"/>
      <c r="K26" s="175"/>
    </row>
    <row r="27" spans="1:11" ht="16.149999999999999" customHeight="1">
      <c r="A27" s="1164"/>
      <c r="B27" s="1165"/>
      <c r="C27" s="1166"/>
      <c r="D27" s="1164"/>
      <c r="E27" s="1166"/>
      <c r="F27" s="175"/>
      <c r="G27" s="175"/>
      <c r="H27" s="175"/>
      <c r="I27" s="175"/>
      <c r="J27" s="175"/>
      <c r="K27" s="175"/>
    </row>
    <row r="28" spans="1:11" ht="16.149999999999999" customHeight="1">
      <c r="A28" s="1164"/>
      <c r="B28" s="1165"/>
      <c r="C28" s="1166"/>
      <c r="D28" s="1164"/>
      <c r="E28" s="1166"/>
      <c r="F28" s="175"/>
      <c r="G28" s="175"/>
      <c r="H28" s="175"/>
      <c r="I28" s="175"/>
      <c r="J28" s="175"/>
      <c r="K28" s="175"/>
    </row>
    <row r="29" spans="1:11" ht="16.149999999999999" customHeight="1">
      <c r="A29" s="1164"/>
      <c r="B29" s="1165"/>
      <c r="C29" s="1166"/>
      <c r="D29" s="1164"/>
      <c r="E29" s="1166"/>
      <c r="F29" s="175"/>
      <c r="G29" s="175"/>
      <c r="H29" s="175"/>
      <c r="I29" s="175"/>
      <c r="J29" s="175"/>
      <c r="K29" s="175"/>
    </row>
    <row r="30" spans="1:11" ht="16.149999999999999" customHeight="1">
      <c r="A30" s="1164"/>
      <c r="B30" s="1165"/>
      <c r="C30" s="1166"/>
      <c r="D30" s="1164"/>
      <c r="E30" s="1166"/>
      <c r="F30" s="175"/>
      <c r="G30" s="175"/>
      <c r="H30" s="175"/>
      <c r="I30" s="175"/>
      <c r="J30" s="175"/>
      <c r="K30" s="175"/>
    </row>
    <row r="31" spans="1:11" ht="16.149999999999999" customHeight="1">
      <c r="A31" s="1164"/>
      <c r="B31" s="1165"/>
      <c r="C31" s="1166"/>
      <c r="D31" s="1164"/>
      <c r="E31" s="1166"/>
      <c r="F31" s="175"/>
      <c r="G31" s="175"/>
      <c r="H31" s="175"/>
      <c r="I31" s="175"/>
      <c r="J31" s="175"/>
      <c r="K31" s="175"/>
    </row>
    <row r="32" spans="1:11" ht="16.149999999999999" customHeight="1" thickBot="1">
      <c r="A32" s="1483"/>
      <c r="B32" s="1005"/>
      <c r="C32" s="1484"/>
      <c r="D32" s="1483"/>
      <c r="E32" s="1484"/>
      <c r="F32" s="184"/>
      <c r="G32" s="184"/>
      <c r="H32" s="184"/>
      <c r="I32" s="184"/>
      <c r="J32" s="184"/>
      <c r="K32" s="184"/>
    </row>
    <row r="33" ht="16.149999999999999" customHeight="1"/>
    <row r="34" ht="16.149999999999999" customHeight="1"/>
    <row r="35" ht="16.149999999999999" customHeight="1"/>
    <row r="36" ht="16.149999999999999" customHeight="1"/>
    <row r="37" ht="16.149999999999999" customHeight="1"/>
    <row r="38" ht="16.149999999999999" customHeight="1"/>
    <row r="39" ht="16.149999999999999" customHeight="1"/>
    <row r="40" ht="16.149999999999999" customHeight="1"/>
    <row r="41" ht="16.149999999999999" customHeight="1"/>
    <row r="42" ht="16.149999999999999" customHeight="1"/>
    <row r="43" ht="16.149999999999999" customHeight="1"/>
    <row r="44" ht="16.149999999999999" customHeight="1"/>
    <row r="45" ht="16.149999999999999" customHeight="1"/>
    <row r="46" ht="16.149999999999999" customHeight="1"/>
    <row r="47" ht="16.149999999999999" customHeight="1"/>
    <row r="48" ht="16.149999999999999" customHeight="1"/>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row r="56" ht="16.149999999999999" customHeight="1"/>
    <row r="57" ht="16.149999999999999" customHeight="1"/>
    <row r="58" ht="16.149999999999999" customHeight="1"/>
    <row r="59" ht="16.149999999999999" customHeight="1"/>
    <row r="60" ht="16.149999999999999" customHeight="1"/>
    <row r="61" ht="16.149999999999999" customHeight="1"/>
    <row r="62" ht="16.149999999999999" customHeight="1"/>
    <row r="63" ht="16.149999999999999" customHeight="1"/>
    <row r="64"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row r="92" ht="16.149999999999999" customHeight="1"/>
    <row r="93" ht="16.149999999999999" customHeight="1"/>
    <row r="94" ht="16.149999999999999" customHeight="1"/>
    <row r="95" ht="16.149999999999999" customHeight="1"/>
    <row r="96" ht="16.149999999999999" customHeight="1"/>
    <row r="97" ht="16.149999999999999" customHeight="1"/>
    <row r="98" ht="16.149999999999999" customHeight="1"/>
    <row r="99" ht="16.149999999999999" customHeight="1"/>
    <row r="100" ht="16.149999999999999" customHeight="1"/>
    <row r="101" ht="16.149999999999999" customHeight="1"/>
    <row r="102" ht="16.149999999999999" customHeight="1"/>
    <row r="103" ht="16.149999999999999" customHeight="1"/>
    <row r="104" ht="16.149999999999999" customHeight="1"/>
    <row r="105" ht="16.149999999999999" customHeight="1"/>
    <row r="106" ht="16.149999999999999" customHeight="1"/>
    <row r="107" ht="16.149999999999999" customHeight="1"/>
    <row r="108" ht="16.149999999999999" customHeight="1"/>
    <row r="109" ht="16.149999999999999" customHeight="1"/>
    <row r="110" ht="16.149999999999999" customHeight="1"/>
    <row r="111" ht="16.149999999999999" customHeight="1"/>
    <row r="112" ht="16.149999999999999" customHeight="1"/>
    <row r="113" ht="16.149999999999999" customHeight="1"/>
    <row r="114" ht="16.149999999999999" customHeight="1"/>
    <row r="115" ht="16.149999999999999" customHeight="1"/>
    <row r="116" ht="16.149999999999999" customHeight="1"/>
    <row r="117" ht="16.149999999999999" customHeight="1"/>
    <row r="118" ht="16.149999999999999" customHeight="1"/>
    <row r="119" ht="16.149999999999999" customHeight="1"/>
    <row r="120" ht="16.149999999999999" customHeight="1"/>
    <row r="121" ht="16.149999999999999" customHeight="1"/>
    <row r="122" ht="16.149999999999999" customHeight="1"/>
    <row r="123" ht="16.149999999999999" customHeight="1"/>
    <row r="124" ht="16.149999999999999" customHeight="1"/>
    <row r="125" ht="16.149999999999999" customHeight="1"/>
    <row r="126" ht="16.149999999999999" customHeight="1"/>
    <row r="127" ht="16.149999999999999" customHeight="1"/>
    <row r="128" ht="16.149999999999999" customHeight="1"/>
    <row r="129" ht="16.149999999999999" customHeight="1"/>
    <row r="130" ht="16.149999999999999" customHeight="1"/>
    <row r="131" ht="16.149999999999999" customHeight="1"/>
    <row r="132" ht="16.149999999999999" customHeight="1"/>
    <row r="133" ht="16.149999999999999" customHeight="1"/>
    <row r="134" ht="16.149999999999999" customHeight="1"/>
    <row r="135" ht="16.149999999999999" customHeight="1"/>
    <row r="136" ht="16.149999999999999" customHeight="1"/>
    <row r="137" ht="16.149999999999999" customHeight="1"/>
    <row r="138" ht="16.149999999999999" customHeight="1"/>
    <row r="139" ht="16.149999999999999" customHeight="1"/>
    <row r="140" ht="16.149999999999999" customHeight="1"/>
    <row r="141" ht="16.149999999999999" customHeight="1"/>
    <row r="142" ht="16.149999999999999" customHeight="1"/>
    <row r="143" ht="16.149999999999999" customHeight="1"/>
    <row r="144" ht="16.149999999999999" customHeight="1"/>
    <row r="145" ht="16.149999999999999" customHeight="1"/>
    <row r="146" ht="16.149999999999999" customHeight="1"/>
    <row r="147" ht="16.149999999999999" customHeight="1"/>
    <row r="148" ht="16.149999999999999" customHeight="1"/>
    <row r="149" ht="16.149999999999999" customHeight="1"/>
    <row r="150" ht="16.149999999999999" customHeight="1"/>
    <row r="151" ht="16.149999999999999" customHeight="1"/>
    <row r="152" ht="16.149999999999999" customHeight="1"/>
    <row r="153" ht="16.149999999999999" customHeight="1"/>
    <row r="154" ht="16.149999999999999" customHeight="1"/>
    <row r="155" ht="16.149999999999999" customHeight="1"/>
    <row r="156" ht="16.149999999999999" customHeight="1"/>
    <row r="157" ht="16.149999999999999" customHeight="1"/>
    <row r="158" ht="16.149999999999999" customHeight="1"/>
    <row r="159" ht="16.149999999999999" customHeight="1"/>
    <row r="160" ht="16.149999999999999" customHeight="1"/>
    <row r="161" ht="16.149999999999999" customHeight="1"/>
    <row r="162" ht="16.149999999999999" customHeight="1"/>
    <row r="163" ht="16.149999999999999" customHeight="1"/>
    <row r="164" ht="16.149999999999999" customHeight="1"/>
    <row r="165" ht="16.149999999999999" customHeight="1"/>
    <row r="166" ht="16.149999999999999" customHeight="1"/>
    <row r="167" ht="16.149999999999999" customHeight="1"/>
    <row r="168" ht="16.149999999999999" customHeight="1"/>
    <row r="169" ht="16.149999999999999" customHeight="1"/>
    <row r="170" ht="16.149999999999999" customHeight="1"/>
    <row r="171" ht="16.149999999999999" customHeight="1"/>
    <row r="172" ht="16.149999999999999" customHeight="1"/>
    <row r="173" ht="16.149999999999999" customHeight="1"/>
    <row r="174" ht="16.149999999999999" customHeight="1"/>
    <row r="175" ht="16.149999999999999" customHeight="1"/>
    <row r="176" ht="16.149999999999999" customHeight="1"/>
    <row r="177" ht="16.149999999999999" customHeight="1"/>
    <row r="178" ht="16.149999999999999" customHeight="1"/>
    <row r="179" ht="16.149999999999999" customHeight="1"/>
    <row r="180" ht="16.149999999999999" customHeight="1"/>
    <row r="181" ht="16.149999999999999" customHeight="1"/>
    <row r="182" ht="16.149999999999999" customHeight="1"/>
    <row r="183" ht="16.149999999999999" customHeight="1"/>
    <row r="184" ht="16.149999999999999" customHeight="1"/>
    <row r="185" ht="16.149999999999999" customHeight="1"/>
    <row r="186" ht="16.149999999999999" customHeight="1"/>
    <row r="187" ht="16.149999999999999" customHeight="1"/>
    <row r="188" ht="16.149999999999999" customHeight="1"/>
    <row r="189" ht="16.149999999999999" customHeight="1"/>
    <row r="190" ht="16.149999999999999" customHeight="1"/>
    <row r="191" ht="16.149999999999999" customHeight="1"/>
    <row r="192" ht="16.149999999999999" customHeight="1"/>
    <row r="193" ht="16.149999999999999" customHeight="1"/>
    <row r="194" ht="16.149999999999999" customHeight="1"/>
    <row r="195" ht="16.149999999999999" customHeight="1"/>
    <row r="196" ht="16.149999999999999" customHeight="1"/>
    <row r="197" ht="16.149999999999999" customHeight="1"/>
    <row r="198" ht="16.149999999999999" customHeight="1"/>
    <row r="199" ht="16.149999999999999" customHeight="1"/>
    <row r="200" ht="16.149999999999999" customHeight="1"/>
    <row r="201" ht="16.149999999999999" customHeight="1"/>
    <row r="202" ht="16.149999999999999" customHeight="1"/>
    <row r="203" ht="16.149999999999999" customHeight="1"/>
    <row r="204" ht="16.149999999999999" customHeight="1"/>
    <row r="205" ht="16.149999999999999" customHeight="1"/>
    <row r="206" ht="16.149999999999999" customHeight="1"/>
    <row r="207" ht="16.149999999999999" customHeight="1"/>
    <row r="208" ht="16.149999999999999" customHeight="1"/>
    <row r="209" ht="16.149999999999999" customHeight="1"/>
    <row r="210" ht="16.149999999999999" customHeight="1"/>
    <row r="211" ht="16.149999999999999" customHeight="1"/>
    <row r="212" ht="16.149999999999999" customHeight="1"/>
    <row r="213" ht="16.149999999999999" customHeight="1"/>
    <row r="214" ht="16.149999999999999" customHeight="1"/>
    <row r="215" ht="16.149999999999999" customHeight="1"/>
    <row r="216" ht="16.149999999999999" customHeight="1"/>
    <row r="217" ht="16.149999999999999" customHeight="1"/>
    <row r="218" ht="16.149999999999999" customHeight="1"/>
    <row r="219" ht="16.149999999999999" customHeight="1"/>
  </sheetData>
  <mergeCells count="52">
    <mergeCell ref="A11:C11"/>
    <mergeCell ref="A27:C27"/>
    <mergeCell ref="A28:C28"/>
    <mergeCell ref="A29:C29"/>
    <mergeCell ref="A30:C30"/>
    <mergeCell ref="A23:C23"/>
    <mergeCell ref="A24:C24"/>
    <mergeCell ref="A25:C25"/>
    <mergeCell ref="A26:C26"/>
    <mergeCell ref="A21:C21"/>
    <mergeCell ref="A22:C22"/>
    <mergeCell ref="A15:C15"/>
    <mergeCell ref="A16:C16"/>
    <mergeCell ref="A17:C17"/>
    <mergeCell ref="A14:C14"/>
    <mergeCell ref="A31:C31"/>
    <mergeCell ref="D32:E32"/>
    <mergeCell ref="D19:E19"/>
    <mergeCell ref="D20:E20"/>
    <mergeCell ref="D21:E21"/>
    <mergeCell ref="D22:E22"/>
    <mergeCell ref="A32:C32"/>
    <mergeCell ref="A19:C19"/>
    <mergeCell ref="A20:C20"/>
    <mergeCell ref="D28:E28"/>
    <mergeCell ref="D29:E29"/>
    <mergeCell ref="D30:E30"/>
    <mergeCell ref="D31:E31"/>
    <mergeCell ref="D24:E24"/>
    <mergeCell ref="D25:E25"/>
    <mergeCell ref="D26:E26"/>
    <mergeCell ref="D27:E27"/>
    <mergeCell ref="D11:E11"/>
    <mergeCell ref="D9:E10"/>
    <mergeCell ref="A9:C10"/>
    <mergeCell ref="F9:G9"/>
    <mergeCell ref="D23:E23"/>
    <mergeCell ref="D12:E12"/>
    <mergeCell ref="D13:E13"/>
    <mergeCell ref="D14:E14"/>
    <mergeCell ref="D15:E15"/>
    <mergeCell ref="D16:E16"/>
    <mergeCell ref="D17:E17"/>
    <mergeCell ref="A18:C18"/>
    <mergeCell ref="D18:E18"/>
    <mergeCell ref="A12:C12"/>
    <mergeCell ref="A13:C13"/>
    <mergeCell ref="H9:K9"/>
    <mergeCell ref="A4:K4"/>
    <mergeCell ref="A5:K5"/>
    <mergeCell ref="A6:K6"/>
    <mergeCell ref="A7:K7"/>
  </mergeCells>
  <phoneticPr fontId="0" type="noConversion"/>
  <printOptions horizontalCentered="1" verticalCentered="1"/>
  <pageMargins left="0.25" right="0.25" top="0.25" bottom="0.75" header="0.5" footer="0.65"/>
  <pageSetup orientation="landscape" r:id="rId1"/>
  <headerFooter alignWithMargins="0">
    <oddFoote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pageSetUpPr fitToPage="1"/>
  </sheetPr>
  <dimension ref="A1:K37"/>
  <sheetViews>
    <sheetView zoomScale="85" zoomScaleNormal="85" workbookViewId="0">
      <selection activeCell="A18" sqref="A18:D18"/>
    </sheetView>
  </sheetViews>
  <sheetFormatPr defaultRowHeight="12.6"/>
  <cols>
    <col min="1" max="1" width="12.42578125" customWidth="1"/>
    <col min="2" max="2" width="13" customWidth="1"/>
    <col min="3" max="3" width="10.5703125" customWidth="1"/>
    <col min="4" max="4" width="12.28515625" customWidth="1"/>
    <col min="5" max="5" width="15.28515625" customWidth="1"/>
    <col min="6" max="6" width="0.28515625" hidden="1" customWidth="1"/>
    <col min="7" max="7" width="16.7109375" customWidth="1"/>
    <col min="8" max="8" width="15.7109375" customWidth="1"/>
    <col min="9" max="9" width="16.7109375" customWidth="1"/>
    <col min="10" max="10" width="14.28515625" customWidth="1"/>
    <col min="11" max="11" width="17.7109375" customWidth="1"/>
  </cols>
  <sheetData>
    <row r="1" spans="1:11">
      <c r="A1" s="46">
        <f>Title!B12</f>
        <v>0</v>
      </c>
      <c r="B1" s="2"/>
      <c r="C1" s="2"/>
      <c r="D1" s="2"/>
      <c r="E1" s="2"/>
      <c r="F1" s="2"/>
      <c r="G1" s="2"/>
      <c r="H1" s="692"/>
      <c r="I1" s="692"/>
      <c r="J1" s="692"/>
      <c r="K1" s="501" t="str">
        <f>'39'!I1</f>
        <v>For The Year Ended</v>
      </c>
    </row>
    <row r="2" spans="1:11" ht="12.95" thickBot="1">
      <c r="A2" s="692" t="s">
        <v>82</v>
      </c>
      <c r="B2" s="2"/>
      <c r="C2" s="2"/>
      <c r="D2" s="2"/>
      <c r="E2" s="2"/>
      <c r="F2" s="2"/>
      <c r="G2" s="2"/>
      <c r="H2" s="692"/>
      <c r="I2" s="692"/>
      <c r="J2" s="692"/>
      <c r="K2" s="116">
        <f>'38'!H2</f>
        <v>0</v>
      </c>
    </row>
    <row r="3" spans="1:11" ht="12.95">
      <c r="A3" s="904" t="s">
        <v>958</v>
      </c>
      <c r="B3" s="904"/>
      <c r="C3" s="904"/>
      <c r="D3" s="904"/>
      <c r="E3" s="904"/>
      <c r="F3" s="904"/>
      <c r="G3" s="904"/>
      <c r="H3" s="904"/>
      <c r="I3" s="904"/>
      <c r="J3" s="904"/>
      <c r="K3" s="904"/>
    </row>
    <row r="4" spans="1:11" ht="12.95">
      <c r="A4" s="1492" t="s">
        <v>959</v>
      </c>
      <c r="B4" s="1492"/>
      <c r="C4" s="1492"/>
      <c r="D4" s="1492"/>
      <c r="E4" s="1492"/>
      <c r="F4" s="1492"/>
      <c r="G4" s="1492"/>
      <c r="H4" s="1492"/>
      <c r="I4" s="1492"/>
      <c r="J4" s="1492"/>
      <c r="K4" s="1492"/>
    </row>
    <row r="5" spans="1:11" ht="13.5" thickBot="1">
      <c r="A5" s="1421" t="s">
        <v>915</v>
      </c>
      <c r="B5" s="1421"/>
      <c r="C5" s="1421"/>
      <c r="D5" s="1421"/>
      <c r="E5" s="1421"/>
      <c r="F5" s="1421"/>
      <c r="G5" s="1421"/>
      <c r="H5" s="1421"/>
      <c r="I5" s="1421"/>
      <c r="J5" s="1421"/>
      <c r="K5" s="1421"/>
    </row>
    <row r="6" spans="1:11" ht="12.95" thickBot="1">
      <c r="A6" s="1493" t="s">
        <v>960</v>
      </c>
      <c r="B6" s="1493"/>
      <c r="C6" s="1493"/>
      <c r="D6" s="1493"/>
      <c r="E6" s="988" t="s">
        <v>669</v>
      </c>
      <c r="F6" s="989"/>
      <c r="G6" s="990"/>
      <c r="H6" s="1493" t="s">
        <v>961</v>
      </c>
      <c r="I6" s="1493"/>
      <c r="J6" s="1495" t="s">
        <v>961</v>
      </c>
      <c r="K6" s="1493"/>
    </row>
    <row r="7" spans="1:11" ht="12.95" thickBot="1">
      <c r="A7" s="1494"/>
      <c r="B7" s="1494"/>
      <c r="C7" s="1494"/>
      <c r="D7" s="1494"/>
      <c r="E7" s="1497" t="s">
        <v>961</v>
      </c>
      <c r="F7" s="1498"/>
      <c r="G7" s="1499"/>
      <c r="H7" s="1494"/>
      <c r="I7" s="1494"/>
      <c r="J7" s="1496"/>
      <c r="K7" s="1494"/>
    </row>
    <row r="8" spans="1:11" ht="16.149999999999999" customHeight="1">
      <c r="A8" s="912" t="s">
        <v>962</v>
      </c>
      <c r="B8" s="997"/>
      <c r="C8" s="997"/>
      <c r="D8" s="997"/>
      <c r="E8" s="1500"/>
      <c r="F8" s="1211"/>
      <c r="G8" s="1501"/>
      <c r="H8" s="1211"/>
      <c r="I8" s="1211"/>
      <c r="J8" s="1158"/>
      <c r="K8" s="1159"/>
    </row>
    <row r="9" spans="1:11" ht="16.149999999999999" hidden="1" customHeight="1">
      <c r="A9" s="910" t="s">
        <v>963</v>
      </c>
      <c r="B9" s="1095"/>
      <c r="C9" s="1095"/>
      <c r="D9" s="1095"/>
      <c r="E9" s="1502"/>
      <c r="F9" s="1503"/>
      <c r="G9" s="1504"/>
      <c r="H9" s="1503"/>
      <c r="I9" s="1503"/>
      <c r="J9" s="1505"/>
      <c r="K9" s="1506"/>
    </row>
    <row r="10" spans="1:11" ht="16.149999999999999" customHeight="1">
      <c r="A10" s="912" t="s">
        <v>964</v>
      </c>
      <c r="B10" s="997"/>
      <c r="C10" s="997"/>
      <c r="D10" s="997"/>
      <c r="E10" s="1507"/>
      <c r="F10" s="1212"/>
      <c r="G10" s="1508"/>
      <c r="H10" s="1212"/>
      <c r="I10" s="1212"/>
      <c r="J10" s="1160"/>
      <c r="K10" s="1161"/>
    </row>
    <row r="11" spans="1:11" ht="16.149999999999999" customHeight="1">
      <c r="A11" s="910" t="s">
        <v>965</v>
      </c>
      <c r="B11" s="1095"/>
      <c r="C11" s="1095"/>
      <c r="D11" s="1095"/>
      <c r="E11" s="1500" t="s">
        <v>203</v>
      </c>
      <c r="F11" s="1211"/>
      <c r="G11" s="1501"/>
      <c r="H11" s="1211"/>
      <c r="I11" s="1211"/>
      <c r="J11" s="1158"/>
      <c r="K11" s="1159"/>
    </row>
    <row r="12" spans="1:11" ht="16.149999999999999" customHeight="1">
      <c r="A12" s="912" t="s">
        <v>966</v>
      </c>
      <c r="B12" s="997"/>
      <c r="C12" s="997"/>
      <c r="D12" s="997"/>
      <c r="E12" s="1507"/>
      <c r="F12" s="1212"/>
      <c r="G12" s="1508"/>
      <c r="H12" s="1212"/>
      <c r="I12" s="1212"/>
      <c r="J12" s="1160"/>
      <c r="K12" s="1161"/>
    </row>
    <row r="13" spans="1:11" ht="16.149999999999999" customHeight="1">
      <c r="A13" s="910" t="s">
        <v>967</v>
      </c>
      <c r="B13" s="1095"/>
      <c r="C13" s="1095"/>
      <c r="D13" s="1095"/>
      <c r="E13" s="1500"/>
      <c r="F13" s="1211"/>
      <c r="G13" s="1501"/>
      <c r="H13" s="1211"/>
      <c r="I13" s="1211"/>
      <c r="J13" s="1158"/>
      <c r="K13" s="1159"/>
    </row>
    <row r="14" spans="1:11" ht="16.149999999999999" customHeight="1">
      <c r="A14" s="912" t="s">
        <v>968</v>
      </c>
      <c r="B14" s="997"/>
      <c r="C14" s="997"/>
      <c r="D14" s="997"/>
      <c r="E14" s="1507"/>
      <c r="F14" s="1212"/>
      <c r="G14" s="1508"/>
      <c r="H14" s="1212"/>
      <c r="I14" s="1212"/>
      <c r="J14" s="1160"/>
      <c r="K14" s="1161"/>
    </row>
    <row r="15" spans="1:11" ht="16.149999999999999" customHeight="1" thickBot="1">
      <c r="A15" s="910" t="s">
        <v>969</v>
      </c>
      <c r="B15" s="1095"/>
      <c r="C15" s="1095"/>
      <c r="D15" s="1095"/>
      <c r="E15" s="1511"/>
      <c r="F15" s="1512"/>
      <c r="G15" s="1513"/>
      <c r="H15" s="1512"/>
      <c r="I15" s="1512"/>
      <c r="J15" s="1514"/>
      <c r="K15" s="1515"/>
    </row>
    <row r="16" spans="1:11" ht="12.95" thickBot="1">
      <c r="A16" s="912"/>
      <c r="B16" s="997"/>
      <c r="C16" s="997"/>
      <c r="D16" s="997"/>
      <c r="E16" s="212" t="s">
        <v>970</v>
      </c>
      <c r="F16" s="213"/>
      <c r="G16" s="214" t="s">
        <v>971</v>
      </c>
      <c r="H16" s="215" t="s">
        <v>970</v>
      </c>
      <c r="I16" s="216" t="s">
        <v>971</v>
      </c>
      <c r="J16" s="216" t="s">
        <v>970</v>
      </c>
      <c r="K16" s="216" t="s">
        <v>971</v>
      </c>
    </row>
    <row r="17" spans="1:11" ht="16.149999999999999" customHeight="1">
      <c r="A17" s="910" t="s">
        <v>972</v>
      </c>
      <c r="B17" s="1095"/>
      <c r="C17" s="1095"/>
      <c r="D17" s="1095"/>
      <c r="E17" s="198"/>
      <c r="F17" s="199"/>
      <c r="G17" s="200"/>
      <c r="H17" s="201"/>
      <c r="I17" s="166"/>
      <c r="J17" s="166"/>
      <c r="K17" s="166"/>
    </row>
    <row r="18" spans="1:11" ht="16.149999999999999" customHeight="1">
      <c r="A18" s="923"/>
      <c r="B18" s="970"/>
      <c r="C18" s="970"/>
      <c r="D18" s="970"/>
      <c r="E18" s="202"/>
      <c r="F18" s="207"/>
      <c r="G18" s="204"/>
      <c r="H18" s="205"/>
      <c r="I18" s="175"/>
      <c r="J18" s="175"/>
      <c r="K18" s="175"/>
    </row>
    <row r="19" spans="1:11" ht="16.149999999999999" customHeight="1">
      <c r="A19" s="923"/>
      <c r="B19" s="970"/>
      <c r="C19" s="970"/>
      <c r="D19" s="970"/>
      <c r="E19" s="202"/>
      <c r="F19" s="207"/>
      <c r="G19" s="204"/>
      <c r="H19" s="205"/>
      <c r="I19" s="175"/>
      <c r="J19" s="175"/>
      <c r="K19" s="175"/>
    </row>
    <row r="20" spans="1:11" ht="16.149999999999999" customHeight="1" thickBot="1">
      <c r="A20" s="1458"/>
      <c r="B20" s="973"/>
      <c r="C20" s="973"/>
      <c r="D20" s="973"/>
      <c r="E20" s="208"/>
      <c r="F20" s="217"/>
      <c r="G20" s="218"/>
      <c r="H20" s="219"/>
      <c r="I20" s="184"/>
      <c r="J20" s="184"/>
      <c r="K20" s="184"/>
    </row>
    <row r="21" spans="1:11" ht="12.75" customHeight="1" thickBot="1">
      <c r="A21" s="1509"/>
      <c r="B21" s="1510"/>
      <c r="C21" s="1510"/>
      <c r="D21" s="1510"/>
      <c r="E21" s="220" t="s">
        <v>970</v>
      </c>
      <c r="F21" s="221"/>
      <c r="G21" s="222" t="s">
        <v>971</v>
      </c>
      <c r="H21" s="223" t="s">
        <v>970</v>
      </c>
      <c r="I21" s="224" t="s">
        <v>971</v>
      </c>
      <c r="J21" s="224" t="s">
        <v>970</v>
      </c>
      <c r="K21" s="224" t="s">
        <v>971</v>
      </c>
    </row>
    <row r="22" spans="1:11" ht="16.149999999999999" customHeight="1">
      <c r="A22" s="910" t="s">
        <v>480</v>
      </c>
      <c r="B22" s="1095"/>
      <c r="C22" s="1095"/>
      <c r="D22" s="1095"/>
      <c r="E22" s="198"/>
      <c r="F22" s="199"/>
      <c r="G22" s="200"/>
      <c r="H22" s="201"/>
      <c r="I22" s="166"/>
      <c r="J22" s="166"/>
      <c r="K22" s="166"/>
    </row>
    <row r="23" spans="1:11" ht="16.149999999999999" customHeight="1">
      <c r="A23" s="923"/>
      <c r="B23" s="970"/>
      <c r="C23" s="970"/>
      <c r="D23" s="970"/>
      <c r="E23" s="202"/>
      <c r="F23" s="207"/>
      <c r="G23" s="204"/>
      <c r="H23" s="205"/>
      <c r="I23" s="175"/>
      <c r="J23" s="175"/>
      <c r="K23" s="175"/>
    </row>
    <row r="24" spans="1:11" ht="16.149999999999999" customHeight="1">
      <c r="A24" s="1458"/>
      <c r="B24" s="973"/>
      <c r="C24" s="973"/>
      <c r="D24" s="973"/>
      <c r="E24" s="202"/>
      <c r="F24" s="207"/>
      <c r="G24" s="204"/>
      <c r="H24" s="205"/>
      <c r="I24" s="175"/>
      <c r="J24" s="175"/>
      <c r="K24" s="175"/>
    </row>
    <row r="25" spans="1:11" ht="16.149999999999999" customHeight="1" thickBot="1">
      <c r="A25" s="1458"/>
      <c r="B25" s="973"/>
      <c r="C25" s="973"/>
      <c r="D25" s="973"/>
      <c r="E25" s="208"/>
      <c r="F25" s="217"/>
      <c r="G25" s="218"/>
      <c r="H25" s="219"/>
      <c r="I25" s="184"/>
      <c r="J25" s="184"/>
      <c r="K25" s="184"/>
    </row>
    <row r="26" spans="1:11" ht="12.95" thickBot="1">
      <c r="A26" s="1509"/>
      <c r="B26" s="1510"/>
      <c r="C26" s="1510"/>
      <c r="D26" s="1510"/>
      <c r="E26" s="225" t="s">
        <v>973</v>
      </c>
      <c r="F26" s="226"/>
      <c r="G26" s="227" t="s">
        <v>974</v>
      </c>
      <c r="H26" s="228" t="s">
        <v>973</v>
      </c>
      <c r="I26" s="229" t="s">
        <v>974</v>
      </c>
      <c r="J26" s="229" t="s">
        <v>973</v>
      </c>
      <c r="K26" s="229" t="s">
        <v>974</v>
      </c>
    </row>
    <row r="27" spans="1:11" ht="16.149999999999999" customHeight="1">
      <c r="A27" s="910" t="s">
        <v>975</v>
      </c>
      <c r="B27" s="1095"/>
      <c r="C27" s="1095"/>
      <c r="D27" s="1095"/>
      <c r="E27" s="198"/>
      <c r="F27" s="199"/>
      <c r="G27" s="200"/>
      <c r="H27" s="201"/>
      <c r="I27" s="166"/>
      <c r="J27" s="166"/>
      <c r="K27" s="166"/>
    </row>
    <row r="28" spans="1:11" ht="16.149999999999999" customHeight="1">
      <c r="A28" s="912" t="s">
        <v>976</v>
      </c>
      <c r="B28" s="997"/>
      <c r="C28" s="997"/>
      <c r="D28" s="997"/>
      <c r="E28" s="202">
        <f>H28+J28</f>
        <v>0</v>
      </c>
      <c r="F28" s="203">
        <f t="shared" ref="F28:F35" si="0">I28+K28</f>
        <v>0</v>
      </c>
      <c r="G28" s="204"/>
      <c r="H28" s="205"/>
      <c r="I28" s="175"/>
      <c r="J28" s="175"/>
      <c r="K28" s="175"/>
    </row>
    <row r="29" spans="1:11" ht="16.149999999999999" customHeight="1">
      <c r="A29" s="910" t="s">
        <v>977</v>
      </c>
      <c r="B29" s="1095"/>
      <c r="C29" s="1095"/>
      <c r="D29" s="1095"/>
      <c r="E29" s="202">
        <f t="shared" ref="E29:E35" si="1">H29+J29</f>
        <v>0</v>
      </c>
      <c r="F29" s="203">
        <f t="shared" si="0"/>
        <v>0</v>
      </c>
      <c r="G29" s="204"/>
      <c r="H29" s="201"/>
      <c r="I29" s="166"/>
      <c r="J29" s="166"/>
      <c r="K29" s="166"/>
    </row>
    <row r="30" spans="1:11" ht="16.149999999999999" customHeight="1">
      <c r="A30" s="912" t="s">
        <v>978</v>
      </c>
      <c r="B30" s="997"/>
      <c r="C30" s="997"/>
      <c r="D30" s="997"/>
      <c r="E30" s="202">
        <f t="shared" si="1"/>
        <v>0</v>
      </c>
      <c r="F30" s="203">
        <f t="shared" si="0"/>
        <v>0</v>
      </c>
      <c r="G30" s="204"/>
      <c r="H30" s="205"/>
      <c r="I30" s="175"/>
      <c r="J30" s="175"/>
      <c r="K30" s="175"/>
    </row>
    <row r="31" spans="1:11" ht="16.149999999999999" customHeight="1">
      <c r="A31" s="910" t="s">
        <v>979</v>
      </c>
      <c r="B31" s="1095"/>
      <c r="C31" s="1095"/>
      <c r="D31" s="1095"/>
      <c r="E31" s="202">
        <f t="shared" si="1"/>
        <v>0</v>
      </c>
      <c r="F31" s="203">
        <f t="shared" si="0"/>
        <v>0</v>
      </c>
      <c r="G31" s="204"/>
      <c r="H31" s="201"/>
      <c r="I31" s="166"/>
      <c r="J31" s="166"/>
      <c r="K31" s="166"/>
    </row>
    <row r="32" spans="1:11" ht="16.149999999999999" customHeight="1">
      <c r="A32" s="912" t="s">
        <v>980</v>
      </c>
      <c r="B32" s="997"/>
      <c r="C32" s="997"/>
      <c r="D32" s="997"/>
      <c r="E32" s="202">
        <f t="shared" si="1"/>
        <v>0</v>
      </c>
      <c r="F32" s="203">
        <f t="shared" si="0"/>
        <v>0</v>
      </c>
      <c r="G32" s="204"/>
      <c r="H32" s="205"/>
      <c r="I32" s="175"/>
      <c r="J32" s="175"/>
      <c r="K32" s="175"/>
    </row>
    <row r="33" spans="1:11" ht="16.149999999999999" customHeight="1">
      <c r="A33" s="910" t="s">
        <v>981</v>
      </c>
      <c r="B33" s="1095"/>
      <c r="C33" s="1095"/>
      <c r="D33" s="1095"/>
      <c r="E33" s="202">
        <f t="shared" si="1"/>
        <v>0</v>
      </c>
      <c r="F33" s="203">
        <f t="shared" si="0"/>
        <v>0</v>
      </c>
      <c r="G33" s="204"/>
      <c r="H33" s="206"/>
      <c r="I33" s="181"/>
      <c r="J33" s="181"/>
      <c r="K33" s="181"/>
    </row>
    <row r="34" spans="1:11" ht="16.149999999999999" customHeight="1">
      <c r="A34" s="912" t="s">
        <v>982</v>
      </c>
      <c r="B34" s="997"/>
      <c r="C34" s="997"/>
      <c r="D34" s="997"/>
      <c r="E34" s="202">
        <f t="shared" si="1"/>
        <v>0</v>
      </c>
      <c r="F34" s="203">
        <f t="shared" si="0"/>
        <v>0</v>
      </c>
      <c r="G34" s="204"/>
      <c r="H34" s="205"/>
      <c r="I34" s="175"/>
      <c r="J34" s="175"/>
      <c r="K34" s="175"/>
    </row>
    <row r="35" spans="1:11" ht="16.149999999999999" customHeight="1">
      <c r="A35" s="910" t="s">
        <v>983</v>
      </c>
      <c r="B35" s="1095"/>
      <c r="C35" s="1095"/>
      <c r="D35" s="1095"/>
      <c r="E35" s="202">
        <f t="shared" si="1"/>
        <v>0</v>
      </c>
      <c r="F35" s="203">
        <f t="shared" si="0"/>
        <v>0</v>
      </c>
      <c r="G35" s="204">
        <v>0</v>
      </c>
      <c r="H35" s="201"/>
      <c r="I35" s="166"/>
      <c r="J35" s="166"/>
      <c r="K35" s="166"/>
    </row>
    <row r="36" spans="1:11" ht="16.149999999999999" customHeight="1">
      <c r="A36" s="912" t="s">
        <v>984</v>
      </c>
      <c r="B36" s="997"/>
      <c r="C36" s="997"/>
      <c r="D36" s="997"/>
      <c r="E36" s="202"/>
      <c r="F36" s="207"/>
      <c r="G36" s="204"/>
      <c r="H36" s="205"/>
      <c r="I36" s="175"/>
      <c r="J36" s="175"/>
      <c r="K36" s="175"/>
    </row>
    <row r="37" spans="1:11" ht="16.149999999999999" customHeight="1" thickBot="1">
      <c r="A37" s="910" t="s">
        <v>985</v>
      </c>
      <c r="B37" s="1095"/>
      <c r="C37" s="1095"/>
      <c r="D37" s="1095"/>
      <c r="E37" s="208"/>
      <c r="F37" s="209"/>
      <c r="G37" s="210"/>
      <c r="H37" s="211"/>
      <c r="I37" s="176"/>
      <c r="J37" s="176"/>
      <c r="K37" s="176"/>
    </row>
  </sheetData>
  <mergeCells count="62">
    <mergeCell ref="J14:K14"/>
    <mergeCell ref="E15:G15"/>
    <mergeCell ref="H15:I15"/>
    <mergeCell ref="J15:K15"/>
    <mergeCell ref="A17:D17"/>
    <mergeCell ref="A15:D15"/>
    <mergeCell ref="A16:D16"/>
    <mergeCell ref="J11:K11"/>
    <mergeCell ref="J12:K12"/>
    <mergeCell ref="E13:G13"/>
    <mergeCell ref="H13:I13"/>
    <mergeCell ref="J13:K13"/>
    <mergeCell ref="A34:D34"/>
    <mergeCell ref="A35:D35"/>
    <mergeCell ref="A36:D36"/>
    <mergeCell ref="A37:D37"/>
    <mergeCell ref="H10:I10"/>
    <mergeCell ref="E12:G12"/>
    <mergeCell ref="H12:I12"/>
    <mergeCell ref="E14:G14"/>
    <mergeCell ref="H14:I14"/>
    <mergeCell ref="A22:D22"/>
    <mergeCell ref="A19:D19"/>
    <mergeCell ref="A20:D20"/>
    <mergeCell ref="A21:D21"/>
    <mergeCell ref="E11:G11"/>
    <mergeCell ref="H11:I11"/>
    <mergeCell ref="A18:D18"/>
    <mergeCell ref="A29:D29"/>
    <mergeCell ref="A30:D30"/>
    <mergeCell ref="A31:D31"/>
    <mergeCell ref="A32:D32"/>
    <mergeCell ref="A33:D33"/>
    <mergeCell ref="A24:D24"/>
    <mergeCell ref="A25:D25"/>
    <mergeCell ref="A26:D26"/>
    <mergeCell ref="A27:D27"/>
    <mergeCell ref="A28:D28"/>
    <mergeCell ref="A11:D11"/>
    <mergeCell ref="A12:D12"/>
    <mergeCell ref="A13:D13"/>
    <mergeCell ref="A14:D14"/>
    <mergeCell ref="A23:D23"/>
    <mergeCell ref="A9:D9"/>
    <mergeCell ref="A10:D10"/>
    <mergeCell ref="E7:G7"/>
    <mergeCell ref="J8:K8"/>
    <mergeCell ref="E8:G8"/>
    <mergeCell ref="H8:I8"/>
    <mergeCell ref="E9:G9"/>
    <mergeCell ref="H9:I9"/>
    <mergeCell ref="J9:K9"/>
    <mergeCell ref="E10:G10"/>
    <mergeCell ref="J10:K10"/>
    <mergeCell ref="A8:D8"/>
    <mergeCell ref="A3:K3"/>
    <mergeCell ref="A4:K4"/>
    <mergeCell ref="A5:K5"/>
    <mergeCell ref="A6:D7"/>
    <mergeCell ref="H6:I7"/>
    <mergeCell ref="E6:G6"/>
    <mergeCell ref="J6:K7"/>
  </mergeCells>
  <phoneticPr fontId="0" type="noConversion"/>
  <printOptions horizontalCentered="1" verticalCentered="1"/>
  <pageMargins left="0" right="0" top="0.8" bottom="0.2" header="0.5" footer="0"/>
  <pageSetup scale="95" orientation="landscape" r:id="rId1"/>
  <headerFooter alignWithMargins="0">
    <oddFoote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pageSetUpPr fitToPage="1"/>
  </sheetPr>
  <dimension ref="A1:H45"/>
  <sheetViews>
    <sheetView workbookViewId="0">
      <selection activeCell="D8" sqref="D8:D9"/>
    </sheetView>
  </sheetViews>
  <sheetFormatPr defaultRowHeight="12.6"/>
  <cols>
    <col min="2" max="2" width="9.7109375" customWidth="1"/>
    <col min="3" max="3" width="11.7109375" customWidth="1"/>
    <col min="4" max="4" width="12.28515625" customWidth="1"/>
    <col min="5" max="5" width="14.5703125" customWidth="1"/>
    <col min="6" max="6" width="11.7109375" customWidth="1"/>
    <col min="7" max="7" width="13.5703125" customWidth="1"/>
    <col min="8" max="8" width="14.5703125" customWidth="1"/>
  </cols>
  <sheetData>
    <row r="1" spans="1:8">
      <c r="A1" s="46">
        <f>Title!B12</f>
        <v>0</v>
      </c>
      <c r="B1" s="2"/>
      <c r="C1" s="2"/>
      <c r="D1" s="2"/>
      <c r="E1" s="692"/>
      <c r="F1" s="692"/>
      <c r="G1" s="961" t="str">
        <f>'79'!H1</f>
        <v>For The Year Ended</v>
      </c>
      <c r="H1" s="962"/>
    </row>
    <row r="2" spans="1:8" ht="12.95" thickBot="1">
      <c r="A2" s="692" t="s">
        <v>82</v>
      </c>
      <c r="B2" s="2"/>
      <c r="C2" s="2"/>
      <c r="D2" s="2"/>
      <c r="E2" s="692"/>
      <c r="F2" s="692"/>
      <c r="G2" s="963">
        <f>'48'!K2</f>
        <v>0</v>
      </c>
      <c r="H2" s="964"/>
    </row>
    <row r="4" spans="1:8" ht="12.95">
      <c r="A4" s="904" t="s">
        <v>986</v>
      </c>
      <c r="B4" s="904"/>
      <c r="C4" s="904"/>
      <c r="D4" s="904"/>
      <c r="E4" s="904"/>
      <c r="F4" s="904"/>
      <c r="G4" s="904"/>
      <c r="H4" s="904"/>
    </row>
    <row r="5" spans="1:8">
      <c r="A5" s="726"/>
      <c r="B5" s="726"/>
      <c r="C5" s="726"/>
      <c r="D5" s="726"/>
      <c r="E5" s="726"/>
      <c r="F5" s="726"/>
      <c r="G5" s="692"/>
      <c r="H5" s="692"/>
    </row>
    <row r="6" spans="1:8" ht="51" customHeight="1">
      <c r="A6" s="1288" t="s">
        <v>987</v>
      </c>
      <c r="B6" s="1288"/>
      <c r="C6" s="1288"/>
      <c r="D6" s="1288"/>
      <c r="E6" s="1288"/>
      <c r="F6" s="1288"/>
      <c r="G6" s="1288"/>
      <c r="H6" s="1288"/>
    </row>
    <row r="7" spans="1:8" ht="13.5" thickBot="1">
      <c r="A7" s="983" t="s">
        <v>915</v>
      </c>
      <c r="B7" s="983"/>
      <c r="C7" s="983"/>
      <c r="D7" s="983"/>
      <c r="E7" s="983"/>
      <c r="F7" s="983"/>
      <c r="G7" s="983"/>
      <c r="H7" s="983"/>
    </row>
    <row r="8" spans="1:8" ht="27.4" customHeight="1" thickBot="1">
      <c r="A8" s="1076" t="s">
        <v>988</v>
      </c>
      <c r="B8" s="1078"/>
      <c r="C8" s="1077" t="s">
        <v>989</v>
      </c>
      <c r="D8" s="1516" t="s">
        <v>990</v>
      </c>
      <c r="E8" s="1032" t="s">
        <v>991</v>
      </c>
      <c r="F8" s="1032"/>
      <c r="G8" s="1264"/>
      <c r="H8" s="62" t="s">
        <v>189</v>
      </c>
    </row>
    <row r="9" spans="1:8" ht="48.6" thickBot="1">
      <c r="A9" s="1079"/>
      <c r="B9" s="1081"/>
      <c r="C9" s="1080"/>
      <c r="D9" s="1061"/>
      <c r="E9" s="45" t="s">
        <v>992</v>
      </c>
      <c r="F9" s="763" t="s">
        <v>993</v>
      </c>
      <c r="G9" s="576" t="s">
        <v>994</v>
      </c>
      <c r="H9" s="45" t="s">
        <v>995</v>
      </c>
    </row>
    <row r="10" spans="1:8" ht="16.149999999999999" customHeight="1">
      <c r="A10" s="1517"/>
      <c r="B10" s="1518"/>
      <c r="C10" s="166"/>
      <c r="D10" s="504"/>
      <c r="E10" s="166"/>
      <c r="F10" s="166"/>
      <c r="G10" s="166"/>
      <c r="H10" s="166"/>
    </row>
    <row r="11" spans="1:8" ht="16.149999999999999" customHeight="1">
      <c r="A11" s="1164"/>
      <c r="B11" s="1166"/>
      <c r="C11" s="175"/>
      <c r="D11" s="505"/>
      <c r="E11" s="175"/>
      <c r="F11" s="175"/>
      <c r="G11" s="175"/>
      <c r="H11" s="175"/>
    </row>
    <row r="12" spans="1:8" ht="16.149999999999999" customHeight="1">
      <c r="A12" s="1164"/>
      <c r="B12" s="1166"/>
      <c r="C12" s="175"/>
      <c r="D12" s="505"/>
      <c r="E12" s="175"/>
      <c r="F12" s="175"/>
      <c r="G12" s="175"/>
      <c r="H12" s="175"/>
    </row>
    <row r="13" spans="1:8" ht="16.149999999999999" customHeight="1">
      <c r="A13" s="1164"/>
      <c r="B13" s="1166"/>
      <c r="C13" s="175"/>
      <c r="D13" s="505"/>
      <c r="E13" s="175"/>
      <c r="F13" s="175"/>
      <c r="G13" s="175"/>
      <c r="H13" s="175"/>
    </row>
    <row r="14" spans="1:8" ht="16.149999999999999" customHeight="1">
      <c r="A14" s="1164"/>
      <c r="B14" s="1166"/>
      <c r="C14" s="175"/>
      <c r="D14" s="505"/>
      <c r="E14" s="175"/>
      <c r="F14" s="175"/>
      <c r="G14" s="175"/>
      <c r="H14" s="175"/>
    </row>
    <row r="15" spans="1:8" ht="16.149999999999999" customHeight="1">
      <c r="A15" s="1164"/>
      <c r="B15" s="1166"/>
      <c r="C15" s="175"/>
      <c r="D15" s="505"/>
      <c r="E15" s="175"/>
      <c r="F15" s="175"/>
      <c r="G15" s="175"/>
      <c r="H15" s="175"/>
    </row>
    <row r="16" spans="1:8" ht="16.149999999999999" customHeight="1">
      <c r="A16" s="1164"/>
      <c r="B16" s="1166"/>
      <c r="C16" s="175"/>
      <c r="D16" s="505"/>
      <c r="E16" s="175"/>
      <c r="F16" s="175"/>
      <c r="G16" s="175"/>
      <c r="H16" s="175"/>
    </row>
    <row r="17" spans="1:8" ht="16.149999999999999" customHeight="1">
      <c r="A17" s="1164"/>
      <c r="B17" s="1166"/>
      <c r="C17" s="175"/>
      <c r="D17" s="505"/>
      <c r="E17" s="175"/>
      <c r="F17" s="175"/>
      <c r="G17" s="175"/>
      <c r="H17" s="175"/>
    </row>
    <row r="18" spans="1:8" ht="16.149999999999999" customHeight="1">
      <c r="A18" s="1164"/>
      <c r="B18" s="1166"/>
      <c r="C18" s="175"/>
      <c r="D18" s="505"/>
      <c r="E18" s="175"/>
      <c r="F18" s="175"/>
      <c r="G18" s="175"/>
      <c r="H18" s="175"/>
    </row>
    <row r="19" spans="1:8" ht="16.149999999999999" customHeight="1">
      <c r="A19" s="1164"/>
      <c r="B19" s="1166"/>
      <c r="C19" s="175"/>
      <c r="D19" s="505"/>
      <c r="E19" s="175"/>
      <c r="F19" s="175"/>
      <c r="G19" s="175"/>
      <c r="H19" s="175"/>
    </row>
    <row r="20" spans="1:8" ht="16.149999999999999" customHeight="1">
      <c r="A20" s="1164"/>
      <c r="B20" s="1166"/>
      <c r="C20" s="175"/>
      <c r="D20" s="505"/>
      <c r="E20" s="175"/>
      <c r="F20" s="175"/>
      <c r="G20" s="175"/>
      <c r="H20" s="175"/>
    </row>
    <row r="21" spans="1:8" ht="16.149999999999999" customHeight="1">
      <c r="A21" s="1164"/>
      <c r="B21" s="1166"/>
      <c r="C21" s="175"/>
      <c r="D21" s="505"/>
      <c r="E21" s="175"/>
      <c r="F21" s="175"/>
      <c r="G21" s="175"/>
      <c r="H21" s="175"/>
    </row>
    <row r="22" spans="1:8" ht="16.149999999999999" customHeight="1">
      <c r="A22" s="1164"/>
      <c r="B22" s="1166"/>
      <c r="C22" s="175"/>
      <c r="D22" s="505"/>
      <c r="E22" s="175"/>
      <c r="F22" s="175"/>
      <c r="G22" s="175"/>
      <c r="H22" s="175"/>
    </row>
    <row r="23" spans="1:8" ht="16.149999999999999" customHeight="1">
      <c r="A23" s="1164"/>
      <c r="B23" s="1166"/>
      <c r="C23" s="175"/>
      <c r="D23" s="505"/>
      <c r="E23" s="175"/>
      <c r="F23" s="175"/>
      <c r="G23" s="175"/>
      <c r="H23" s="175"/>
    </row>
    <row r="24" spans="1:8" ht="16.149999999999999" customHeight="1">
      <c r="A24" s="1164"/>
      <c r="B24" s="1166"/>
      <c r="C24" s="175"/>
      <c r="D24" s="505"/>
      <c r="E24" s="175"/>
      <c r="F24" s="175"/>
      <c r="G24" s="175"/>
      <c r="H24" s="175"/>
    </row>
    <row r="25" spans="1:8" ht="16.149999999999999" customHeight="1">
      <c r="A25" s="1164"/>
      <c r="B25" s="1166"/>
      <c r="C25" s="175"/>
      <c r="D25" s="505"/>
      <c r="E25" s="175"/>
      <c r="F25" s="175"/>
      <c r="G25" s="175"/>
      <c r="H25" s="175"/>
    </row>
    <row r="26" spans="1:8" ht="16.149999999999999" customHeight="1">
      <c r="A26" s="1164"/>
      <c r="B26" s="1166"/>
      <c r="C26" s="175"/>
      <c r="D26" s="505"/>
      <c r="E26" s="175"/>
      <c r="F26" s="175"/>
      <c r="G26" s="175"/>
      <c r="H26" s="175"/>
    </row>
    <row r="27" spans="1:8" ht="16.149999999999999" customHeight="1">
      <c r="A27" s="1164"/>
      <c r="B27" s="1166"/>
      <c r="C27" s="175"/>
      <c r="D27" s="505"/>
      <c r="E27" s="175"/>
      <c r="F27" s="175"/>
      <c r="G27" s="175"/>
      <c r="H27" s="175"/>
    </row>
    <row r="28" spans="1:8" ht="16.149999999999999" customHeight="1">
      <c r="A28" s="1164"/>
      <c r="B28" s="1166"/>
      <c r="C28" s="175"/>
      <c r="D28" s="505"/>
      <c r="E28" s="175"/>
      <c r="F28" s="175"/>
      <c r="G28" s="175"/>
      <c r="H28" s="175"/>
    </row>
    <row r="29" spans="1:8" ht="16.149999999999999" customHeight="1">
      <c r="A29" s="1164"/>
      <c r="B29" s="1166"/>
      <c r="C29" s="175"/>
      <c r="D29" s="505"/>
      <c r="E29" s="175"/>
      <c r="F29" s="175"/>
      <c r="G29" s="175"/>
      <c r="H29" s="175"/>
    </row>
    <row r="30" spans="1:8" ht="16.149999999999999" customHeight="1">
      <c r="A30" s="1164"/>
      <c r="B30" s="1166"/>
      <c r="C30" s="175"/>
      <c r="D30" s="505"/>
      <c r="E30" s="175"/>
      <c r="F30" s="175"/>
      <c r="G30" s="175"/>
      <c r="H30" s="175"/>
    </row>
    <row r="31" spans="1:8" ht="16.149999999999999" customHeight="1">
      <c r="A31" s="1164"/>
      <c r="B31" s="1166"/>
      <c r="C31" s="175"/>
      <c r="D31" s="505"/>
      <c r="E31" s="175"/>
      <c r="F31" s="175"/>
      <c r="G31" s="175"/>
      <c r="H31" s="175"/>
    </row>
    <row r="32" spans="1:8" ht="16.149999999999999" customHeight="1">
      <c r="A32" s="1164"/>
      <c r="B32" s="1166"/>
      <c r="C32" s="175"/>
      <c r="D32" s="505"/>
      <c r="E32" s="175"/>
      <c r="F32" s="175"/>
      <c r="G32" s="175"/>
      <c r="H32" s="175"/>
    </row>
    <row r="33" spans="1:8" ht="16.149999999999999" customHeight="1">
      <c r="A33" s="1164"/>
      <c r="B33" s="1166"/>
      <c r="C33" s="175"/>
      <c r="D33" s="505"/>
      <c r="E33" s="175"/>
      <c r="F33" s="175"/>
      <c r="G33" s="175"/>
      <c r="H33" s="175"/>
    </row>
    <row r="34" spans="1:8" ht="16.149999999999999" customHeight="1">
      <c r="A34" s="1164"/>
      <c r="B34" s="1166"/>
      <c r="C34" s="175"/>
      <c r="D34" s="505"/>
      <c r="E34" s="175"/>
      <c r="F34" s="175"/>
      <c r="G34" s="175"/>
      <c r="H34" s="175"/>
    </row>
    <row r="35" spans="1:8" ht="16.149999999999999" customHeight="1">
      <c r="A35" s="1164"/>
      <c r="B35" s="1166"/>
      <c r="C35" s="175"/>
      <c r="D35" s="505"/>
      <c r="E35" s="175"/>
      <c r="F35" s="175"/>
      <c r="G35" s="175"/>
      <c r="H35" s="175"/>
    </row>
    <row r="36" spans="1:8" ht="16.149999999999999" customHeight="1">
      <c r="A36" s="1164"/>
      <c r="B36" s="1166"/>
      <c r="C36" s="175"/>
      <c r="D36" s="505"/>
      <c r="E36" s="175"/>
      <c r="F36" s="175"/>
      <c r="G36" s="175"/>
      <c r="H36" s="175"/>
    </row>
    <row r="37" spans="1:8" ht="16.149999999999999" customHeight="1">
      <c r="A37" s="1164"/>
      <c r="B37" s="1166"/>
      <c r="C37" s="175"/>
      <c r="D37" s="505"/>
      <c r="E37" s="175"/>
      <c r="F37" s="175"/>
      <c r="G37" s="175"/>
      <c r="H37" s="175"/>
    </row>
    <row r="38" spans="1:8" ht="16.149999999999999" customHeight="1">
      <c r="A38" s="1164"/>
      <c r="B38" s="1166"/>
      <c r="C38" s="175"/>
      <c r="D38" s="505"/>
      <c r="E38" s="175"/>
      <c r="F38" s="175"/>
      <c r="G38" s="175"/>
      <c r="H38" s="175"/>
    </row>
    <row r="39" spans="1:8" ht="16.149999999999999" customHeight="1">
      <c r="A39" s="1164"/>
      <c r="B39" s="1166"/>
      <c r="C39" s="175"/>
      <c r="D39" s="505"/>
      <c r="E39" s="175"/>
      <c r="F39" s="175"/>
      <c r="G39" s="175"/>
      <c r="H39" s="175"/>
    </row>
    <row r="40" spans="1:8" ht="16.149999999999999" customHeight="1">
      <c r="A40" s="1164"/>
      <c r="B40" s="1166"/>
      <c r="C40" s="175"/>
      <c r="D40" s="505"/>
      <c r="E40" s="175"/>
      <c r="F40" s="175"/>
      <c r="G40" s="175"/>
      <c r="H40" s="175"/>
    </row>
    <row r="41" spans="1:8" ht="16.149999999999999" customHeight="1">
      <c r="A41" s="1164"/>
      <c r="B41" s="1166"/>
      <c r="C41" s="175"/>
      <c r="D41" s="505"/>
      <c r="E41" s="175"/>
      <c r="F41" s="175"/>
      <c r="G41" s="175"/>
      <c r="H41" s="175"/>
    </row>
    <row r="42" spans="1:8" ht="16.149999999999999" customHeight="1">
      <c r="A42" s="1164"/>
      <c r="B42" s="1166"/>
      <c r="C42" s="175"/>
      <c r="D42" s="505"/>
      <c r="E42" s="175"/>
      <c r="F42" s="175"/>
      <c r="G42" s="175"/>
      <c r="H42" s="175"/>
    </row>
    <row r="43" spans="1:8" ht="16.149999999999999" customHeight="1">
      <c r="A43" s="1164"/>
      <c r="B43" s="1166"/>
      <c r="C43" s="175"/>
      <c r="D43" s="505"/>
      <c r="E43" s="175"/>
      <c r="F43" s="175"/>
      <c r="G43" s="175"/>
      <c r="H43" s="175"/>
    </row>
    <row r="44" spans="1:8" ht="16.149999999999999" customHeight="1" thickBot="1">
      <c r="A44" s="1519"/>
      <c r="B44" s="1520"/>
      <c r="C44" s="176"/>
      <c r="D44" s="506"/>
      <c r="E44" s="176"/>
      <c r="F44" s="176"/>
      <c r="G44" s="176"/>
      <c r="H44" s="176"/>
    </row>
    <row r="45" spans="1:8" ht="16.149999999999999" customHeight="1" thickBot="1">
      <c r="A45" s="1439" t="s">
        <v>996</v>
      </c>
      <c r="B45" s="1481"/>
      <c r="C45" s="778">
        <f t="shared" ref="C45:H45" si="0">SUM(C10:C44)</f>
        <v>0</v>
      </c>
      <c r="D45" s="507">
        <f>IF(D10&lt;&gt;0,AVERAGE(D10:D44),0)</f>
        <v>0</v>
      </c>
      <c r="E45" s="778">
        <f t="shared" si="0"/>
        <v>0</v>
      </c>
      <c r="F45" s="778">
        <f t="shared" si="0"/>
        <v>0</v>
      </c>
      <c r="G45" s="778">
        <f t="shared" si="0"/>
        <v>0</v>
      </c>
      <c r="H45" s="778">
        <f t="shared" si="0"/>
        <v>0</v>
      </c>
    </row>
  </sheetData>
  <mergeCells count="45">
    <mergeCell ref="A45:B45"/>
    <mergeCell ref="A7:H7"/>
    <mergeCell ref="A30:B30"/>
    <mergeCell ref="A31:B31"/>
    <mergeCell ref="A32:B32"/>
    <mergeCell ref="A39:B39"/>
    <mergeCell ref="A26:B26"/>
    <mergeCell ref="A27:B27"/>
    <mergeCell ref="A33:B33"/>
    <mergeCell ref="A34:B34"/>
    <mergeCell ref="A35:B35"/>
    <mergeCell ref="A36:B36"/>
    <mergeCell ref="A41:B41"/>
    <mergeCell ref="A44:B44"/>
    <mergeCell ref="A43:B43"/>
    <mergeCell ref="A37:B37"/>
    <mergeCell ref="A38:B38"/>
    <mergeCell ref="A40:B40"/>
    <mergeCell ref="A42:B42"/>
    <mergeCell ref="A20:B20"/>
    <mergeCell ref="A21:B21"/>
    <mergeCell ref="A28:B28"/>
    <mergeCell ref="A29:B29"/>
    <mergeCell ref="A22:B22"/>
    <mergeCell ref="A23:B23"/>
    <mergeCell ref="A24:B24"/>
    <mergeCell ref="A25:B25"/>
    <mergeCell ref="A15:B15"/>
    <mergeCell ref="A16:B16"/>
    <mergeCell ref="A17:B17"/>
    <mergeCell ref="A18:B18"/>
    <mergeCell ref="A19:B19"/>
    <mergeCell ref="A10:B10"/>
    <mergeCell ref="A11:B11"/>
    <mergeCell ref="A12:B12"/>
    <mergeCell ref="A13:B13"/>
    <mergeCell ref="A14:B14"/>
    <mergeCell ref="G1:H1"/>
    <mergeCell ref="E8:G8"/>
    <mergeCell ref="D8:D9"/>
    <mergeCell ref="C8:C9"/>
    <mergeCell ref="A4:H4"/>
    <mergeCell ref="G2:H2"/>
    <mergeCell ref="A8:B9"/>
    <mergeCell ref="A6:H6"/>
  </mergeCells>
  <phoneticPr fontId="0" type="noConversion"/>
  <printOptions horizontalCentered="1" verticalCentered="1"/>
  <pageMargins left="0.5" right="0.7" top="0.5" bottom="0.25" header="0.25" footer="0"/>
  <pageSetup scale="96" orientation="portrait" r:id="rId1"/>
  <headerFooter alignWithMargins="0">
    <oddFooter>&amp;A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pageSetUpPr fitToPage="1"/>
  </sheetPr>
  <dimension ref="A1:H294"/>
  <sheetViews>
    <sheetView workbookViewId="0">
      <selection activeCell="B9" sqref="B9"/>
    </sheetView>
  </sheetViews>
  <sheetFormatPr defaultRowHeight="12.6"/>
  <cols>
    <col min="1" max="2" width="11.28515625" customWidth="1"/>
    <col min="3" max="3" width="11.7109375" customWidth="1"/>
    <col min="4" max="4" width="12.42578125" customWidth="1"/>
    <col min="5" max="5" width="12.28515625" customWidth="1"/>
    <col min="6" max="7" width="12.5703125" customWidth="1"/>
    <col min="8" max="8" width="14.28515625" customWidth="1"/>
  </cols>
  <sheetData>
    <row r="1" spans="1:8">
      <c r="A1" s="46">
        <f>Title!B12</f>
        <v>0</v>
      </c>
      <c r="B1" s="2"/>
      <c r="C1" s="2"/>
      <c r="D1" s="2"/>
      <c r="E1" s="2"/>
      <c r="F1" s="2"/>
      <c r="G1" s="961" t="str">
        <f>'79'!H1</f>
        <v>For The Year Ended</v>
      </c>
      <c r="H1" s="962"/>
    </row>
    <row r="2" spans="1:8" ht="12.95" thickBot="1">
      <c r="A2" s="692" t="s">
        <v>82</v>
      </c>
      <c r="B2" s="2"/>
      <c r="C2" s="2"/>
      <c r="D2" s="2"/>
      <c r="E2" s="2"/>
      <c r="F2" s="2"/>
      <c r="G2" s="963">
        <f>'49'!G2:H2</f>
        <v>0</v>
      </c>
      <c r="H2" s="964"/>
    </row>
    <row r="4" spans="1:8" ht="12.95">
      <c r="A4" s="904" t="s">
        <v>986</v>
      </c>
      <c r="B4" s="904"/>
      <c r="C4" s="904"/>
      <c r="D4" s="904"/>
      <c r="E4" s="904"/>
      <c r="F4" s="904"/>
      <c r="G4" s="904"/>
      <c r="H4" s="904"/>
    </row>
    <row r="5" spans="1:8">
      <c r="A5" s="726"/>
      <c r="B5" s="726"/>
      <c r="C5" s="726"/>
      <c r="D5" s="726"/>
      <c r="E5" s="726"/>
      <c r="F5" s="726"/>
      <c r="G5" s="726"/>
      <c r="H5" s="726"/>
    </row>
    <row r="6" spans="1:8" ht="51" customHeight="1">
      <c r="A6" s="1288" t="s">
        <v>987</v>
      </c>
      <c r="B6" s="1288"/>
      <c r="C6" s="1288"/>
      <c r="D6" s="1288"/>
      <c r="E6" s="1288"/>
      <c r="F6" s="1288"/>
      <c r="G6" s="1288"/>
      <c r="H6" s="1288"/>
    </row>
    <row r="7" spans="1:8" ht="13.5" thickBot="1">
      <c r="A7" s="1049" t="s">
        <v>915</v>
      </c>
      <c r="B7" s="1049"/>
      <c r="C7" s="1049"/>
      <c r="D7" s="1049"/>
      <c r="E7" s="1049"/>
      <c r="F7" s="1049"/>
      <c r="G7" s="1049"/>
      <c r="H7" s="1049"/>
    </row>
    <row r="8" spans="1:8" ht="27.4" customHeight="1" thickBot="1">
      <c r="A8" s="1425" t="s">
        <v>997</v>
      </c>
      <c r="B8" s="1264"/>
      <c r="C8" s="1521" t="s">
        <v>190</v>
      </c>
      <c r="D8" s="1522"/>
      <c r="E8" s="1523"/>
      <c r="F8" s="1521" t="s">
        <v>191</v>
      </c>
      <c r="G8" s="1522"/>
      <c r="H8" s="1523"/>
    </row>
    <row r="9" spans="1:8" ht="50.45" thickBot="1">
      <c r="A9" s="45" t="s">
        <v>998</v>
      </c>
      <c r="B9" s="576" t="s">
        <v>999</v>
      </c>
      <c r="C9" s="45" t="s">
        <v>1000</v>
      </c>
      <c r="D9" s="45" t="s">
        <v>1001</v>
      </c>
      <c r="E9" s="576" t="s">
        <v>1002</v>
      </c>
      <c r="F9" s="45" t="s">
        <v>1003</v>
      </c>
      <c r="G9" s="45" t="s">
        <v>1004</v>
      </c>
      <c r="H9" s="576" t="s">
        <v>1005</v>
      </c>
    </row>
    <row r="10" spans="1:8" ht="16.149999999999999" customHeight="1">
      <c r="A10" s="243"/>
      <c r="B10" s="243"/>
      <c r="C10" s="243"/>
      <c r="D10" s="243"/>
      <c r="E10" s="243"/>
      <c r="F10" s="243"/>
      <c r="G10" s="243"/>
      <c r="H10" s="243"/>
    </row>
    <row r="11" spans="1:8" ht="16.149999999999999" customHeight="1">
      <c r="A11" s="69"/>
      <c r="B11" s="69"/>
      <c r="C11" s="69"/>
      <c r="D11" s="69"/>
      <c r="E11" s="69"/>
      <c r="F11" s="69"/>
      <c r="G11" s="69"/>
      <c r="H11" s="69"/>
    </row>
    <row r="12" spans="1:8" ht="16.149999999999999" customHeight="1">
      <c r="A12" s="69"/>
      <c r="B12" s="69"/>
      <c r="C12" s="69"/>
      <c r="D12" s="69"/>
      <c r="E12" s="69"/>
      <c r="F12" s="69"/>
      <c r="G12" s="69"/>
      <c r="H12" s="69"/>
    </row>
    <row r="13" spans="1:8" ht="16.149999999999999" customHeight="1">
      <c r="A13" s="69"/>
      <c r="B13" s="69"/>
      <c r="C13" s="69"/>
      <c r="D13" s="69"/>
      <c r="E13" s="69"/>
      <c r="F13" s="69"/>
      <c r="G13" s="69"/>
      <c r="H13" s="69"/>
    </row>
    <row r="14" spans="1:8" ht="16.149999999999999" customHeight="1">
      <c r="A14" s="69"/>
      <c r="B14" s="69"/>
      <c r="C14" s="69"/>
      <c r="D14" s="69"/>
      <c r="E14" s="69"/>
      <c r="F14" s="69"/>
      <c r="G14" s="69"/>
      <c r="H14" s="69"/>
    </row>
    <row r="15" spans="1:8" ht="16.149999999999999" customHeight="1">
      <c r="A15" s="69"/>
      <c r="B15" s="69"/>
      <c r="C15" s="69"/>
      <c r="D15" s="69"/>
      <c r="E15" s="69"/>
      <c r="F15" s="69"/>
      <c r="G15" s="69"/>
      <c r="H15" s="69"/>
    </row>
    <row r="16" spans="1:8" ht="16.149999999999999" customHeight="1">
      <c r="A16" s="69"/>
      <c r="B16" s="69"/>
      <c r="C16" s="69"/>
      <c r="D16" s="69"/>
      <c r="E16" s="69"/>
      <c r="F16" s="69"/>
      <c r="G16" s="69"/>
      <c r="H16" s="69"/>
    </row>
    <row r="17" spans="1:8" ht="16.149999999999999" customHeight="1">
      <c r="A17" s="69"/>
      <c r="B17" s="69"/>
      <c r="C17" s="69"/>
      <c r="D17" s="69"/>
      <c r="E17" s="69"/>
      <c r="F17" s="69"/>
      <c r="G17" s="69"/>
      <c r="H17" s="69"/>
    </row>
    <row r="18" spans="1:8" ht="16.149999999999999" customHeight="1">
      <c r="A18" s="69"/>
      <c r="B18" s="69"/>
      <c r="C18" s="69"/>
      <c r="D18" s="69"/>
      <c r="E18" s="69"/>
      <c r="F18" s="69"/>
      <c r="G18" s="69"/>
      <c r="H18" s="69"/>
    </row>
    <row r="19" spans="1:8" ht="16.149999999999999" customHeight="1">
      <c r="A19" s="69"/>
      <c r="B19" s="69"/>
      <c r="C19" s="69"/>
      <c r="D19" s="69"/>
      <c r="E19" s="69"/>
      <c r="F19" s="69"/>
      <c r="G19" s="69"/>
      <c r="H19" s="69"/>
    </row>
    <row r="20" spans="1:8" ht="16.149999999999999" customHeight="1">
      <c r="A20" s="69"/>
      <c r="B20" s="69"/>
      <c r="C20" s="69"/>
      <c r="D20" s="69"/>
      <c r="E20" s="69"/>
      <c r="F20" s="69"/>
      <c r="G20" s="69"/>
      <c r="H20" s="69"/>
    </row>
    <row r="21" spans="1:8" ht="16.149999999999999" customHeight="1">
      <c r="A21" s="69"/>
      <c r="B21" s="69"/>
      <c r="C21" s="69"/>
      <c r="D21" s="69"/>
      <c r="E21" s="69"/>
      <c r="F21" s="69"/>
      <c r="G21" s="69"/>
      <c r="H21" s="69"/>
    </row>
    <row r="22" spans="1:8" ht="16.149999999999999" customHeight="1">
      <c r="A22" s="69"/>
      <c r="B22" s="69"/>
      <c r="C22" s="69"/>
      <c r="D22" s="69"/>
      <c r="E22" s="69"/>
      <c r="F22" s="69"/>
      <c r="G22" s="69"/>
      <c r="H22" s="69"/>
    </row>
    <row r="23" spans="1:8" ht="16.149999999999999" customHeight="1">
      <c r="A23" s="69"/>
      <c r="B23" s="69"/>
      <c r="C23" s="69"/>
      <c r="D23" s="69"/>
      <c r="E23" s="69"/>
      <c r="F23" s="69"/>
      <c r="G23" s="69"/>
      <c r="H23" s="69"/>
    </row>
    <row r="24" spans="1:8" ht="16.149999999999999" customHeight="1">
      <c r="A24" s="69"/>
      <c r="B24" s="69"/>
      <c r="C24" s="69"/>
      <c r="D24" s="69"/>
      <c r="E24" s="69"/>
      <c r="F24" s="69"/>
      <c r="G24" s="69"/>
      <c r="H24" s="69"/>
    </row>
    <row r="25" spans="1:8" ht="16.149999999999999" customHeight="1">
      <c r="A25" s="69"/>
      <c r="B25" s="69"/>
      <c r="C25" s="69"/>
      <c r="D25" s="69"/>
      <c r="E25" s="69"/>
      <c r="F25" s="69"/>
      <c r="G25" s="69"/>
      <c r="H25" s="69"/>
    </row>
    <row r="26" spans="1:8" ht="16.149999999999999" customHeight="1">
      <c r="A26" s="69"/>
      <c r="B26" s="69"/>
      <c r="C26" s="69"/>
      <c r="D26" s="69"/>
      <c r="E26" s="69"/>
      <c r="F26" s="69"/>
      <c r="G26" s="69"/>
      <c r="H26" s="69"/>
    </row>
    <row r="27" spans="1:8" ht="16.149999999999999" customHeight="1">
      <c r="A27" s="69"/>
      <c r="B27" s="69"/>
      <c r="C27" s="69"/>
      <c r="D27" s="69"/>
      <c r="E27" s="69"/>
      <c r="F27" s="69"/>
      <c r="G27" s="69"/>
      <c r="H27" s="69"/>
    </row>
    <row r="28" spans="1:8" ht="16.149999999999999" customHeight="1">
      <c r="A28" s="69"/>
      <c r="B28" s="69"/>
      <c r="C28" s="69"/>
      <c r="D28" s="69"/>
      <c r="E28" s="69"/>
      <c r="F28" s="69"/>
      <c r="G28" s="69"/>
      <c r="H28" s="69"/>
    </row>
    <row r="29" spans="1:8" ht="16.149999999999999" customHeight="1">
      <c r="A29" s="69"/>
      <c r="B29" s="69"/>
      <c r="C29" s="69"/>
      <c r="D29" s="69"/>
      <c r="E29" s="69"/>
      <c r="F29" s="69"/>
      <c r="G29" s="69"/>
      <c r="H29" s="69"/>
    </row>
    <row r="30" spans="1:8" ht="16.149999999999999" customHeight="1">
      <c r="A30" s="69"/>
      <c r="B30" s="69"/>
      <c r="C30" s="69"/>
      <c r="D30" s="69"/>
      <c r="E30" s="69"/>
      <c r="F30" s="69"/>
      <c r="G30" s="69"/>
      <c r="H30" s="69"/>
    </row>
    <row r="31" spans="1:8" ht="16.149999999999999" customHeight="1">
      <c r="A31" s="69"/>
      <c r="B31" s="69"/>
      <c r="C31" s="69"/>
      <c r="D31" s="69"/>
      <c r="E31" s="69"/>
      <c r="F31" s="69"/>
      <c r="G31" s="69"/>
      <c r="H31" s="69"/>
    </row>
    <row r="32" spans="1:8" ht="16.149999999999999" customHeight="1">
      <c r="A32" s="69"/>
      <c r="B32" s="69"/>
      <c r="C32" s="69"/>
      <c r="D32" s="69"/>
      <c r="E32" s="69"/>
      <c r="F32" s="69"/>
      <c r="G32" s="69"/>
      <c r="H32" s="69"/>
    </row>
    <row r="33" spans="1:8" ht="16.149999999999999" customHeight="1">
      <c r="A33" s="69"/>
      <c r="B33" s="69"/>
      <c r="C33" s="69"/>
      <c r="D33" s="69"/>
      <c r="E33" s="69"/>
      <c r="F33" s="69"/>
      <c r="G33" s="69"/>
      <c r="H33" s="69"/>
    </row>
    <row r="34" spans="1:8" ht="16.149999999999999" customHeight="1">
      <c r="A34" s="69"/>
      <c r="B34" s="69"/>
      <c r="C34" s="69"/>
      <c r="D34" s="69"/>
      <c r="E34" s="69"/>
      <c r="F34" s="69"/>
      <c r="G34" s="69"/>
      <c r="H34" s="69"/>
    </row>
    <row r="35" spans="1:8" ht="16.149999999999999" customHeight="1">
      <c r="A35" s="69"/>
      <c r="B35" s="69"/>
      <c r="C35" s="69"/>
      <c r="D35" s="69"/>
      <c r="E35" s="69"/>
      <c r="F35" s="69"/>
      <c r="G35" s="69"/>
      <c r="H35" s="69"/>
    </row>
    <row r="36" spans="1:8" ht="16.149999999999999" customHeight="1">
      <c r="A36" s="69"/>
      <c r="B36" s="69"/>
      <c r="C36" s="69"/>
      <c r="D36" s="69"/>
      <c r="E36" s="69"/>
      <c r="F36" s="69"/>
      <c r="G36" s="69"/>
      <c r="H36" s="69"/>
    </row>
    <row r="37" spans="1:8" ht="16.149999999999999" customHeight="1">
      <c r="A37" s="69"/>
      <c r="B37" s="69"/>
      <c r="C37" s="69"/>
      <c r="D37" s="69"/>
      <c r="E37" s="69"/>
      <c r="F37" s="69"/>
      <c r="G37" s="69"/>
      <c r="H37" s="69"/>
    </row>
    <row r="38" spans="1:8" ht="16.149999999999999" customHeight="1">
      <c r="A38" s="69"/>
      <c r="B38" s="69"/>
      <c r="C38" s="69"/>
      <c r="D38" s="69"/>
      <c r="E38" s="69"/>
      <c r="F38" s="69"/>
      <c r="G38" s="69"/>
      <c r="H38" s="69"/>
    </row>
    <row r="39" spans="1:8" ht="16.149999999999999" customHeight="1">
      <c r="A39" s="69"/>
      <c r="B39" s="69"/>
      <c r="C39" s="69"/>
      <c r="D39" s="69"/>
      <c r="E39" s="69"/>
      <c r="F39" s="69"/>
      <c r="G39" s="69"/>
      <c r="H39" s="69"/>
    </row>
    <row r="40" spans="1:8" ht="16.149999999999999" customHeight="1">
      <c r="A40" s="69"/>
      <c r="B40" s="69"/>
      <c r="C40" s="69"/>
      <c r="D40" s="69"/>
      <c r="E40" s="69"/>
      <c r="F40" s="69"/>
      <c r="G40" s="69"/>
      <c r="H40" s="69"/>
    </row>
    <row r="41" spans="1:8" ht="16.149999999999999" customHeight="1">
      <c r="A41" s="69"/>
      <c r="B41" s="69"/>
      <c r="C41" s="69"/>
      <c r="D41" s="69"/>
      <c r="E41" s="69"/>
      <c r="F41" s="69"/>
      <c r="G41" s="69"/>
      <c r="H41" s="69"/>
    </row>
    <row r="42" spans="1:8" ht="16.149999999999999" customHeight="1">
      <c r="A42" s="69"/>
      <c r="B42" s="69"/>
      <c r="C42" s="69"/>
      <c r="D42" s="69"/>
      <c r="E42" s="69"/>
      <c r="F42" s="69"/>
      <c r="G42" s="69"/>
      <c r="H42" s="69"/>
    </row>
    <row r="43" spans="1:8" ht="16.149999999999999" customHeight="1" thickBot="1">
      <c r="A43" s="841"/>
      <c r="B43" s="841"/>
      <c r="C43" s="841"/>
      <c r="D43" s="841"/>
      <c r="E43" s="841"/>
      <c r="F43" s="841"/>
      <c r="G43" s="841"/>
      <c r="H43" s="841"/>
    </row>
    <row r="44" spans="1:8" ht="16.149999999999999" customHeight="1" thickBot="1">
      <c r="A44" s="842">
        <f t="shared" ref="A44:G44" si="0">SUM(A10:A43)</f>
        <v>0</v>
      </c>
      <c r="B44" s="842">
        <f t="shared" si="0"/>
        <v>0</v>
      </c>
      <c r="C44" s="842">
        <f t="shared" si="0"/>
        <v>0</v>
      </c>
      <c r="D44" s="842">
        <f t="shared" si="0"/>
        <v>0</v>
      </c>
      <c r="E44" s="842">
        <f t="shared" si="0"/>
        <v>0</v>
      </c>
      <c r="F44" s="842">
        <f t="shared" si="0"/>
        <v>0</v>
      </c>
      <c r="G44" s="842">
        <f t="shared" si="0"/>
        <v>0</v>
      </c>
      <c r="H44" s="842">
        <f>SUM(H10:H43)</f>
        <v>0</v>
      </c>
    </row>
    <row r="45" spans="1:8" ht="16.149999999999999" customHeight="1">
      <c r="A45" s="692"/>
      <c r="B45" s="692"/>
      <c r="C45" s="692"/>
      <c r="D45" s="692"/>
      <c r="E45" s="692"/>
      <c r="F45" s="692"/>
      <c r="G45" s="692"/>
      <c r="H45" s="692"/>
    </row>
    <row r="46" spans="1:8" ht="16.149999999999999" customHeight="1">
      <c r="A46" s="692"/>
      <c r="B46" s="692"/>
      <c r="C46" s="692"/>
      <c r="D46" s="692"/>
      <c r="E46" s="692"/>
      <c r="F46" s="692"/>
      <c r="G46" s="692"/>
      <c r="H46" s="692"/>
    </row>
    <row r="47" spans="1:8" ht="16.149999999999999" customHeight="1">
      <c r="A47" s="692"/>
      <c r="B47" s="692"/>
      <c r="C47" s="692"/>
      <c r="D47" s="692"/>
      <c r="E47" s="692"/>
      <c r="F47" s="692"/>
      <c r="G47" s="692"/>
      <c r="H47" s="692"/>
    </row>
    <row r="48" spans="1:8" ht="16.149999999999999" customHeight="1">
      <c r="A48" s="692"/>
      <c r="B48" s="692"/>
      <c r="C48" s="692"/>
      <c r="D48" s="692"/>
      <c r="E48" s="692"/>
      <c r="F48" s="692"/>
      <c r="G48" s="692"/>
      <c r="H48" s="692"/>
    </row>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row r="56" ht="16.149999999999999" customHeight="1"/>
    <row r="57" ht="16.149999999999999" customHeight="1"/>
    <row r="58" ht="16.149999999999999" customHeight="1"/>
    <row r="59" ht="16.149999999999999" customHeight="1"/>
    <row r="60" ht="16.149999999999999" customHeight="1"/>
    <row r="61" ht="16.149999999999999" customHeight="1"/>
    <row r="62" ht="16.149999999999999" customHeight="1"/>
    <row r="63" ht="16.149999999999999" customHeight="1"/>
    <row r="64"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row r="92" ht="16.149999999999999" customHeight="1"/>
    <row r="93" ht="16.149999999999999" customHeight="1"/>
    <row r="94" ht="16.149999999999999" customHeight="1"/>
    <row r="95" ht="16.149999999999999" customHeight="1"/>
    <row r="96" ht="16.149999999999999" customHeight="1"/>
    <row r="97" ht="16.149999999999999" customHeight="1"/>
    <row r="98" ht="16.149999999999999" customHeight="1"/>
    <row r="99" ht="16.149999999999999" customHeight="1"/>
    <row r="100" ht="16.149999999999999" customHeight="1"/>
    <row r="101" ht="16.149999999999999" customHeight="1"/>
    <row r="102" ht="16.149999999999999" customHeight="1"/>
    <row r="103" ht="16.149999999999999" customHeight="1"/>
    <row r="104" ht="16.149999999999999" customHeight="1"/>
    <row r="105" ht="16.149999999999999" customHeight="1"/>
    <row r="106" ht="16.149999999999999" customHeight="1"/>
    <row r="107" ht="16.149999999999999" customHeight="1"/>
    <row r="108" ht="16.149999999999999" customHeight="1"/>
    <row r="109" ht="16.149999999999999" customHeight="1"/>
    <row r="110" ht="16.149999999999999" customHeight="1"/>
    <row r="111" ht="16.149999999999999" customHeight="1"/>
    <row r="112" ht="16.149999999999999" customHeight="1"/>
    <row r="113" ht="16.149999999999999" customHeight="1"/>
    <row r="114" ht="16.149999999999999" customHeight="1"/>
    <row r="115" ht="16.149999999999999" customHeight="1"/>
    <row r="116" ht="16.149999999999999" customHeight="1"/>
    <row r="117" ht="16.149999999999999" customHeight="1"/>
    <row r="118" ht="16.149999999999999" customHeight="1"/>
    <row r="119" ht="16.149999999999999" customHeight="1"/>
    <row r="120" ht="16.149999999999999" customHeight="1"/>
    <row r="121" ht="16.149999999999999" customHeight="1"/>
    <row r="122" ht="16.149999999999999" customHeight="1"/>
    <row r="123" ht="16.149999999999999" customHeight="1"/>
    <row r="124" ht="16.149999999999999" customHeight="1"/>
    <row r="125" ht="16.149999999999999" customHeight="1"/>
    <row r="126" ht="16.149999999999999" customHeight="1"/>
    <row r="127" ht="16.149999999999999" customHeight="1"/>
    <row r="128" ht="16.149999999999999" customHeight="1"/>
    <row r="129" ht="16.149999999999999" customHeight="1"/>
    <row r="130" ht="16.149999999999999" customHeight="1"/>
    <row r="131" ht="16.149999999999999" customHeight="1"/>
    <row r="132" ht="16.149999999999999" customHeight="1"/>
    <row r="133" ht="16.149999999999999" customHeight="1"/>
    <row r="134" ht="16.149999999999999" customHeight="1"/>
    <row r="135" ht="16.149999999999999" customHeight="1"/>
    <row r="136" ht="16.149999999999999" customHeight="1"/>
    <row r="137" ht="16.149999999999999" customHeight="1"/>
    <row r="138" ht="16.149999999999999" customHeight="1"/>
    <row r="139" ht="16.149999999999999" customHeight="1"/>
    <row r="140" ht="16.149999999999999" customHeight="1"/>
    <row r="141" ht="16.149999999999999" customHeight="1"/>
    <row r="142" ht="16.149999999999999" customHeight="1"/>
    <row r="143" ht="16.149999999999999" customHeight="1"/>
    <row r="144" ht="16.149999999999999" customHeight="1"/>
    <row r="145" ht="16.149999999999999" customHeight="1"/>
    <row r="146" ht="16.149999999999999" customHeight="1"/>
    <row r="147" ht="16.149999999999999" customHeight="1"/>
    <row r="148" ht="16.149999999999999" customHeight="1"/>
    <row r="149" ht="16.149999999999999" customHeight="1"/>
    <row r="150" ht="16.149999999999999" customHeight="1"/>
    <row r="151" ht="16.149999999999999" customHeight="1"/>
    <row r="152" ht="16.149999999999999" customHeight="1"/>
    <row r="153" ht="16.149999999999999" customHeight="1"/>
    <row r="154" ht="16.149999999999999" customHeight="1"/>
    <row r="155" ht="16.149999999999999" customHeight="1"/>
    <row r="156" ht="16.149999999999999" customHeight="1"/>
    <row r="157" ht="16.149999999999999" customHeight="1"/>
    <row r="158" ht="16.149999999999999" customHeight="1"/>
    <row r="159" ht="16.149999999999999" customHeight="1"/>
    <row r="160" ht="16.149999999999999" customHeight="1"/>
    <row r="161" ht="16.149999999999999" customHeight="1"/>
    <row r="162" ht="16.149999999999999" customHeight="1"/>
    <row r="163" ht="16.149999999999999" customHeight="1"/>
    <row r="164" ht="16.149999999999999" customHeight="1"/>
    <row r="165" ht="16.149999999999999" customHeight="1"/>
    <row r="166" ht="16.149999999999999" customHeight="1"/>
    <row r="167" ht="16.149999999999999" customHeight="1"/>
    <row r="168" ht="16.149999999999999" customHeight="1"/>
    <row r="169" ht="16.149999999999999" customHeight="1"/>
    <row r="170" ht="16.149999999999999" customHeight="1"/>
    <row r="171" ht="16.149999999999999" customHeight="1"/>
    <row r="172" ht="16.149999999999999" customHeight="1"/>
    <row r="173" ht="16.149999999999999" customHeight="1"/>
    <row r="174" ht="16.149999999999999" customHeight="1"/>
    <row r="175" ht="16.149999999999999" customHeight="1"/>
    <row r="176" ht="16.149999999999999" customHeight="1"/>
    <row r="177" ht="16.149999999999999" customHeight="1"/>
    <row r="178" ht="16.149999999999999" customHeight="1"/>
    <row r="179" ht="16.149999999999999" customHeight="1"/>
    <row r="180" ht="16.149999999999999" customHeight="1"/>
    <row r="181" ht="16.149999999999999" customHeight="1"/>
    <row r="182" ht="16.149999999999999" customHeight="1"/>
    <row r="183" ht="16.149999999999999" customHeight="1"/>
    <row r="184" ht="16.149999999999999" customHeight="1"/>
    <row r="185" ht="16.149999999999999" customHeight="1"/>
    <row r="186" ht="16.149999999999999" customHeight="1"/>
    <row r="187" ht="16.149999999999999" customHeight="1"/>
    <row r="188" ht="16.149999999999999" customHeight="1"/>
    <row r="189" ht="16.149999999999999" customHeight="1"/>
    <row r="190" ht="16.149999999999999" customHeight="1"/>
    <row r="191" ht="16.149999999999999" customHeight="1"/>
    <row r="192" ht="16.149999999999999" customHeight="1"/>
    <row r="193" ht="16.149999999999999" customHeight="1"/>
    <row r="194" ht="16.149999999999999" customHeight="1"/>
    <row r="195" ht="16.149999999999999" customHeight="1"/>
    <row r="196" ht="16.149999999999999" customHeight="1"/>
    <row r="197" ht="16.149999999999999" customHeight="1"/>
    <row r="198" ht="16.149999999999999" customHeight="1"/>
    <row r="199" ht="16.149999999999999" customHeight="1"/>
    <row r="200" ht="16.149999999999999" customHeight="1"/>
    <row r="201" ht="16.149999999999999" customHeight="1"/>
    <row r="202" ht="16.149999999999999" customHeight="1"/>
    <row r="203" ht="16.149999999999999" customHeight="1"/>
    <row r="204" ht="16.149999999999999" customHeight="1"/>
    <row r="205" ht="16.149999999999999" customHeight="1"/>
    <row r="206" ht="16.149999999999999" customHeight="1"/>
    <row r="207" ht="16.149999999999999" customHeight="1"/>
    <row r="208" ht="16.149999999999999" customHeight="1"/>
    <row r="209" ht="16.149999999999999" customHeight="1"/>
    <row r="210" ht="16.149999999999999" customHeight="1"/>
    <row r="211" ht="16.149999999999999" customHeight="1"/>
    <row r="212" ht="16.149999999999999" customHeight="1"/>
    <row r="213" ht="16.149999999999999" customHeight="1"/>
    <row r="214" ht="16.149999999999999" customHeight="1"/>
    <row r="215" ht="16.149999999999999" customHeight="1"/>
    <row r="216" ht="16.149999999999999" customHeight="1"/>
    <row r="217" ht="16.149999999999999" customHeight="1"/>
    <row r="218" ht="16.149999999999999" customHeight="1"/>
    <row r="219" ht="16.149999999999999" customHeight="1"/>
    <row r="220" ht="16.149999999999999" customHeight="1"/>
    <row r="221" ht="16.149999999999999" customHeight="1"/>
    <row r="222" ht="16.149999999999999" customHeight="1"/>
    <row r="223" ht="16.149999999999999" customHeight="1"/>
    <row r="224" ht="16.149999999999999" customHeight="1"/>
    <row r="225" ht="16.149999999999999" customHeight="1"/>
    <row r="226" ht="16.149999999999999" customHeight="1"/>
    <row r="227" ht="16.149999999999999" customHeight="1"/>
    <row r="228" ht="16.149999999999999" customHeight="1"/>
    <row r="229" ht="16.149999999999999" customHeight="1"/>
    <row r="230" ht="16.149999999999999" customHeight="1"/>
    <row r="231" ht="16.149999999999999" customHeight="1"/>
    <row r="232" ht="16.149999999999999" customHeight="1"/>
    <row r="233" ht="16.149999999999999" customHeight="1"/>
    <row r="234" ht="16.149999999999999" customHeight="1"/>
    <row r="235" ht="16.149999999999999" customHeight="1"/>
    <row r="236" ht="16.149999999999999" customHeight="1"/>
    <row r="237" ht="16.149999999999999" customHeight="1"/>
    <row r="238" ht="16.149999999999999" customHeight="1"/>
    <row r="239" ht="16.149999999999999" customHeight="1"/>
    <row r="240" ht="16.149999999999999" customHeight="1"/>
    <row r="241" ht="16.149999999999999" customHeight="1"/>
    <row r="242" ht="16.149999999999999" customHeight="1"/>
    <row r="243" ht="16.149999999999999" customHeight="1"/>
    <row r="244" ht="16.149999999999999" customHeight="1"/>
    <row r="245" ht="16.149999999999999" customHeight="1"/>
    <row r="246" ht="16.149999999999999" customHeight="1"/>
    <row r="247" ht="16.149999999999999" customHeight="1"/>
    <row r="248" ht="16.149999999999999" customHeight="1"/>
    <row r="249" ht="16.149999999999999" customHeight="1"/>
    <row r="250" ht="16.149999999999999" customHeight="1"/>
    <row r="251" ht="16.149999999999999" customHeight="1"/>
    <row r="252" ht="16.149999999999999" customHeight="1"/>
    <row r="253" ht="16.149999999999999" customHeight="1"/>
    <row r="254" ht="16.149999999999999" customHeight="1"/>
    <row r="255" ht="16.149999999999999" customHeight="1"/>
    <row r="256" ht="16.149999999999999" customHeight="1"/>
    <row r="257" ht="16.149999999999999" customHeight="1"/>
    <row r="258" ht="16.149999999999999" customHeight="1"/>
    <row r="259" ht="16.149999999999999" customHeight="1"/>
    <row r="260" ht="16.149999999999999" customHeight="1"/>
    <row r="261" ht="16.149999999999999" customHeight="1"/>
    <row r="262" ht="16.149999999999999" customHeight="1"/>
    <row r="263" ht="16.149999999999999" customHeight="1"/>
    <row r="264" ht="16.149999999999999" customHeight="1"/>
    <row r="265" ht="16.149999999999999" customHeight="1"/>
    <row r="266" ht="16.149999999999999" customHeight="1"/>
    <row r="267" ht="16.149999999999999" customHeight="1"/>
    <row r="268" ht="16.149999999999999" customHeight="1"/>
    <row r="269" ht="16.149999999999999" customHeight="1"/>
    <row r="270" ht="16.149999999999999" customHeight="1"/>
    <row r="271" ht="16.149999999999999" customHeight="1"/>
    <row r="272" ht="16.149999999999999" customHeight="1"/>
    <row r="273" ht="16.149999999999999" customHeight="1"/>
    <row r="274" ht="16.149999999999999" customHeight="1"/>
    <row r="275" ht="16.149999999999999" customHeight="1"/>
    <row r="276" ht="16.149999999999999" customHeight="1"/>
    <row r="277" ht="16.149999999999999" customHeight="1"/>
    <row r="278" ht="16.149999999999999" customHeight="1"/>
    <row r="279" ht="16.149999999999999" customHeight="1"/>
    <row r="280" ht="16.149999999999999" customHeight="1"/>
    <row r="281" ht="16.149999999999999" customHeight="1"/>
    <row r="282" ht="16.149999999999999" customHeight="1"/>
    <row r="283" ht="16.149999999999999" customHeight="1"/>
    <row r="284" ht="16.149999999999999" customHeight="1"/>
    <row r="285" ht="16.149999999999999" customHeight="1"/>
    <row r="286" ht="16.149999999999999" customHeight="1"/>
    <row r="287" ht="16.149999999999999" customHeight="1"/>
    <row r="288" ht="16.149999999999999" customHeight="1"/>
    <row r="289" ht="16.149999999999999" customHeight="1"/>
    <row r="290" ht="16.149999999999999" customHeight="1"/>
    <row r="291" ht="16.149999999999999" customHeight="1"/>
    <row r="292" ht="16.149999999999999" customHeight="1"/>
    <row r="293" ht="16.149999999999999" customHeight="1"/>
    <row r="294" ht="16.149999999999999" customHeight="1"/>
  </sheetData>
  <mergeCells count="8">
    <mergeCell ref="G1:H1"/>
    <mergeCell ref="G2:H2"/>
    <mergeCell ref="F8:H8"/>
    <mergeCell ref="C8:E8"/>
    <mergeCell ref="A8:B8"/>
    <mergeCell ref="A4:H4"/>
    <mergeCell ref="A6:H6"/>
    <mergeCell ref="A7:H7"/>
  </mergeCells>
  <phoneticPr fontId="0" type="noConversion"/>
  <printOptions horizontalCentered="1" verticalCentered="1"/>
  <pageMargins left="0.7" right="0.25" top="0.5" bottom="0.25" header="0.25" footer="0"/>
  <pageSetup scale="98" orientation="portrait" r:id="rId1"/>
  <headerFooter alignWithMargins="0">
    <oddFoote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pageSetUpPr fitToPage="1"/>
  </sheetPr>
  <dimension ref="A1:H29"/>
  <sheetViews>
    <sheetView zoomScale="85" zoomScaleNormal="85" workbookViewId="0">
      <selection activeCell="F12" sqref="F12"/>
    </sheetView>
  </sheetViews>
  <sheetFormatPr defaultRowHeight="12.6"/>
  <cols>
    <col min="1" max="1" width="9.5703125" customWidth="1"/>
    <col min="3" max="3" width="13" customWidth="1"/>
    <col min="4" max="4" width="16.7109375" customWidth="1"/>
    <col min="5" max="5" width="18.7109375" customWidth="1"/>
    <col min="6" max="6" width="20.7109375" customWidth="1"/>
    <col min="7" max="7" width="16.7109375" customWidth="1"/>
    <col min="8" max="8" width="18" customWidth="1"/>
  </cols>
  <sheetData>
    <row r="1" spans="1:8">
      <c r="A1" s="46">
        <f>Title!B12</f>
        <v>0</v>
      </c>
      <c r="B1" s="2"/>
      <c r="C1" s="2"/>
      <c r="D1" s="2"/>
      <c r="E1" s="2"/>
      <c r="F1" s="2"/>
      <c r="G1" s="692"/>
      <c r="H1" s="499" t="str">
        <f>'35'!G1</f>
        <v>For The Year Ended</v>
      </c>
    </row>
    <row r="2" spans="1:8" ht="12.95" thickBot="1">
      <c r="A2" s="692" t="s">
        <v>82</v>
      </c>
      <c r="B2" s="2"/>
      <c r="C2" s="2"/>
      <c r="D2" s="2"/>
      <c r="E2" s="2"/>
      <c r="F2" s="2"/>
      <c r="G2" s="692"/>
      <c r="H2" s="116">
        <f>'38'!H2</f>
        <v>0</v>
      </c>
    </row>
    <row r="3" spans="1:8" ht="12.95">
      <c r="A3" s="904" t="s">
        <v>1006</v>
      </c>
      <c r="B3" s="904"/>
      <c r="C3" s="904"/>
      <c r="D3" s="904"/>
      <c r="E3" s="904"/>
      <c r="F3" s="904"/>
      <c r="G3" s="904"/>
      <c r="H3" s="904"/>
    </row>
    <row r="4" spans="1:8" ht="12.95">
      <c r="A4" s="1288" t="s">
        <v>1007</v>
      </c>
      <c r="B4" s="1288"/>
      <c r="C4" s="1288"/>
      <c r="D4" s="1288"/>
      <c r="E4" s="1288"/>
      <c r="F4" s="1288"/>
      <c r="G4" s="1288"/>
      <c r="H4" s="1288"/>
    </row>
    <row r="5" spans="1:8" ht="12.75" customHeight="1">
      <c r="A5" s="1288" t="s">
        <v>1008</v>
      </c>
      <c r="B5" s="1288"/>
      <c r="C5" s="1288"/>
      <c r="D5" s="1288"/>
      <c r="E5" s="1288"/>
      <c r="F5" s="1288"/>
      <c r="G5" s="1288"/>
      <c r="H5" s="1288"/>
    </row>
    <row r="6" spans="1:8" ht="24" customHeight="1">
      <c r="A6" s="1288" t="s">
        <v>1009</v>
      </c>
      <c r="B6" s="1288"/>
      <c r="C6" s="1288"/>
      <c r="D6" s="1288"/>
      <c r="E6" s="1288"/>
      <c r="F6" s="1288"/>
      <c r="G6" s="1288"/>
      <c r="H6" s="1288"/>
    </row>
    <row r="7" spans="1:8" ht="24" customHeight="1">
      <c r="A7" s="1288" t="s">
        <v>1010</v>
      </c>
      <c r="B7" s="1288"/>
      <c r="C7" s="1288"/>
      <c r="D7" s="1288"/>
      <c r="E7" s="1288"/>
      <c r="F7" s="1288"/>
      <c r="G7" s="1288"/>
      <c r="H7" s="1288"/>
    </row>
    <row r="8" spans="1:8" ht="13.5" thickBot="1">
      <c r="A8" s="983" t="s">
        <v>1011</v>
      </c>
      <c r="B8" s="983"/>
      <c r="C8" s="983"/>
      <c r="D8" s="983"/>
      <c r="E8" s="983"/>
      <c r="F8" s="983"/>
      <c r="G8" s="983"/>
      <c r="H8" s="983"/>
    </row>
    <row r="9" spans="1:8" ht="13.5" customHeight="1" thickBot="1">
      <c r="A9" s="1076" t="s">
        <v>1012</v>
      </c>
      <c r="B9" s="1077"/>
      <c r="C9" s="1078"/>
      <c r="D9" s="1385" t="s">
        <v>1013</v>
      </c>
      <c r="E9" s="1385" t="s">
        <v>1014</v>
      </c>
      <c r="F9" s="664" t="s">
        <v>1015</v>
      </c>
      <c r="G9" s="1387" t="s">
        <v>1016</v>
      </c>
      <c r="H9" s="1387" t="s">
        <v>1017</v>
      </c>
    </row>
    <row r="10" spans="1:8" ht="25.5" thickBot="1">
      <c r="A10" s="1079"/>
      <c r="B10" s="1080"/>
      <c r="C10" s="1081"/>
      <c r="D10" s="1388"/>
      <c r="E10" s="1388"/>
      <c r="F10" s="779" t="s">
        <v>1018</v>
      </c>
      <c r="G10" s="1388"/>
      <c r="H10" s="1388"/>
    </row>
    <row r="11" spans="1:8" ht="16.149999999999999" customHeight="1">
      <c r="A11" s="1517"/>
      <c r="B11" s="1524"/>
      <c r="C11" s="1518"/>
      <c r="D11" s="166"/>
      <c r="E11" s="166"/>
      <c r="F11" s="166"/>
      <c r="G11" s="166"/>
      <c r="H11" s="166"/>
    </row>
    <row r="12" spans="1:8" ht="16.149999999999999" customHeight="1">
      <c r="A12" s="1164"/>
      <c r="B12" s="1165"/>
      <c r="C12" s="1166"/>
      <c r="D12" s="175"/>
      <c r="E12" s="175"/>
      <c r="F12" s="175"/>
      <c r="G12" s="175"/>
      <c r="H12" s="175"/>
    </row>
    <row r="13" spans="1:8" ht="16.149999999999999" customHeight="1">
      <c r="A13" s="1164"/>
      <c r="B13" s="1165"/>
      <c r="C13" s="1166"/>
      <c r="D13" s="175"/>
      <c r="E13" s="175"/>
      <c r="F13" s="175"/>
      <c r="G13" s="175"/>
      <c r="H13" s="175"/>
    </row>
    <row r="14" spans="1:8" ht="16.149999999999999" customHeight="1">
      <c r="A14" s="1164"/>
      <c r="B14" s="1165"/>
      <c r="C14" s="1166"/>
      <c r="D14" s="175"/>
      <c r="E14" s="175"/>
      <c r="F14" s="175"/>
      <c r="G14" s="175"/>
      <c r="H14" s="175"/>
    </row>
    <row r="15" spans="1:8" ht="16.149999999999999" customHeight="1">
      <c r="A15" s="1164"/>
      <c r="B15" s="1165"/>
      <c r="C15" s="1166"/>
      <c r="D15" s="175"/>
      <c r="E15" s="175"/>
      <c r="F15" s="175"/>
      <c r="G15" s="175"/>
      <c r="H15" s="175"/>
    </row>
    <row r="16" spans="1:8" ht="16.149999999999999" customHeight="1">
      <c r="A16" s="1164"/>
      <c r="B16" s="1165"/>
      <c r="C16" s="1166"/>
      <c r="D16" s="175"/>
      <c r="E16" s="175"/>
      <c r="F16" s="175"/>
      <c r="G16" s="175"/>
      <c r="H16" s="175"/>
    </row>
    <row r="17" spans="1:8" ht="16.149999999999999" customHeight="1">
      <c r="A17" s="1164"/>
      <c r="B17" s="1165"/>
      <c r="C17" s="1166"/>
      <c r="D17" s="175"/>
      <c r="E17" s="175"/>
      <c r="F17" s="175"/>
      <c r="G17" s="175"/>
      <c r="H17" s="175"/>
    </row>
    <row r="18" spans="1:8" ht="16.149999999999999" customHeight="1">
      <c r="A18" s="1164"/>
      <c r="B18" s="1165"/>
      <c r="C18" s="1166"/>
      <c r="D18" s="175"/>
      <c r="E18" s="175"/>
      <c r="F18" s="175"/>
      <c r="G18" s="175"/>
      <c r="H18" s="175"/>
    </row>
    <row r="19" spans="1:8" ht="16.149999999999999" customHeight="1">
      <c r="A19" s="1164"/>
      <c r="B19" s="1165"/>
      <c r="C19" s="1166"/>
      <c r="D19" s="175"/>
      <c r="E19" s="175"/>
      <c r="F19" s="175"/>
      <c r="G19" s="175"/>
      <c r="H19" s="175"/>
    </row>
    <row r="20" spans="1:8" ht="16.149999999999999" customHeight="1">
      <c r="A20" s="1164"/>
      <c r="B20" s="1165"/>
      <c r="C20" s="1166"/>
      <c r="D20" s="175"/>
      <c r="E20" s="175"/>
      <c r="F20" s="175"/>
      <c r="G20" s="175"/>
      <c r="H20" s="175"/>
    </row>
    <row r="21" spans="1:8" ht="16.149999999999999" customHeight="1">
      <c r="A21" s="1164"/>
      <c r="B21" s="1165"/>
      <c r="C21" s="1166"/>
      <c r="D21" s="175"/>
      <c r="E21" s="175"/>
      <c r="F21" s="175"/>
      <c r="G21" s="175"/>
      <c r="H21" s="175"/>
    </row>
    <row r="22" spans="1:8" ht="16.149999999999999" customHeight="1">
      <c r="A22" s="1164"/>
      <c r="B22" s="1165"/>
      <c r="C22" s="1166"/>
      <c r="D22" s="175"/>
      <c r="E22" s="175"/>
      <c r="F22" s="175"/>
      <c r="G22" s="175"/>
      <c r="H22" s="175"/>
    </row>
    <row r="23" spans="1:8" ht="16.149999999999999" customHeight="1">
      <c r="A23" s="1164"/>
      <c r="B23" s="1165"/>
      <c r="C23" s="1166"/>
      <c r="D23" s="175"/>
      <c r="E23" s="175"/>
      <c r="F23" s="175"/>
      <c r="G23" s="175"/>
      <c r="H23" s="175"/>
    </row>
    <row r="24" spans="1:8" ht="16.149999999999999" customHeight="1">
      <c r="A24" s="1164"/>
      <c r="B24" s="1165"/>
      <c r="C24" s="1166"/>
      <c r="D24" s="175"/>
      <c r="E24" s="175"/>
      <c r="F24" s="175"/>
      <c r="G24" s="175"/>
      <c r="H24" s="175"/>
    </row>
    <row r="25" spans="1:8" ht="16.149999999999999" customHeight="1">
      <c r="A25" s="1164"/>
      <c r="B25" s="1165"/>
      <c r="C25" s="1166"/>
      <c r="D25" s="175"/>
      <c r="E25" s="175"/>
      <c r="F25" s="175"/>
      <c r="G25" s="175"/>
      <c r="H25" s="175"/>
    </row>
    <row r="26" spans="1:8" ht="16.149999999999999" customHeight="1">
      <c r="A26" s="1164"/>
      <c r="B26" s="1165"/>
      <c r="C26" s="1166"/>
      <c r="D26" s="175"/>
      <c r="E26" s="175"/>
      <c r="F26" s="175"/>
      <c r="G26" s="175"/>
      <c r="H26" s="175"/>
    </row>
    <row r="27" spans="1:8" ht="16.149999999999999" customHeight="1">
      <c r="A27" s="1164"/>
      <c r="B27" s="1165"/>
      <c r="C27" s="1166"/>
      <c r="D27" s="175"/>
      <c r="E27" s="175"/>
      <c r="F27" s="175"/>
      <c r="G27" s="175"/>
      <c r="H27" s="175"/>
    </row>
    <row r="28" spans="1:8" ht="16.149999999999999" customHeight="1" thickBot="1">
      <c r="A28" s="1519"/>
      <c r="B28" s="1525"/>
      <c r="C28" s="1520"/>
      <c r="D28" s="176"/>
      <c r="E28" s="176"/>
      <c r="F28" s="176"/>
      <c r="G28" s="176"/>
      <c r="H28" s="176"/>
    </row>
    <row r="29" spans="1:8" ht="12.95">
      <c r="A29" s="1107" t="s">
        <v>445</v>
      </c>
      <c r="B29" s="1107"/>
      <c r="C29" s="1107"/>
      <c r="D29" s="1107"/>
      <c r="E29" s="1107"/>
      <c r="F29" s="1107"/>
      <c r="G29" s="1107"/>
      <c r="H29" s="1107"/>
    </row>
  </sheetData>
  <mergeCells count="30">
    <mergeCell ref="A28:C28"/>
    <mergeCell ref="A29:H29"/>
    <mergeCell ref="A23:C23"/>
    <mergeCell ref="A24:C24"/>
    <mergeCell ref="A25:C25"/>
    <mergeCell ref="A26:C26"/>
    <mergeCell ref="A19:C19"/>
    <mergeCell ref="A20:C20"/>
    <mergeCell ref="A21:C21"/>
    <mergeCell ref="A22:C22"/>
    <mergeCell ref="A27:C27"/>
    <mergeCell ref="A14:C14"/>
    <mergeCell ref="A15:C15"/>
    <mergeCell ref="A16:C16"/>
    <mergeCell ref="A17:C17"/>
    <mergeCell ref="A18:C18"/>
    <mergeCell ref="A11:C11"/>
    <mergeCell ref="A12:C12"/>
    <mergeCell ref="G9:G10"/>
    <mergeCell ref="H9:H10"/>
    <mergeCell ref="A13:C13"/>
    <mergeCell ref="A3:H3"/>
    <mergeCell ref="A4:H4"/>
    <mergeCell ref="A9:C10"/>
    <mergeCell ref="D9:D10"/>
    <mergeCell ref="E9:E10"/>
    <mergeCell ref="A5:H5"/>
    <mergeCell ref="A6:H6"/>
    <mergeCell ref="A7:H7"/>
    <mergeCell ref="A8:H8"/>
  </mergeCells>
  <phoneticPr fontId="0" type="noConversion"/>
  <printOptions horizontalCentered="1" verticalCentered="1"/>
  <pageMargins left="0" right="0" top="0.25" bottom="0.75" header="0.5" footer="0.65"/>
  <pageSetup orientation="landscape" r:id="rId1"/>
  <headerFooter alignWithMargins="0">
    <oddFooter>&amp;A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pageSetUpPr fitToPage="1"/>
  </sheetPr>
  <dimension ref="A1:H65"/>
  <sheetViews>
    <sheetView zoomScale="85" zoomScaleNormal="85" workbookViewId="0">
      <selection activeCell="F10" sqref="F10"/>
    </sheetView>
  </sheetViews>
  <sheetFormatPr defaultRowHeight="12.6"/>
  <cols>
    <col min="1" max="1" width="9.5703125" customWidth="1"/>
    <col min="3" max="3" width="13" customWidth="1"/>
    <col min="4" max="4" width="16.7109375" customWidth="1"/>
    <col min="5" max="5" width="18.7109375" customWidth="1"/>
    <col min="6" max="6" width="20.7109375" customWidth="1"/>
    <col min="7" max="7" width="16.7109375" customWidth="1"/>
    <col min="8" max="8" width="18" customWidth="1"/>
  </cols>
  <sheetData>
    <row r="1" spans="1:8">
      <c r="A1" s="46">
        <f>Title!B12</f>
        <v>0</v>
      </c>
      <c r="B1" s="2"/>
      <c r="C1" s="2"/>
      <c r="D1" s="2"/>
      <c r="E1" s="2"/>
      <c r="F1" s="2"/>
      <c r="G1" s="692"/>
      <c r="H1" s="499" t="str">
        <f>'35'!G1</f>
        <v>For The Year Ended</v>
      </c>
    </row>
    <row r="2" spans="1:8" ht="12.95" thickBot="1">
      <c r="A2" s="692" t="s">
        <v>82</v>
      </c>
      <c r="B2" s="2"/>
      <c r="C2" s="2"/>
      <c r="D2" s="2"/>
      <c r="E2" s="2"/>
      <c r="F2" s="2"/>
      <c r="G2" s="692"/>
      <c r="H2" s="116">
        <f>'38'!H2</f>
        <v>0</v>
      </c>
    </row>
    <row r="3" spans="1:8" ht="12.95">
      <c r="A3" s="904" t="s">
        <v>1019</v>
      </c>
      <c r="B3" s="904"/>
      <c r="C3" s="904"/>
      <c r="D3" s="904"/>
      <c r="E3" s="904"/>
      <c r="F3" s="904"/>
      <c r="G3" s="904"/>
      <c r="H3" s="904"/>
    </row>
    <row r="4" spans="1:8" ht="12.95">
      <c r="A4" s="1288" t="s">
        <v>1007</v>
      </c>
      <c r="B4" s="1288"/>
      <c r="C4" s="1288"/>
      <c r="D4" s="1288"/>
      <c r="E4" s="1288"/>
      <c r="F4" s="1288"/>
      <c r="G4" s="1288"/>
      <c r="H4" s="1288"/>
    </row>
    <row r="5" spans="1:8" ht="12.75" customHeight="1">
      <c r="A5" s="1288" t="s">
        <v>1008</v>
      </c>
      <c r="B5" s="1288"/>
      <c r="C5" s="1288"/>
      <c r="D5" s="1288"/>
      <c r="E5" s="1288"/>
      <c r="F5" s="1288"/>
      <c r="G5" s="1288"/>
      <c r="H5" s="1288"/>
    </row>
    <row r="6" spans="1:8" ht="24" customHeight="1">
      <c r="A6" s="1288" t="s">
        <v>1009</v>
      </c>
      <c r="B6" s="1288"/>
      <c r="C6" s="1288"/>
      <c r="D6" s="1288"/>
      <c r="E6" s="1288"/>
      <c r="F6" s="1288"/>
      <c r="G6" s="1288"/>
      <c r="H6" s="1288"/>
    </row>
    <row r="7" spans="1:8" ht="24" customHeight="1">
      <c r="A7" s="1288" t="s">
        <v>1020</v>
      </c>
      <c r="B7" s="1288"/>
      <c r="C7" s="1288"/>
      <c r="D7" s="1288"/>
      <c r="E7" s="1288"/>
      <c r="F7" s="1288"/>
      <c r="G7" s="1288"/>
      <c r="H7" s="1288"/>
    </row>
    <row r="8" spans="1:8" ht="13.5" thickBot="1">
      <c r="A8" s="983" t="s">
        <v>1011</v>
      </c>
      <c r="B8" s="983"/>
      <c r="C8" s="983"/>
      <c r="D8" s="983"/>
      <c r="E8" s="983"/>
      <c r="F8" s="983"/>
      <c r="G8" s="983"/>
      <c r="H8" s="983"/>
    </row>
    <row r="9" spans="1:8" ht="13.5" customHeight="1" thickBot="1">
      <c r="A9" s="1076" t="s">
        <v>1021</v>
      </c>
      <c r="B9" s="1077"/>
      <c r="C9" s="1078"/>
      <c r="D9" s="1516" t="s">
        <v>1013</v>
      </c>
      <c r="E9" s="1516" t="s">
        <v>1014</v>
      </c>
      <c r="F9" s="45" t="s">
        <v>1015</v>
      </c>
      <c r="G9" s="1060" t="s">
        <v>1016</v>
      </c>
      <c r="H9" s="1060" t="s">
        <v>1017</v>
      </c>
    </row>
    <row r="10" spans="1:8" ht="25.5" thickBot="1">
      <c r="A10" s="1079"/>
      <c r="B10" s="1080"/>
      <c r="C10" s="1081"/>
      <c r="D10" s="1061"/>
      <c r="E10" s="1061"/>
      <c r="F10" s="733" t="s">
        <v>1018</v>
      </c>
      <c r="G10" s="1061"/>
      <c r="H10" s="1061"/>
    </row>
    <row r="11" spans="1:8" ht="16.149999999999999" customHeight="1">
      <c r="A11" s="1517"/>
      <c r="B11" s="1524"/>
      <c r="C11" s="1518"/>
      <c r="D11" s="665"/>
      <c r="E11" s="665"/>
      <c r="F11" s="665"/>
      <c r="G11" s="665"/>
      <c r="H11" s="665"/>
    </row>
    <row r="12" spans="1:8" ht="16.149999999999999" customHeight="1">
      <c r="A12" s="1164"/>
      <c r="B12" s="1165"/>
      <c r="C12" s="1166"/>
      <c r="D12" s="666"/>
      <c r="E12" s="666"/>
      <c r="F12" s="666"/>
      <c r="G12" s="666"/>
      <c r="H12" s="666"/>
    </row>
    <row r="13" spans="1:8" ht="16.149999999999999" customHeight="1">
      <c r="A13" s="1164"/>
      <c r="B13" s="1165"/>
      <c r="C13" s="1166"/>
      <c r="D13" s="666"/>
      <c r="E13" s="666"/>
      <c r="F13" s="666"/>
      <c r="G13" s="666"/>
      <c r="H13" s="666"/>
    </row>
    <row r="14" spans="1:8" ht="16.149999999999999" customHeight="1">
      <c r="A14" s="1164"/>
      <c r="B14" s="1165"/>
      <c r="C14" s="1166"/>
      <c r="D14" s="666"/>
      <c r="E14" s="666"/>
      <c r="F14" s="666"/>
      <c r="G14" s="666"/>
      <c r="H14" s="666"/>
    </row>
    <row r="15" spans="1:8" ht="16.149999999999999" customHeight="1">
      <c r="A15" s="1164"/>
      <c r="B15" s="1165"/>
      <c r="C15" s="1166"/>
      <c r="D15" s="666"/>
      <c r="E15" s="666"/>
      <c r="F15" s="666"/>
      <c r="G15" s="666"/>
      <c r="H15" s="666"/>
    </row>
    <row r="16" spans="1:8" ht="16.149999999999999" customHeight="1">
      <c r="A16" s="1164"/>
      <c r="B16" s="1165"/>
      <c r="C16" s="1166"/>
      <c r="D16" s="666"/>
      <c r="E16" s="666"/>
      <c r="F16" s="666"/>
      <c r="G16" s="666"/>
      <c r="H16" s="666"/>
    </row>
    <row r="17" spans="1:8" ht="16.149999999999999" customHeight="1">
      <c r="A17" s="1164"/>
      <c r="B17" s="1165"/>
      <c r="C17" s="1166"/>
      <c r="D17" s="666"/>
      <c r="E17" s="666"/>
      <c r="F17" s="666"/>
      <c r="G17" s="666"/>
      <c r="H17" s="666"/>
    </row>
    <row r="18" spans="1:8" ht="16.149999999999999" customHeight="1">
      <c r="A18" s="1164"/>
      <c r="B18" s="1165"/>
      <c r="C18" s="1166"/>
      <c r="D18" s="666"/>
      <c r="E18" s="666"/>
      <c r="F18" s="666"/>
      <c r="G18" s="666"/>
      <c r="H18" s="666"/>
    </row>
    <row r="19" spans="1:8" ht="16.149999999999999" customHeight="1">
      <c r="A19" s="1164"/>
      <c r="B19" s="1165"/>
      <c r="C19" s="1166"/>
      <c r="D19" s="666"/>
      <c r="E19" s="666"/>
      <c r="F19" s="666"/>
      <c r="G19" s="666"/>
      <c r="H19" s="666"/>
    </row>
    <row r="20" spans="1:8" ht="16.149999999999999" customHeight="1">
      <c r="A20" s="1164"/>
      <c r="B20" s="1165"/>
      <c r="C20" s="1166"/>
      <c r="D20" s="666"/>
      <c r="E20" s="666"/>
      <c r="F20" s="666"/>
      <c r="G20" s="666"/>
      <c r="H20" s="666"/>
    </row>
    <row r="21" spans="1:8" ht="16.149999999999999" customHeight="1">
      <c r="A21" s="1164"/>
      <c r="B21" s="1165"/>
      <c r="C21" s="1166"/>
      <c r="D21" s="666"/>
      <c r="E21" s="666"/>
      <c r="F21" s="666"/>
      <c r="G21" s="666"/>
      <c r="H21" s="666"/>
    </row>
    <row r="22" spans="1:8" ht="16.149999999999999" customHeight="1">
      <c r="A22" s="1164"/>
      <c r="B22" s="1165"/>
      <c r="C22" s="1166"/>
      <c r="D22" s="666"/>
      <c r="E22" s="666"/>
      <c r="F22" s="666"/>
      <c r="G22" s="666"/>
      <c r="H22" s="666"/>
    </row>
    <row r="23" spans="1:8" ht="16.149999999999999" customHeight="1">
      <c r="A23" s="1164"/>
      <c r="B23" s="1165"/>
      <c r="C23" s="1166"/>
      <c r="D23" s="666"/>
      <c r="E23" s="666"/>
      <c r="F23" s="666"/>
      <c r="G23" s="666"/>
      <c r="H23" s="666"/>
    </row>
    <row r="24" spans="1:8" ht="16.149999999999999" customHeight="1">
      <c r="A24" s="1164"/>
      <c r="B24" s="1165"/>
      <c r="C24" s="1166"/>
      <c r="D24" s="666"/>
      <c r="E24" s="666"/>
      <c r="F24" s="666"/>
      <c r="G24" s="666"/>
      <c r="H24" s="666"/>
    </row>
    <row r="25" spans="1:8" ht="16.149999999999999" customHeight="1">
      <c r="A25" s="1164"/>
      <c r="B25" s="1165"/>
      <c r="C25" s="1166"/>
      <c r="D25" s="666"/>
      <c r="E25" s="666"/>
      <c r="F25" s="666"/>
      <c r="G25" s="666"/>
      <c r="H25" s="666"/>
    </row>
    <row r="26" spans="1:8" ht="16.149999999999999" customHeight="1">
      <c r="A26" s="1164"/>
      <c r="B26" s="1165"/>
      <c r="C26" s="1166"/>
      <c r="D26" s="666"/>
      <c r="E26" s="666"/>
      <c r="F26" s="666"/>
      <c r="G26" s="666"/>
      <c r="H26" s="666"/>
    </row>
    <row r="27" spans="1:8" ht="16.149999999999999" customHeight="1">
      <c r="A27" s="1164"/>
      <c r="B27" s="1165"/>
      <c r="C27" s="1166"/>
      <c r="D27" s="666"/>
      <c r="E27" s="666"/>
      <c r="F27" s="666"/>
      <c r="G27" s="666"/>
      <c r="H27" s="666"/>
    </row>
    <row r="28" spans="1:8" ht="16.149999999999999" customHeight="1">
      <c r="A28" s="1164"/>
      <c r="B28" s="1165"/>
      <c r="C28" s="1166"/>
      <c r="D28" s="666"/>
      <c r="E28" s="666"/>
      <c r="F28" s="666"/>
      <c r="G28" s="666"/>
      <c r="H28" s="666"/>
    </row>
    <row r="29" spans="1:8" ht="16.149999999999999" customHeight="1" thickBot="1">
      <c r="A29" s="1519"/>
      <c r="B29" s="1525"/>
      <c r="C29" s="1520"/>
      <c r="D29" s="667"/>
      <c r="E29" s="667"/>
      <c r="F29" s="667"/>
      <c r="G29" s="667"/>
      <c r="H29" s="667"/>
    </row>
    <row r="30" spans="1:8" ht="16.149999999999999" customHeight="1">
      <c r="A30" s="692"/>
      <c r="B30" s="692"/>
      <c r="C30" s="692"/>
      <c r="D30" s="692"/>
      <c r="E30" s="692"/>
      <c r="F30" s="692"/>
      <c r="G30" s="692"/>
      <c r="H30" s="692"/>
    </row>
    <row r="31" spans="1:8" ht="16.149999999999999" customHeight="1">
      <c r="A31" s="692"/>
      <c r="B31" s="692"/>
      <c r="C31" s="692"/>
      <c r="D31" s="692"/>
      <c r="E31" s="692"/>
      <c r="F31" s="692"/>
      <c r="G31" s="692"/>
      <c r="H31" s="692"/>
    </row>
    <row r="32" spans="1:8" ht="16.149999999999999" customHeight="1">
      <c r="A32" s="692"/>
      <c r="B32" s="692"/>
      <c r="C32" s="692"/>
      <c r="D32" s="692"/>
      <c r="E32" s="692"/>
      <c r="F32" s="692"/>
      <c r="G32" s="692"/>
      <c r="H32" s="692"/>
    </row>
    <row r="33" ht="16.149999999999999" customHeight="1"/>
    <row r="34" ht="16.149999999999999" customHeight="1"/>
    <row r="35" ht="16.149999999999999" customHeight="1"/>
    <row r="36" ht="16.149999999999999" customHeight="1"/>
    <row r="37" ht="16.149999999999999" customHeight="1"/>
    <row r="38" ht="16.149999999999999" customHeight="1"/>
    <row r="39" ht="16.149999999999999" customHeight="1"/>
    <row r="40" ht="16.149999999999999" customHeight="1"/>
    <row r="41" ht="16.149999999999999" customHeight="1"/>
    <row r="42" ht="16.149999999999999" customHeight="1"/>
    <row r="43" ht="16.149999999999999" customHeight="1"/>
    <row r="44" ht="16.149999999999999" customHeight="1"/>
    <row r="45" ht="16.149999999999999" customHeight="1"/>
    <row r="46" ht="16.149999999999999" customHeight="1"/>
    <row r="47" ht="16.149999999999999" customHeight="1"/>
    <row r="48" ht="16.149999999999999" customHeight="1"/>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row r="56" ht="16.149999999999999" customHeight="1"/>
    <row r="57" ht="16.149999999999999" customHeight="1"/>
    <row r="58" ht="16.149999999999999" customHeight="1"/>
    <row r="59" ht="16.149999999999999" customHeight="1"/>
    <row r="60" ht="16.149999999999999" customHeight="1"/>
    <row r="61" ht="16.149999999999999" customHeight="1"/>
    <row r="62" ht="16.149999999999999" customHeight="1"/>
    <row r="63" ht="16.149999999999999" customHeight="1"/>
    <row r="64" ht="16.149999999999999" customHeight="1"/>
    <row r="65" ht="16.149999999999999" customHeight="1"/>
  </sheetData>
  <mergeCells count="30">
    <mergeCell ref="A3:H3"/>
    <mergeCell ref="A5:H5"/>
    <mergeCell ref="A6:H6"/>
    <mergeCell ref="A7:H7"/>
    <mergeCell ref="A4:H4"/>
    <mergeCell ref="A11:C11"/>
    <mergeCell ref="A12:C12"/>
    <mergeCell ref="A13:C13"/>
    <mergeCell ref="A14:C14"/>
    <mergeCell ref="A8:H8"/>
    <mergeCell ref="A9:C10"/>
    <mergeCell ref="D9:D10"/>
    <mergeCell ref="E9:E10"/>
    <mergeCell ref="G9:G10"/>
    <mergeCell ref="H9:H10"/>
    <mergeCell ref="A19:C19"/>
    <mergeCell ref="A20:C20"/>
    <mergeCell ref="A21:C21"/>
    <mergeCell ref="A22:C22"/>
    <mergeCell ref="A15:C15"/>
    <mergeCell ref="A16:C16"/>
    <mergeCell ref="A17:C17"/>
    <mergeCell ref="A18:C18"/>
    <mergeCell ref="A27:C27"/>
    <mergeCell ref="A28:C28"/>
    <mergeCell ref="A29:C29"/>
    <mergeCell ref="A23:C23"/>
    <mergeCell ref="A24:C24"/>
    <mergeCell ref="A25:C25"/>
    <mergeCell ref="A26:C26"/>
  </mergeCells>
  <phoneticPr fontId="0" type="noConversion"/>
  <printOptions horizontalCentered="1" verticalCentered="1"/>
  <pageMargins left="0" right="0" top="1" bottom="0.25" header="0.5" footer="0"/>
  <pageSetup orientation="landscape" r:id="rId1"/>
  <headerFooter alignWithMargins="0">
    <oddFooter>&amp;A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pageSetUpPr fitToPage="1"/>
  </sheetPr>
  <dimension ref="A1:I43"/>
  <sheetViews>
    <sheetView workbookViewId="0"/>
  </sheetViews>
  <sheetFormatPr defaultRowHeight="12.6"/>
  <cols>
    <col min="9" max="9" width="17.42578125" bestFit="1" customWidth="1"/>
  </cols>
  <sheetData>
    <row r="1" spans="1:9">
      <c r="A1" s="46">
        <f>Title!B12</f>
        <v>0</v>
      </c>
      <c r="B1" s="2"/>
      <c r="C1" s="2"/>
      <c r="D1" s="2"/>
      <c r="E1" s="2"/>
      <c r="F1" s="2"/>
      <c r="G1" s="2"/>
      <c r="H1" s="2"/>
      <c r="I1" s="501" t="str">
        <f>'39'!I1</f>
        <v>For The Year Ended</v>
      </c>
    </row>
    <row r="2" spans="1:9" ht="12.95" thickBot="1">
      <c r="A2" s="692" t="s">
        <v>82</v>
      </c>
      <c r="B2" s="692"/>
      <c r="C2" s="692"/>
      <c r="D2" s="692"/>
      <c r="E2" s="692"/>
      <c r="F2" s="692"/>
      <c r="G2" s="692"/>
      <c r="H2" s="692"/>
      <c r="I2" s="116">
        <f>'39'!I2</f>
        <v>0</v>
      </c>
    </row>
    <row r="4" spans="1:9" ht="12.95">
      <c r="A4" s="904" t="s">
        <v>1022</v>
      </c>
      <c r="B4" s="904"/>
      <c r="C4" s="904"/>
      <c r="D4" s="904"/>
      <c r="E4" s="904"/>
      <c r="F4" s="904"/>
      <c r="G4" s="904"/>
      <c r="H4" s="904"/>
      <c r="I4" s="904"/>
    </row>
    <row r="5" spans="1:9">
      <c r="A5" s="994" t="s">
        <v>1023</v>
      </c>
      <c r="B5" s="994"/>
      <c r="C5" s="994"/>
      <c r="D5" s="994"/>
      <c r="E5" s="994"/>
      <c r="F5" s="994"/>
      <c r="G5" s="994"/>
      <c r="H5" s="994"/>
      <c r="I5" s="994"/>
    </row>
    <row r="6" spans="1:9" ht="72.75" customHeight="1" thickBot="1">
      <c r="A6" s="1064" t="s">
        <v>1024</v>
      </c>
      <c r="B6" s="1064"/>
      <c r="C6" s="1064"/>
      <c r="D6" s="1064"/>
      <c r="E6" s="1064"/>
      <c r="F6" s="1064"/>
      <c r="G6" s="1064"/>
      <c r="H6" s="1064"/>
      <c r="I6" s="1064"/>
    </row>
    <row r="7" spans="1:9">
      <c r="A7" s="1488" t="s">
        <v>1025</v>
      </c>
      <c r="B7" s="1077"/>
      <c r="C7" s="1077"/>
      <c r="D7" s="1077"/>
      <c r="E7" s="1077"/>
      <c r="F7" s="1077"/>
      <c r="G7" s="1077"/>
      <c r="H7" s="1078"/>
      <c r="I7" s="1062" t="s">
        <v>1026</v>
      </c>
    </row>
    <row r="8" spans="1:9" ht="24.75" customHeight="1" thickBot="1">
      <c r="A8" s="1490"/>
      <c r="B8" s="1080"/>
      <c r="C8" s="1080"/>
      <c r="D8" s="1080"/>
      <c r="E8" s="1080"/>
      <c r="F8" s="1080"/>
      <c r="G8" s="1080"/>
      <c r="H8" s="1081"/>
      <c r="I8" s="1063"/>
    </row>
    <row r="9" spans="1:9" ht="15.6" customHeight="1">
      <c r="A9" s="1162"/>
      <c r="B9" s="968"/>
      <c r="C9" s="968"/>
      <c r="D9" s="968"/>
      <c r="E9" s="968"/>
      <c r="F9" s="968"/>
      <c r="G9" s="968"/>
      <c r="H9" s="1163"/>
      <c r="I9" s="454"/>
    </row>
    <row r="10" spans="1:9" ht="15.6" customHeight="1">
      <c r="A10" s="1164"/>
      <c r="B10" s="1165"/>
      <c r="C10" s="1165"/>
      <c r="D10" s="1165"/>
      <c r="E10" s="1165"/>
      <c r="F10" s="1165"/>
      <c r="G10" s="1165"/>
      <c r="H10" s="1166"/>
      <c r="I10" s="175"/>
    </row>
    <row r="11" spans="1:9" ht="15.6" customHeight="1">
      <c r="A11" s="1164"/>
      <c r="B11" s="1165"/>
      <c r="C11" s="1165"/>
      <c r="D11" s="1165"/>
      <c r="E11" s="1165"/>
      <c r="F11" s="1165"/>
      <c r="G11" s="1165"/>
      <c r="H11" s="1166"/>
      <c r="I11" s="175"/>
    </row>
    <row r="12" spans="1:9" ht="15.6" customHeight="1">
      <c r="A12" s="1164"/>
      <c r="B12" s="1165"/>
      <c r="C12" s="1165"/>
      <c r="D12" s="1165"/>
      <c r="E12" s="1165"/>
      <c r="F12" s="1165"/>
      <c r="G12" s="1165"/>
      <c r="H12" s="1166"/>
      <c r="I12" s="175"/>
    </row>
    <row r="13" spans="1:9" ht="15.6" customHeight="1">
      <c r="A13" s="1164"/>
      <c r="B13" s="1165"/>
      <c r="C13" s="1165"/>
      <c r="D13" s="1165"/>
      <c r="E13" s="1165"/>
      <c r="F13" s="1165"/>
      <c r="G13" s="1165"/>
      <c r="H13" s="1166"/>
      <c r="I13" s="175"/>
    </row>
    <row r="14" spans="1:9" ht="15.6" customHeight="1">
      <c r="A14" s="1164"/>
      <c r="B14" s="1165"/>
      <c r="C14" s="1165"/>
      <c r="D14" s="1165"/>
      <c r="E14" s="1165"/>
      <c r="F14" s="1165"/>
      <c r="G14" s="1165"/>
      <c r="H14" s="1166"/>
      <c r="I14" s="175"/>
    </row>
    <row r="15" spans="1:9" ht="15.6" customHeight="1">
      <c r="A15" s="1164"/>
      <c r="B15" s="1165"/>
      <c r="C15" s="1165"/>
      <c r="D15" s="1165"/>
      <c r="E15" s="1165"/>
      <c r="F15" s="1165"/>
      <c r="G15" s="1165"/>
      <c r="H15" s="1166"/>
      <c r="I15" s="175"/>
    </row>
    <row r="16" spans="1:9" ht="15.6" customHeight="1">
      <c r="A16" s="1164"/>
      <c r="B16" s="1165"/>
      <c r="C16" s="1165"/>
      <c r="D16" s="1165"/>
      <c r="E16" s="1165"/>
      <c r="F16" s="1165"/>
      <c r="G16" s="1165"/>
      <c r="H16" s="1166"/>
      <c r="I16" s="175"/>
    </row>
    <row r="17" spans="1:9" ht="15.6" customHeight="1">
      <c r="A17" s="1164"/>
      <c r="B17" s="1165"/>
      <c r="C17" s="1165"/>
      <c r="D17" s="1165"/>
      <c r="E17" s="1165"/>
      <c r="F17" s="1165"/>
      <c r="G17" s="1165"/>
      <c r="H17" s="1166"/>
      <c r="I17" s="175"/>
    </row>
    <row r="18" spans="1:9" ht="15.6" customHeight="1">
      <c r="A18" s="1164"/>
      <c r="B18" s="1165"/>
      <c r="C18" s="1165"/>
      <c r="D18" s="1165"/>
      <c r="E18" s="1165"/>
      <c r="F18" s="1165"/>
      <c r="G18" s="1165"/>
      <c r="H18" s="1166"/>
      <c r="I18" s="175"/>
    </row>
    <row r="19" spans="1:9" ht="15.6" customHeight="1">
      <c r="A19" s="1164"/>
      <c r="B19" s="1165"/>
      <c r="C19" s="1165"/>
      <c r="D19" s="1165"/>
      <c r="E19" s="1165"/>
      <c r="F19" s="1165"/>
      <c r="G19" s="1165"/>
      <c r="H19" s="1166"/>
      <c r="I19" s="175"/>
    </row>
    <row r="20" spans="1:9" ht="15.6" customHeight="1">
      <c r="A20" s="1164"/>
      <c r="B20" s="1165"/>
      <c r="C20" s="1165"/>
      <c r="D20" s="1165"/>
      <c r="E20" s="1165"/>
      <c r="F20" s="1165"/>
      <c r="G20" s="1165"/>
      <c r="H20" s="1166"/>
      <c r="I20" s="175"/>
    </row>
    <row r="21" spans="1:9" ht="15.6" customHeight="1">
      <c r="A21" s="1164"/>
      <c r="B21" s="1165"/>
      <c r="C21" s="1165"/>
      <c r="D21" s="1165"/>
      <c r="E21" s="1165"/>
      <c r="F21" s="1165"/>
      <c r="G21" s="1165"/>
      <c r="H21" s="1166"/>
      <c r="I21" s="175"/>
    </row>
    <row r="22" spans="1:9" ht="15.6" customHeight="1">
      <c r="A22" s="1164"/>
      <c r="B22" s="1165"/>
      <c r="C22" s="1165"/>
      <c r="D22" s="1165"/>
      <c r="E22" s="1165"/>
      <c r="F22" s="1165"/>
      <c r="G22" s="1165"/>
      <c r="H22" s="1166"/>
      <c r="I22" s="175"/>
    </row>
    <row r="23" spans="1:9" ht="15.6" customHeight="1">
      <c r="A23" s="1164"/>
      <c r="B23" s="1165"/>
      <c r="C23" s="1165"/>
      <c r="D23" s="1165"/>
      <c r="E23" s="1165"/>
      <c r="F23" s="1165"/>
      <c r="G23" s="1165"/>
      <c r="H23" s="1166"/>
      <c r="I23" s="175"/>
    </row>
    <row r="24" spans="1:9" ht="15.6" customHeight="1">
      <c r="A24" s="1164"/>
      <c r="B24" s="1165"/>
      <c r="C24" s="1165"/>
      <c r="D24" s="1165"/>
      <c r="E24" s="1165"/>
      <c r="F24" s="1165"/>
      <c r="G24" s="1165"/>
      <c r="H24" s="1166"/>
      <c r="I24" s="175"/>
    </row>
    <row r="25" spans="1:9" ht="15.6" customHeight="1">
      <c r="A25" s="1164"/>
      <c r="B25" s="1165"/>
      <c r="C25" s="1165"/>
      <c r="D25" s="1165"/>
      <c r="E25" s="1165"/>
      <c r="F25" s="1165"/>
      <c r="G25" s="1165"/>
      <c r="H25" s="1166"/>
      <c r="I25" s="175"/>
    </row>
    <row r="26" spans="1:9" ht="15.6" customHeight="1">
      <c r="A26" s="1164"/>
      <c r="B26" s="1165"/>
      <c r="C26" s="1165"/>
      <c r="D26" s="1165"/>
      <c r="E26" s="1165"/>
      <c r="F26" s="1165"/>
      <c r="G26" s="1165"/>
      <c r="H26" s="1166"/>
      <c r="I26" s="175"/>
    </row>
    <row r="27" spans="1:9" ht="15.6" customHeight="1">
      <c r="A27" s="1164"/>
      <c r="B27" s="1165"/>
      <c r="C27" s="1165"/>
      <c r="D27" s="1165"/>
      <c r="E27" s="1165"/>
      <c r="F27" s="1165"/>
      <c r="G27" s="1165"/>
      <c r="H27" s="1166"/>
      <c r="I27" s="175"/>
    </row>
    <row r="28" spans="1:9" ht="15.6" customHeight="1">
      <c r="A28" s="1164"/>
      <c r="B28" s="1165"/>
      <c r="C28" s="1165"/>
      <c r="D28" s="1165"/>
      <c r="E28" s="1165"/>
      <c r="F28" s="1165"/>
      <c r="G28" s="1165"/>
      <c r="H28" s="1166"/>
      <c r="I28" s="175"/>
    </row>
    <row r="29" spans="1:9" ht="15.6" customHeight="1">
      <c r="A29" s="1164"/>
      <c r="B29" s="1165"/>
      <c r="C29" s="1165"/>
      <c r="D29" s="1165"/>
      <c r="E29" s="1165"/>
      <c r="F29" s="1165"/>
      <c r="G29" s="1165"/>
      <c r="H29" s="1166"/>
      <c r="I29" s="175"/>
    </row>
    <row r="30" spans="1:9" ht="15.6" customHeight="1">
      <c r="A30" s="1164"/>
      <c r="B30" s="1165"/>
      <c r="C30" s="1165"/>
      <c r="D30" s="1165"/>
      <c r="E30" s="1165"/>
      <c r="F30" s="1165"/>
      <c r="G30" s="1165"/>
      <c r="H30" s="1166"/>
      <c r="I30" s="175"/>
    </row>
    <row r="31" spans="1:9" ht="15.6" customHeight="1">
      <c r="A31" s="1164"/>
      <c r="B31" s="1165"/>
      <c r="C31" s="1165"/>
      <c r="D31" s="1165"/>
      <c r="E31" s="1165"/>
      <c r="F31" s="1165"/>
      <c r="G31" s="1165"/>
      <c r="H31" s="1166"/>
      <c r="I31" s="175"/>
    </row>
    <row r="32" spans="1:9" ht="15.6" customHeight="1">
      <c r="A32" s="1164"/>
      <c r="B32" s="1165"/>
      <c r="C32" s="1165"/>
      <c r="D32" s="1165"/>
      <c r="E32" s="1165"/>
      <c r="F32" s="1165"/>
      <c r="G32" s="1165"/>
      <c r="H32" s="1166"/>
      <c r="I32" s="175"/>
    </row>
    <row r="33" spans="1:9" ht="15.6" customHeight="1">
      <c r="A33" s="1164"/>
      <c r="B33" s="1165"/>
      <c r="C33" s="1165"/>
      <c r="D33" s="1165"/>
      <c r="E33" s="1165"/>
      <c r="F33" s="1165"/>
      <c r="G33" s="1165"/>
      <c r="H33" s="1166"/>
      <c r="I33" s="175"/>
    </row>
    <row r="34" spans="1:9" ht="15.6" customHeight="1">
      <c r="A34" s="1164"/>
      <c r="B34" s="1165"/>
      <c r="C34" s="1165"/>
      <c r="D34" s="1165"/>
      <c r="E34" s="1165"/>
      <c r="F34" s="1165"/>
      <c r="G34" s="1165"/>
      <c r="H34" s="1166"/>
      <c r="I34" s="175"/>
    </row>
    <row r="35" spans="1:9" ht="15.6" customHeight="1">
      <c r="A35" s="1164"/>
      <c r="B35" s="1165"/>
      <c r="C35" s="1165"/>
      <c r="D35" s="1165"/>
      <c r="E35" s="1165"/>
      <c r="F35" s="1165"/>
      <c r="G35" s="1165"/>
      <c r="H35" s="1166"/>
      <c r="I35" s="175"/>
    </row>
    <row r="36" spans="1:9" ht="15.6" customHeight="1">
      <c r="A36" s="1164"/>
      <c r="B36" s="1165"/>
      <c r="C36" s="1165"/>
      <c r="D36" s="1165"/>
      <c r="E36" s="1165"/>
      <c r="F36" s="1165"/>
      <c r="G36" s="1165"/>
      <c r="H36" s="1166"/>
      <c r="I36" s="175"/>
    </row>
    <row r="37" spans="1:9" ht="15.6" customHeight="1">
      <c r="A37" s="1164"/>
      <c r="B37" s="1165"/>
      <c r="C37" s="1165"/>
      <c r="D37" s="1165"/>
      <c r="E37" s="1165"/>
      <c r="F37" s="1165"/>
      <c r="G37" s="1165"/>
      <c r="H37" s="1166"/>
      <c r="I37" s="175"/>
    </row>
    <row r="38" spans="1:9" ht="15.6" customHeight="1">
      <c r="A38" s="1164"/>
      <c r="B38" s="1165"/>
      <c r="C38" s="1165"/>
      <c r="D38" s="1165"/>
      <c r="E38" s="1165"/>
      <c r="F38" s="1165"/>
      <c r="G38" s="1165"/>
      <c r="H38" s="1166"/>
      <c r="I38" s="175"/>
    </row>
    <row r="39" spans="1:9" ht="15.6" customHeight="1">
      <c r="A39" s="1164"/>
      <c r="B39" s="1165"/>
      <c r="C39" s="1165"/>
      <c r="D39" s="1165"/>
      <c r="E39" s="1165"/>
      <c r="F39" s="1165"/>
      <c r="G39" s="1165"/>
      <c r="H39" s="1166"/>
      <c r="I39" s="175"/>
    </row>
    <row r="40" spans="1:9" ht="15.6" customHeight="1">
      <c r="A40" s="1164"/>
      <c r="B40" s="1165"/>
      <c r="C40" s="1165"/>
      <c r="D40" s="1165"/>
      <c r="E40" s="1165"/>
      <c r="F40" s="1165"/>
      <c r="G40" s="1165"/>
      <c r="H40" s="1166"/>
      <c r="I40" s="175"/>
    </row>
    <row r="41" spans="1:9" ht="15.6" customHeight="1">
      <c r="A41" s="1164"/>
      <c r="B41" s="1165"/>
      <c r="C41" s="1165"/>
      <c r="D41" s="1165"/>
      <c r="E41" s="1165"/>
      <c r="F41" s="1165"/>
      <c r="G41" s="1165"/>
      <c r="H41" s="1166"/>
      <c r="I41" s="175"/>
    </row>
    <row r="42" spans="1:9" ht="15.6" customHeight="1" thickBot="1">
      <c r="A42" s="1164"/>
      <c r="B42" s="1165"/>
      <c r="C42" s="1165"/>
      <c r="D42" s="1165"/>
      <c r="E42" s="1165"/>
      <c r="F42" s="1165"/>
      <c r="G42" s="1165"/>
      <c r="H42" s="1166"/>
      <c r="I42" s="184"/>
    </row>
    <row r="43" spans="1:9" ht="15.6" customHeight="1" thickBot="1">
      <c r="A43" s="1172" t="s">
        <v>906</v>
      </c>
      <c r="B43" s="1173"/>
      <c r="C43" s="1173"/>
      <c r="D43" s="1173"/>
      <c r="E43" s="1173"/>
      <c r="F43" s="1173"/>
      <c r="G43" s="1173"/>
      <c r="H43" s="1174"/>
      <c r="I43" s="479">
        <f>SUM(I9:I42)</f>
        <v>0</v>
      </c>
    </row>
  </sheetData>
  <mergeCells count="40">
    <mergeCell ref="A34:H34"/>
    <mergeCell ref="A35:H35"/>
    <mergeCell ref="A36:H36"/>
    <mergeCell ref="A43:H43"/>
    <mergeCell ref="A39:H39"/>
    <mergeCell ref="A40:H40"/>
    <mergeCell ref="A37:H37"/>
    <mergeCell ref="A38:H38"/>
    <mergeCell ref="A41:H41"/>
    <mergeCell ref="A42:H42"/>
    <mergeCell ref="A29:H29"/>
    <mergeCell ref="A30:H30"/>
    <mergeCell ref="A31:H31"/>
    <mergeCell ref="A32:H32"/>
    <mergeCell ref="A33:H33"/>
    <mergeCell ref="A24:H24"/>
    <mergeCell ref="A25:H25"/>
    <mergeCell ref="A26:H26"/>
    <mergeCell ref="A27:H27"/>
    <mergeCell ref="A28:H28"/>
    <mergeCell ref="A19:H19"/>
    <mergeCell ref="A20:H20"/>
    <mergeCell ref="A21:H21"/>
    <mergeCell ref="A22:H22"/>
    <mergeCell ref="A23:H23"/>
    <mergeCell ref="A14:H14"/>
    <mergeCell ref="A15:H15"/>
    <mergeCell ref="A16:H16"/>
    <mergeCell ref="A17:H17"/>
    <mergeCell ref="A18:H18"/>
    <mergeCell ref="A9:H9"/>
    <mergeCell ref="A10:H10"/>
    <mergeCell ref="A11:H11"/>
    <mergeCell ref="A12:H12"/>
    <mergeCell ref="A13:H13"/>
    <mergeCell ref="A6:I6"/>
    <mergeCell ref="A5:I5"/>
    <mergeCell ref="A4:I4"/>
    <mergeCell ref="A7:H8"/>
    <mergeCell ref="I7:I8"/>
  </mergeCells>
  <phoneticPr fontId="0" type="noConversion"/>
  <printOptions horizontalCentered="1" verticalCentered="1"/>
  <pageMargins left="0.75" right="0.5" top="0.5" bottom="0.5" header="0.25" footer="0"/>
  <pageSetup orientation="portrait" r:id="rId1"/>
  <headerFooter alignWithMargins="0">
    <oddFooter>&amp;A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pageSetUpPr fitToPage="1"/>
  </sheetPr>
  <dimension ref="A1:H259"/>
  <sheetViews>
    <sheetView workbookViewId="0"/>
  </sheetViews>
  <sheetFormatPr defaultRowHeight="12.6"/>
  <cols>
    <col min="7" max="7" width="12.7109375" customWidth="1"/>
    <col min="8" max="8" width="21" customWidth="1"/>
  </cols>
  <sheetData>
    <row r="1" spans="1:8">
      <c r="A1" s="46">
        <f>Title!B12</f>
        <v>0</v>
      </c>
      <c r="B1" s="2"/>
      <c r="C1" s="2"/>
      <c r="D1" s="2"/>
      <c r="E1" s="2"/>
      <c r="F1" s="2"/>
      <c r="G1" s="2"/>
      <c r="H1" s="499" t="str">
        <f>'35'!G1</f>
        <v>For The Year Ended</v>
      </c>
    </row>
    <row r="2" spans="1:8" ht="12.95" thickBot="1">
      <c r="A2" s="692" t="s">
        <v>82</v>
      </c>
      <c r="B2" s="692"/>
      <c r="C2" s="692"/>
      <c r="D2" s="692"/>
      <c r="E2" s="692"/>
      <c r="F2" s="692"/>
      <c r="G2" s="692"/>
      <c r="H2" s="116">
        <f>'39'!I2</f>
        <v>0</v>
      </c>
    </row>
    <row r="4" spans="1:8" ht="12.95">
      <c r="A4" s="904" t="s">
        <v>1027</v>
      </c>
      <c r="B4" s="904"/>
      <c r="C4" s="904"/>
      <c r="D4" s="904"/>
      <c r="E4" s="904"/>
      <c r="F4" s="904"/>
      <c r="G4" s="904"/>
      <c r="H4" s="904"/>
    </row>
    <row r="5" spans="1:8">
      <c r="A5" s="890" t="s">
        <v>1028</v>
      </c>
      <c r="B5" s="994"/>
      <c r="C5" s="994"/>
      <c r="D5" s="994"/>
      <c r="E5" s="994"/>
      <c r="F5" s="994"/>
      <c r="G5" s="994"/>
      <c r="H5" s="994"/>
    </row>
    <row r="6" spans="1:8" ht="12.95" thickBot="1">
      <c r="A6" s="692"/>
      <c r="B6" s="692"/>
      <c r="C6" s="692"/>
      <c r="D6" s="692"/>
      <c r="E6" s="692"/>
      <c r="F6" s="692"/>
      <c r="G6" s="692"/>
      <c r="H6" s="692"/>
    </row>
    <row r="7" spans="1:8">
      <c r="A7" s="1076" t="s">
        <v>1025</v>
      </c>
      <c r="B7" s="1077"/>
      <c r="C7" s="1077"/>
      <c r="D7" s="1077"/>
      <c r="E7" s="1077"/>
      <c r="F7" s="1077"/>
      <c r="G7" s="1077"/>
      <c r="H7" s="1060" t="s">
        <v>1026</v>
      </c>
    </row>
    <row r="8" spans="1:8" ht="12.95" thickBot="1">
      <c r="A8" s="1079"/>
      <c r="B8" s="1080"/>
      <c r="C8" s="1080"/>
      <c r="D8" s="1080"/>
      <c r="E8" s="1080"/>
      <c r="F8" s="1080"/>
      <c r="G8" s="1080"/>
      <c r="H8" s="1061"/>
    </row>
    <row r="9" spans="1:8" ht="15.6" customHeight="1">
      <c r="A9" s="1526" t="s">
        <v>1029</v>
      </c>
      <c r="B9" s="1527"/>
      <c r="C9" s="1527"/>
      <c r="D9" s="1527"/>
      <c r="E9" s="1527"/>
      <c r="F9" s="1527"/>
      <c r="G9" s="1527"/>
      <c r="H9" s="1530"/>
    </row>
    <row r="10" spans="1:8" ht="4.5" customHeight="1">
      <c r="A10" s="1528"/>
      <c r="B10" s="1529"/>
      <c r="C10" s="1529"/>
      <c r="D10" s="1529"/>
      <c r="E10" s="1529"/>
      <c r="F10" s="1529"/>
      <c r="G10" s="1529"/>
      <c r="H10" s="1530"/>
    </row>
    <row r="11" spans="1:8" ht="15.6" customHeight="1">
      <c r="A11" s="910" t="s">
        <v>1030</v>
      </c>
      <c r="B11" s="1095"/>
      <c r="C11" s="1095"/>
      <c r="D11" s="1095"/>
      <c r="E11" s="1095"/>
      <c r="F11" s="1095"/>
      <c r="G11" s="1095"/>
      <c r="H11" s="175">
        <v>0</v>
      </c>
    </row>
    <row r="12" spans="1:8" ht="15.6" customHeight="1">
      <c r="A12" s="910" t="s">
        <v>1031</v>
      </c>
      <c r="B12" s="1095"/>
      <c r="C12" s="1095"/>
      <c r="D12" s="1095"/>
      <c r="E12" s="1095"/>
      <c r="F12" s="1095"/>
      <c r="G12" s="1095"/>
      <c r="H12" s="175">
        <v>0</v>
      </c>
    </row>
    <row r="13" spans="1:8" ht="15.6" customHeight="1">
      <c r="A13" s="910" t="s">
        <v>1032</v>
      </c>
      <c r="B13" s="1095"/>
      <c r="C13" s="1095"/>
      <c r="D13" s="1095"/>
      <c r="E13" s="1095"/>
      <c r="F13" s="1095"/>
      <c r="G13" s="1095"/>
      <c r="H13" s="175">
        <v>0</v>
      </c>
    </row>
    <row r="14" spans="1:8" ht="15.6" customHeight="1">
      <c r="A14" s="1096" t="s">
        <v>1033</v>
      </c>
      <c r="B14" s="1095"/>
      <c r="C14" s="1095"/>
      <c r="D14" s="1095"/>
      <c r="E14" s="1095"/>
      <c r="F14" s="1095"/>
      <c r="G14" s="1095"/>
      <c r="H14" s="175"/>
    </row>
    <row r="15" spans="1:8" ht="15.6" customHeight="1">
      <c r="A15" s="1164"/>
      <c r="B15" s="1165"/>
      <c r="C15" s="1165"/>
      <c r="D15" s="1165"/>
      <c r="E15" s="1165"/>
      <c r="F15" s="1165"/>
      <c r="G15" s="1166"/>
      <c r="H15" s="175">
        <v>0</v>
      </c>
    </row>
    <row r="16" spans="1:8" ht="15.6" customHeight="1">
      <c r="A16" s="1164"/>
      <c r="B16" s="1165"/>
      <c r="C16" s="1165"/>
      <c r="D16" s="1165"/>
      <c r="E16" s="1165"/>
      <c r="F16" s="1165"/>
      <c r="G16" s="1166"/>
      <c r="H16" s="175">
        <v>0</v>
      </c>
    </row>
    <row r="17" spans="1:8" ht="15.6" customHeight="1">
      <c r="A17" s="1164"/>
      <c r="B17" s="1165"/>
      <c r="C17" s="1165"/>
      <c r="D17" s="1165"/>
      <c r="E17" s="1165"/>
      <c r="F17" s="1165"/>
      <c r="G17" s="1166"/>
      <c r="H17" s="175">
        <v>0</v>
      </c>
    </row>
    <row r="18" spans="1:8" ht="15.6" customHeight="1">
      <c r="A18" s="1458"/>
      <c r="B18" s="973"/>
      <c r="C18" s="973"/>
      <c r="D18" s="973"/>
      <c r="E18" s="973"/>
      <c r="F18" s="973"/>
      <c r="G18" s="973"/>
      <c r="H18" s="175">
        <v>0</v>
      </c>
    </row>
    <row r="19" spans="1:8" ht="15.6" customHeight="1" thickBot="1">
      <c r="A19" s="923"/>
      <c r="B19" s="970"/>
      <c r="C19" s="970"/>
      <c r="D19" s="970"/>
      <c r="E19" s="970"/>
      <c r="F19" s="970"/>
      <c r="G19" s="970"/>
      <c r="H19" s="184">
        <v>0</v>
      </c>
    </row>
    <row r="20" spans="1:8" ht="15.6" customHeight="1" thickBot="1">
      <c r="A20" s="927" t="s">
        <v>1034</v>
      </c>
      <c r="B20" s="1131"/>
      <c r="C20" s="1131"/>
      <c r="D20" s="1131"/>
      <c r="E20" s="1131"/>
      <c r="F20" s="1131"/>
      <c r="G20" s="1131"/>
      <c r="H20" s="177">
        <f>SUM(H11:H19)</f>
        <v>0</v>
      </c>
    </row>
    <row r="21" spans="1:8" ht="15.6" customHeight="1">
      <c r="A21" s="912"/>
      <c r="B21" s="997"/>
      <c r="C21" s="997"/>
      <c r="D21" s="997"/>
      <c r="E21" s="997"/>
      <c r="F21" s="997"/>
      <c r="G21" s="997"/>
      <c r="H21" s="174"/>
    </row>
    <row r="22" spans="1:8" ht="15.6" customHeight="1">
      <c r="A22" s="1531" t="s">
        <v>1035</v>
      </c>
      <c r="B22" s="1532"/>
      <c r="C22" s="1532"/>
      <c r="D22" s="1532"/>
      <c r="E22" s="1532"/>
      <c r="F22" s="1532"/>
      <c r="G22" s="1532"/>
      <c r="H22" s="175"/>
    </row>
    <row r="23" spans="1:8" ht="15.6" customHeight="1">
      <c r="A23" s="1101" t="s">
        <v>1036</v>
      </c>
      <c r="B23" s="997"/>
      <c r="C23" s="997"/>
      <c r="D23" s="997"/>
      <c r="E23" s="997"/>
      <c r="F23" s="997"/>
      <c r="G23" s="997"/>
      <c r="H23" s="175"/>
    </row>
    <row r="24" spans="1:8" ht="15.6" customHeight="1">
      <c r="A24" s="1458" t="s">
        <v>1037</v>
      </c>
      <c r="B24" s="973"/>
      <c r="C24" s="973"/>
      <c r="D24" s="973"/>
      <c r="E24" s="973"/>
      <c r="F24" s="973"/>
      <c r="G24" s="973"/>
      <c r="H24" s="175">
        <v>0</v>
      </c>
    </row>
    <row r="25" spans="1:8" ht="15.6" customHeight="1">
      <c r="A25" s="1458" t="s">
        <v>1038</v>
      </c>
      <c r="B25" s="973"/>
      <c r="C25" s="973"/>
      <c r="D25" s="973"/>
      <c r="E25" s="973"/>
      <c r="F25" s="973"/>
      <c r="G25" s="973"/>
      <c r="H25" s="175">
        <v>0</v>
      </c>
    </row>
    <row r="26" spans="1:8" ht="15.6" customHeight="1">
      <c r="A26" s="1458"/>
      <c r="B26" s="973"/>
      <c r="C26" s="973"/>
      <c r="D26" s="973"/>
      <c r="E26" s="973"/>
      <c r="F26" s="973"/>
      <c r="G26" s="973"/>
      <c r="H26" s="175">
        <v>0</v>
      </c>
    </row>
    <row r="27" spans="1:8" ht="15.6" customHeight="1">
      <c r="A27" s="1458"/>
      <c r="B27" s="973"/>
      <c r="C27" s="973"/>
      <c r="D27" s="973"/>
      <c r="E27" s="973"/>
      <c r="F27" s="973"/>
      <c r="G27" s="973"/>
      <c r="H27" s="175">
        <v>0</v>
      </c>
    </row>
    <row r="28" spans="1:8" ht="15.6" customHeight="1">
      <c r="A28" s="1458"/>
      <c r="B28" s="973"/>
      <c r="C28" s="973"/>
      <c r="D28" s="973"/>
      <c r="E28" s="973"/>
      <c r="F28" s="973"/>
      <c r="G28" s="973"/>
      <c r="H28" s="175">
        <v>0</v>
      </c>
    </row>
    <row r="29" spans="1:8" ht="15.6" customHeight="1">
      <c r="A29" s="1458"/>
      <c r="B29" s="973"/>
      <c r="C29" s="973"/>
      <c r="D29" s="973"/>
      <c r="E29" s="973"/>
      <c r="F29" s="973"/>
      <c r="G29" s="973"/>
      <c r="H29" s="175">
        <v>0</v>
      </c>
    </row>
    <row r="30" spans="1:8" ht="15.6" customHeight="1">
      <c r="A30" s="1458"/>
      <c r="B30" s="973"/>
      <c r="C30" s="973"/>
      <c r="D30" s="973"/>
      <c r="E30" s="973"/>
      <c r="F30" s="973"/>
      <c r="G30" s="973"/>
      <c r="H30" s="175">
        <v>0</v>
      </c>
    </row>
    <row r="31" spans="1:8" ht="15.6" customHeight="1">
      <c r="A31" s="1458"/>
      <c r="B31" s="973"/>
      <c r="C31" s="973"/>
      <c r="D31" s="973"/>
      <c r="E31" s="973"/>
      <c r="F31" s="973"/>
      <c r="G31" s="973"/>
      <c r="H31" s="175">
        <v>0</v>
      </c>
    </row>
    <row r="32" spans="1:8" ht="15.6" customHeight="1">
      <c r="A32" s="1458"/>
      <c r="B32" s="973"/>
      <c r="C32" s="973"/>
      <c r="D32" s="973"/>
      <c r="E32" s="973"/>
      <c r="F32" s="973"/>
      <c r="G32" s="973"/>
      <c r="H32" s="175">
        <v>0</v>
      </c>
    </row>
    <row r="33" spans="1:8" ht="15.6" customHeight="1">
      <c r="A33" s="910" t="s">
        <v>1039</v>
      </c>
      <c r="B33" s="1095"/>
      <c r="C33" s="1095"/>
      <c r="D33" s="1095"/>
      <c r="E33" s="1095"/>
      <c r="F33" s="1095"/>
      <c r="G33" s="1095"/>
      <c r="H33" s="175">
        <v>0</v>
      </c>
    </row>
    <row r="34" spans="1:8" ht="15.6" customHeight="1">
      <c r="A34" s="910" t="s">
        <v>1040</v>
      </c>
      <c r="B34" s="1095"/>
      <c r="C34" s="1095"/>
      <c r="D34" s="1095"/>
      <c r="E34" s="1095"/>
      <c r="F34" s="1095"/>
      <c r="G34" s="1095"/>
      <c r="H34" s="175">
        <v>0</v>
      </c>
    </row>
    <row r="35" spans="1:8" ht="15.6" customHeight="1">
      <c r="A35" s="912" t="s">
        <v>1041</v>
      </c>
      <c r="B35" s="997"/>
      <c r="C35" s="997"/>
      <c r="D35" s="997"/>
      <c r="E35" s="997"/>
      <c r="F35" s="997"/>
      <c r="G35" s="997"/>
      <c r="H35" s="175">
        <v>0</v>
      </c>
    </row>
    <row r="36" spans="1:8" ht="15.6" customHeight="1">
      <c r="A36" s="910" t="s">
        <v>1042</v>
      </c>
      <c r="B36" s="1095"/>
      <c r="C36" s="1095"/>
      <c r="D36" s="1095"/>
      <c r="E36" s="1095"/>
      <c r="F36" s="1095"/>
      <c r="G36" s="1095"/>
      <c r="H36" s="175">
        <v>0</v>
      </c>
    </row>
    <row r="37" spans="1:8" ht="15.6" customHeight="1">
      <c r="A37" s="912" t="s">
        <v>1043</v>
      </c>
      <c r="B37" s="997"/>
      <c r="C37" s="997"/>
      <c r="D37" s="997"/>
      <c r="E37" s="997"/>
      <c r="F37" s="997"/>
      <c r="G37" s="997"/>
      <c r="H37" s="175">
        <v>0</v>
      </c>
    </row>
    <row r="38" spans="1:8" ht="15.6" customHeight="1">
      <c r="A38" s="910" t="s">
        <v>1044</v>
      </c>
      <c r="B38" s="1095"/>
      <c r="C38" s="1095"/>
      <c r="D38" s="1095"/>
      <c r="E38" s="1095"/>
      <c r="F38" s="1095"/>
      <c r="G38" s="1095"/>
      <c r="H38" s="175">
        <v>0</v>
      </c>
    </row>
    <row r="39" spans="1:8" ht="15.6" customHeight="1">
      <c r="A39" s="912" t="s">
        <v>1045</v>
      </c>
      <c r="B39" s="997"/>
      <c r="C39" s="997"/>
      <c r="D39" s="997"/>
      <c r="E39" s="997"/>
      <c r="F39" s="997"/>
      <c r="G39" s="997"/>
      <c r="H39" s="175">
        <v>0</v>
      </c>
    </row>
    <row r="40" spans="1:8" ht="15.6" customHeight="1" thickBot="1">
      <c r="A40" s="910"/>
      <c r="B40" s="1095"/>
      <c r="C40" s="1095"/>
      <c r="D40" s="1095"/>
      <c r="E40" s="1095"/>
      <c r="F40" s="1095"/>
      <c r="G40" s="1095"/>
      <c r="H40" s="175">
        <v>0</v>
      </c>
    </row>
    <row r="41" spans="1:8" ht="15.6" customHeight="1" thickBot="1">
      <c r="A41" s="933" t="s">
        <v>1046</v>
      </c>
      <c r="B41" s="1132"/>
      <c r="C41" s="1132"/>
      <c r="D41" s="1132"/>
      <c r="E41" s="1132"/>
      <c r="F41" s="1132"/>
      <c r="G41" s="1132"/>
      <c r="H41" s="177">
        <f>SUM(H23:H39)</f>
        <v>0</v>
      </c>
    </row>
    <row r="42" spans="1:8" ht="15.6" customHeight="1" thickBot="1">
      <c r="A42" s="910"/>
      <c r="B42" s="1095"/>
      <c r="C42" s="1095"/>
      <c r="D42" s="1095"/>
      <c r="E42" s="1095"/>
      <c r="F42" s="1095"/>
      <c r="G42" s="1095"/>
      <c r="H42" s="177"/>
    </row>
    <row r="43" spans="1:8" ht="15.6" customHeight="1" thickBot="1">
      <c r="A43" s="933" t="s">
        <v>1047</v>
      </c>
      <c r="B43" s="1132"/>
      <c r="C43" s="1132"/>
      <c r="D43" s="1132"/>
      <c r="E43" s="1132"/>
      <c r="F43" s="1132"/>
      <c r="G43" s="1132"/>
      <c r="H43" s="191">
        <f>H20-H41</f>
        <v>0</v>
      </c>
    </row>
    <row r="44" spans="1:8" ht="15.6" customHeight="1" thickTop="1">
      <c r="A44" s="910"/>
      <c r="B44" s="1095"/>
      <c r="C44" s="1095"/>
      <c r="D44" s="1095"/>
      <c r="E44" s="1095"/>
      <c r="F44" s="1095"/>
      <c r="G44" s="1095"/>
      <c r="H44" s="174"/>
    </row>
    <row r="45" spans="1:8" ht="15.6" customHeight="1">
      <c r="A45" s="910"/>
      <c r="B45" s="1095"/>
      <c r="C45" s="1095"/>
      <c r="D45" s="1095"/>
      <c r="E45" s="1095"/>
      <c r="F45" s="1095"/>
      <c r="G45" s="1095"/>
      <c r="H45" s="180"/>
    </row>
    <row r="46" spans="1:8" ht="15.6" customHeight="1" thickBot="1">
      <c r="A46" s="1153"/>
      <c r="B46" s="1154"/>
      <c r="C46" s="1154"/>
      <c r="D46" s="1154"/>
      <c r="E46" s="1154"/>
      <c r="F46" s="1154"/>
      <c r="G46" s="1154"/>
      <c r="H46" s="168"/>
    </row>
    <row r="47" spans="1:8">
      <c r="A47" s="727"/>
      <c r="B47" s="727"/>
      <c r="C47" s="727"/>
      <c r="D47" s="727"/>
      <c r="E47" s="727"/>
      <c r="F47" s="727"/>
      <c r="G47" s="727"/>
      <c r="H47" s="173"/>
    </row>
    <row r="48" spans="1:8">
      <c r="A48" s="727"/>
      <c r="B48" s="727"/>
      <c r="C48" s="727"/>
      <c r="D48" s="727"/>
      <c r="E48" s="727"/>
      <c r="F48" s="727"/>
      <c r="G48" s="727"/>
      <c r="H48" s="173"/>
    </row>
    <row r="49" spans="1:8">
      <c r="A49" s="727"/>
      <c r="B49" s="727"/>
      <c r="C49" s="727"/>
      <c r="D49" s="727"/>
      <c r="E49" s="727"/>
      <c r="F49" s="727"/>
      <c r="G49" s="727"/>
      <c r="H49" s="173"/>
    </row>
    <row r="50" spans="1:8">
      <c r="A50" s="727"/>
      <c r="B50" s="727"/>
      <c r="C50" s="727"/>
      <c r="D50" s="727"/>
      <c r="E50" s="727"/>
      <c r="F50" s="727"/>
      <c r="G50" s="727"/>
      <c r="H50" s="173"/>
    </row>
    <row r="51" spans="1:8">
      <c r="A51" s="727"/>
      <c r="B51" s="727"/>
      <c r="C51" s="727"/>
      <c r="D51" s="727"/>
      <c r="E51" s="727"/>
      <c r="F51" s="727"/>
      <c r="G51" s="727"/>
      <c r="H51" s="173"/>
    </row>
    <row r="52" spans="1:8">
      <c r="A52" s="727"/>
      <c r="B52" s="727"/>
      <c r="C52" s="727"/>
      <c r="D52" s="727"/>
      <c r="E52" s="727"/>
      <c r="F52" s="727"/>
      <c r="G52" s="727"/>
      <c r="H52" s="173"/>
    </row>
    <row r="53" spans="1:8">
      <c r="A53" s="727"/>
      <c r="B53" s="727"/>
      <c r="C53" s="727"/>
      <c r="D53" s="727"/>
      <c r="E53" s="727"/>
      <c r="F53" s="727"/>
      <c r="G53" s="727"/>
      <c r="H53" s="173"/>
    </row>
    <row r="54" spans="1:8">
      <c r="A54" s="727"/>
      <c r="B54" s="727"/>
      <c r="C54" s="727"/>
      <c r="D54" s="727"/>
      <c r="E54" s="727"/>
      <c r="F54" s="727"/>
      <c r="G54" s="727"/>
      <c r="H54" s="173"/>
    </row>
    <row r="55" spans="1:8">
      <c r="A55" s="727"/>
      <c r="B55" s="727"/>
      <c r="C55" s="727"/>
      <c r="D55" s="727"/>
      <c r="E55" s="727"/>
      <c r="F55" s="727"/>
      <c r="G55" s="727"/>
      <c r="H55" s="173"/>
    </row>
    <row r="56" spans="1:8">
      <c r="A56" s="727"/>
      <c r="B56" s="727"/>
      <c r="C56" s="727"/>
      <c r="D56" s="727"/>
      <c r="E56" s="727"/>
      <c r="F56" s="727"/>
      <c r="G56" s="727"/>
      <c r="H56" s="173"/>
    </row>
    <row r="57" spans="1:8">
      <c r="A57" s="727"/>
      <c r="B57" s="727"/>
      <c r="C57" s="727"/>
      <c r="D57" s="727"/>
      <c r="E57" s="727"/>
      <c r="F57" s="727"/>
      <c r="G57" s="727"/>
      <c r="H57" s="173"/>
    </row>
    <row r="58" spans="1:8">
      <c r="A58" s="727"/>
      <c r="B58" s="727"/>
      <c r="C58" s="727"/>
      <c r="D58" s="727"/>
      <c r="E58" s="727"/>
      <c r="F58" s="727"/>
      <c r="G58" s="727"/>
      <c r="H58" s="173"/>
    </row>
    <row r="59" spans="1:8">
      <c r="A59" s="727"/>
      <c r="B59" s="727"/>
      <c r="C59" s="727"/>
      <c r="D59" s="727"/>
      <c r="E59" s="727"/>
      <c r="F59" s="727"/>
      <c r="G59" s="727"/>
      <c r="H59" s="173"/>
    </row>
    <row r="60" spans="1:8">
      <c r="A60" s="727"/>
      <c r="B60" s="727"/>
      <c r="C60" s="727"/>
      <c r="D60" s="727"/>
      <c r="E60" s="727"/>
      <c r="F60" s="727"/>
      <c r="G60" s="727"/>
      <c r="H60" s="173"/>
    </row>
    <row r="61" spans="1:8">
      <c r="A61" s="727"/>
      <c r="B61" s="727"/>
      <c r="C61" s="727"/>
      <c r="D61" s="727"/>
      <c r="E61" s="727"/>
      <c r="F61" s="727"/>
      <c r="G61" s="727"/>
      <c r="H61" s="173"/>
    </row>
    <row r="62" spans="1:8">
      <c r="A62" s="727"/>
      <c r="B62" s="727"/>
      <c r="C62" s="727"/>
      <c r="D62" s="727"/>
      <c r="E62" s="727"/>
      <c r="F62" s="727"/>
      <c r="G62" s="727"/>
      <c r="H62" s="173"/>
    </row>
    <row r="63" spans="1:8">
      <c r="A63" s="727"/>
      <c r="B63" s="727"/>
      <c r="C63" s="727"/>
      <c r="D63" s="727"/>
      <c r="E63" s="727"/>
      <c r="F63" s="727"/>
      <c r="G63" s="727"/>
      <c r="H63" s="173"/>
    </row>
    <row r="64" spans="1:8">
      <c r="A64" s="727"/>
      <c r="B64" s="727"/>
      <c r="C64" s="727"/>
      <c r="D64" s="727"/>
      <c r="E64" s="727"/>
      <c r="F64" s="727"/>
      <c r="G64" s="727"/>
      <c r="H64" s="173"/>
    </row>
    <row r="65" spans="1:8">
      <c r="A65" s="727"/>
      <c r="B65" s="727"/>
      <c r="C65" s="727"/>
      <c r="D65" s="727"/>
      <c r="E65" s="727"/>
      <c r="F65" s="727"/>
      <c r="G65" s="727"/>
      <c r="H65" s="173"/>
    </row>
    <row r="66" spans="1:8">
      <c r="A66" s="727"/>
      <c r="B66" s="727"/>
      <c r="C66" s="727"/>
      <c r="D66" s="727"/>
      <c r="E66" s="727"/>
      <c r="F66" s="727"/>
      <c r="G66" s="727"/>
      <c r="H66" s="173"/>
    </row>
    <row r="67" spans="1:8">
      <c r="A67" s="727"/>
      <c r="B67" s="727"/>
      <c r="C67" s="727"/>
      <c r="D67" s="727"/>
      <c r="E67" s="727"/>
      <c r="F67" s="727"/>
      <c r="G67" s="727"/>
      <c r="H67" s="173"/>
    </row>
    <row r="68" spans="1:8">
      <c r="A68" s="727"/>
      <c r="B68" s="727"/>
      <c r="C68" s="727"/>
      <c r="D68" s="727"/>
      <c r="E68" s="727"/>
      <c r="F68" s="727"/>
      <c r="G68" s="727"/>
      <c r="H68" s="173"/>
    </row>
    <row r="69" spans="1:8">
      <c r="A69" s="727"/>
      <c r="B69" s="727"/>
      <c r="C69" s="727"/>
      <c r="D69" s="727"/>
      <c r="E69" s="727"/>
      <c r="F69" s="727"/>
      <c r="G69" s="727"/>
      <c r="H69" s="173"/>
    </row>
    <row r="70" spans="1:8">
      <c r="A70" s="727"/>
      <c r="B70" s="727"/>
      <c r="C70" s="727"/>
      <c r="D70" s="727"/>
      <c r="E70" s="727"/>
      <c r="F70" s="727"/>
      <c r="G70" s="727"/>
      <c r="H70" s="173"/>
    </row>
    <row r="71" spans="1:8">
      <c r="A71" s="727"/>
      <c r="B71" s="727"/>
      <c r="C71" s="727"/>
      <c r="D71" s="727"/>
      <c r="E71" s="727"/>
      <c r="F71" s="727"/>
      <c r="G71" s="727"/>
      <c r="H71" s="173"/>
    </row>
    <row r="72" spans="1:8">
      <c r="A72" s="727"/>
      <c r="B72" s="727"/>
      <c r="C72" s="727"/>
      <c r="D72" s="727"/>
      <c r="E72" s="727"/>
      <c r="F72" s="727"/>
      <c r="G72" s="727"/>
      <c r="H72" s="173"/>
    </row>
    <row r="73" spans="1:8">
      <c r="A73" s="727"/>
      <c r="B73" s="727"/>
      <c r="C73" s="727"/>
      <c r="D73" s="727"/>
      <c r="E73" s="727"/>
      <c r="F73" s="727"/>
      <c r="G73" s="727"/>
      <c r="H73" s="173"/>
    </row>
    <row r="74" spans="1:8">
      <c r="A74" s="727"/>
      <c r="B74" s="727"/>
      <c r="C74" s="727"/>
      <c r="D74" s="727"/>
      <c r="E74" s="727"/>
      <c r="F74" s="727"/>
      <c r="G74" s="727"/>
      <c r="H74" s="173"/>
    </row>
    <row r="75" spans="1:8">
      <c r="A75" s="727"/>
      <c r="B75" s="727"/>
      <c r="C75" s="727"/>
      <c r="D75" s="727"/>
      <c r="E75" s="727"/>
      <c r="F75" s="727"/>
      <c r="G75" s="727"/>
      <c r="H75" s="173"/>
    </row>
    <row r="76" spans="1:8">
      <c r="A76" s="727"/>
      <c r="B76" s="727"/>
      <c r="C76" s="727"/>
      <c r="D76" s="727"/>
      <c r="E76" s="727"/>
      <c r="F76" s="727"/>
      <c r="G76" s="727"/>
      <c r="H76" s="173"/>
    </row>
    <row r="77" spans="1:8">
      <c r="A77" s="727"/>
      <c r="B77" s="727"/>
      <c r="C77" s="727"/>
      <c r="D77" s="727"/>
      <c r="E77" s="727"/>
      <c r="F77" s="727"/>
      <c r="G77" s="727"/>
      <c r="H77" s="173"/>
    </row>
    <row r="78" spans="1:8">
      <c r="A78" s="727"/>
      <c r="B78" s="727"/>
      <c r="C78" s="727"/>
      <c r="D78" s="727"/>
      <c r="E78" s="727"/>
      <c r="F78" s="727"/>
      <c r="G78" s="727"/>
      <c r="H78" s="173"/>
    </row>
    <row r="79" spans="1:8">
      <c r="A79" s="727"/>
      <c r="B79" s="727"/>
      <c r="C79" s="727"/>
      <c r="D79" s="727"/>
      <c r="E79" s="727"/>
      <c r="F79" s="727"/>
      <c r="G79" s="727"/>
      <c r="H79" s="173"/>
    </row>
    <row r="80" spans="1:8">
      <c r="A80" s="727"/>
      <c r="B80" s="727"/>
      <c r="C80" s="727"/>
      <c r="D80" s="727"/>
      <c r="E80" s="727"/>
      <c r="F80" s="727"/>
      <c r="G80" s="727"/>
      <c r="H80" s="173"/>
    </row>
    <row r="81" spans="1:8">
      <c r="A81" s="727"/>
      <c r="B81" s="727"/>
      <c r="C81" s="727"/>
      <c r="D81" s="727"/>
      <c r="E81" s="727"/>
      <c r="F81" s="727"/>
      <c r="G81" s="727"/>
      <c r="H81" s="173"/>
    </row>
    <row r="82" spans="1:8">
      <c r="A82" s="727"/>
      <c r="B82" s="727"/>
      <c r="C82" s="727"/>
      <c r="D82" s="727"/>
      <c r="E82" s="727"/>
      <c r="F82" s="727"/>
      <c r="G82" s="727"/>
      <c r="H82" s="173"/>
    </row>
    <row r="83" spans="1:8">
      <c r="A83" s="727"/>
      <c r="B83" s="727"/>
      <c r="C83" s="727"/>
      <c r="D83" s="727"/>
      <c r="E83" s="727"/>
      <c r="F83" s="727"/>
      <c r="G83" s="727"/>
      <c r="H83" s="173"/>
    </row>
    <row r="84" spans="1:8">
      <c r="A84" s="727"/>
      <c r="B84" s="727"/>
      <c r="C84" s="727"/>
      <c r="D84" s="727"/>
      <c r="E84" s="727"/>
      <c r="F84" s="727"/>
      <c r="G84" s="727"/>
      <c r="H84" s="173"/>
    </row>
    <row r="85" spans="1:8">
      <c r="A85" s="727"/>
      <c r="B85" s="727"/>
      <c r="C85" s="727"/>
      <c r="D85" s="727"/>
      <c r="E85" s="727"/>
      <c r="F85" s="727"/>
      <c r="G85" s="727"/>
      <c r="H85" s="173"/>
    </row>
    <row r="86" spans="1:8">
      <c r="A86" s="727"/>
      <c r="B86" s="727"/>
      <c r="C86" s="727"/>
      <c r="D86" s="727"/>
      <c r="E86" s="727"/>
      <c r="F86" s="727"/>
      <c r="G86" s="727"/>
      <c r="H86" s="173"/>
    </row>
    <row r="87" spans="1:8">
      <c r="A87" s="727"/>
      <c r="B87" s="727"/>
      <c r="C87" s="727"/>
      <c r="D87" s="727"/>
      <c r="E87" s="727"/>
      <c r="F87" s="727"/>
      <c r="G87" s="727"/>
      <c r="H87" s="173"/>
    </row>
    <row r="88" spans="1:8">
      <c r="A88" s="727"/>
      <c r="B88" s="727"/>
      <c r="C88" s="727"/>
      <c r="D88" s="727"/>
      <c r="E88" s="727"/>
      <c r="F88" s="727"/>
      <c r="G88" s="727"/>
      <c r="H88" s="173"/>
    </row>
    <row r="89" spans="1:8">
      <c r="A89" s="727"/>
      <c r="B89" s="727"/>
      <c r="C89" s="727"/>
      <c r="D89" s="727"/>
      <c r="E89" s="727"/>
      <c r="F89" s="727"/>
      <c r="G89" s="727"/>
      <c r="H89" s="173"/>
    </row>
    <row r="90" spans="1:8">
      <c r="A90" s="727"/>
      <c r="B90" s="727"/>
      <c r="C90" s="727"/>
      <c r="D90" s="727"/>
      <c r="E90" s="727"/>
      <c r="F90" s="727"/>
      <c r="G90" s="727"/>
      <c r="H90" s="173"/>
    </row>
    <row r="91" spans="1:8">
      <c r="A91" s="727"/>
      <c r="B91" s="727"/>
      <c r="C91" s="727"/>
      <c r="D91" s="727"/>
      <c r="E91" s="727"/>
      <c r="F91" s="727"/>
      <c r="G91" s="727"/>
      <c r="H91" s="173"/>
    </row>
    <row r="92" spans="1:8">
      <c r="A92" s="727"/>
      <c r="B92" s="727"/>
      <c r="C92" s="727"/>
      <c r="D92" s="727"/>
      <c r="E92" s="727"/>
      <c r="F92" s="727"/>
      <c r="G92" s="727"/>
      <c r="H92" s="173"/>
    </row>
    <row r="93" spans="1:8">
      <c r="A93" s="727"/>
      <c r="B93" s="727"/>
      <c r="C93" s="727"/>
      <c r="D93" s="727"/>
      <c r="E93" s="727"/>
      <c r="F93" s="727"/>
      <c r="G93" s="727"/>
      <c r="H93" s="173"/>
    </row>
    <row r="94" spans="1:8">
      <c r="A94" s="727"/>
      <c r="B94" s="727"/>
      <c r="C94" s="727"/>
      <c r="D94" s="727"/>
      <c r="E94" s="727"/>
      <c r="F94" s="727"/>
      <c r="G94" s="727"/>
      <c r="H94" s="173"/>
    </row>
    <row r="95" spans="1:8">
      <c r="A95" s="727"/>
      <c r="B95" s="727"/>
      <c r="C95" s="727"/>
      <c r="D95" s="727"/>
      <c r="E95" s="727"/>
      <c r="F95" s="727"/>
      <c r="G95" s="727"/>
      <c r="H95" s="173"/>
    </row>
    <row r="96" spans="1:8">
      <c r="A96" s="727"/>
      <c r="B96" s="727"/>
      <c r="C96" s="727"/>
      <c r="D96" s="727"/>
      <c r="E96" s="727"/>
      <c r="F96" s="727"/>
      <c r="G96" s="727"/>
      <c r="H96" s="173"/>
    </row>
    <row r="97" spans="1:8">
      <c r="A97" s="727"/>
      <c r="B97" s="727"/>
      <c r="C97" s="727"/>
      <c r="D97" s="727"/>
      <c r="E97" s="727"/>
      <c r="F97" s="727"/>
      <c r="G97" s="727"/>
      <c r="H97" s="173"/>
    </row>
    <row r="98" spans="1:8">
      <c r="A98" s="727"/>
      <c r="B98" s="727"/>
      <c r="C98" s="727"/>
      <c r="D98" s="727"/>
      <c r="E98" s="727"/>
      <c r="F98" s="727"/>
      <c r="G98" s="727"/>
      <c r="H98" s="173"/>
    </row>
    <row r="99" spans="1:8">
      <c r="A99" s="727"/>
      <c r="B99" s="727"/>
      <c r="C99" s="727"/>
      <c r="D99" s="727"/>
      <c r="E99" s="727"/>
      <c r="F99" s="727"/>
      <c r="G99" s="727"/>
      <c r="H99" s="173"/>
    </row>
    <row r="100" spans="1:8">
      <c r="A100" s="727"/>
      <c r="B100" s="727"/>
      <c r="C100" s="727"/>
      <c r="D100" s="727"/>
      <c r="E100" s="727"/>
      <c r="F100" s="727"/>
      <c r="G100" s="727"/>
      <c r="H100" s="173"/>
    </row>
    <row r="101" spans="1:8">
      <c r="A101" s="727"/>
      <c r="B101" s="727"/>
      <c r="C101" s="727"/>
      <c r="D101" s="727"/>
      <c r="E101" s="727"/>
      <c r="F101" s="727"/>
      <c r="G101" s="727"/>
      <c r="H101" s="173"/>
    </row>
    <row r="102" spans="1:8">
      <c r="A102" s="727"/>
      <c r="B102" s="727"/>
      <c r="C102" s="727"/>
      <c r="D102" s="727"/>
      <c r="E102" s="727"/>
      <c r="F102" s="727"/>
      <c r="G102" s="727"/>
      <c r="H102" s="173"/>
    </row>
    <row r="103" spans="1:8">
      <c r="A103" s="727"/>
      <c r="B103" s="727"/>
      <c r="C103" s="727"/>
      <c r="D103" s="727"/>
      <c r="E103" s="727"/>
      <c r="F103" s="727"/>
      <c r="G103" s="727"/>
      <c r="H103" s="173"/>
    </row>
    <row r="104" spans="1:8">
      <c r="A104" s="727"/>
      <c r="B104" s="727"/>
      <c r="C104" s="727"/>
      <c r="D104" s="727"/>
      <c r="E104" s="727"/>
      <c r="F104" s="727"/>
      <c r="G104" s="727"/>
      <c r="H104" s="173"/>
    </row>
    <row r="105" spans="1:8">
      <c r="A105" s="727"/>
      <c r="B105" s="727"/>
      <c r="C105" s="727"/>
      <c r="D105" s="727"/>
      <c r="E105" s="727"/>
      <c r="F105" s="727"/>
      <c r="G105" s="727"/>
      <c r="H105" s="173"/>
    </row>
    <row r="106" spans="1:8">
      <c r="A106" s="727"/>
      <c r="B106" s="727"/>
      <c r="C106" s="727"/>
      <c r="D106" s="727"/>
      <c r="E106" s="727"/>
      <c r="F106" s="727"/>
      <c r="G106" s="727"/>
      <c r="H106" s="173"/>
    </row>
    <row r="107" spans="1:8">
      <c r="A107" s="727"/>
      <c r="B107" s="727"/>
      <c r="C107" s="727"/>
      <c r="D107" s="727"/>
      <c r="E107" s="727"/>
      <c r="F107" s="727"/>
      <c r="G107" s="727"/>
      <c r="H107" s="173"/>
    </row>
    <row r="108" spans="1:8">
      <c r="A108" s="727"/>
      <c r="B108" s="727"/>
      <c r="C108" s="727"/>
      <c r="D108" s="727"/>
      <c r="E108" s="727"/>
      <c r="F108" s="727"/>
      <c r="G108" s="727"/>
      <c r="H108" s="173"/>
    </row>
    <row r="109" spans="1:8">
      <c r="A109" s="727"/>
      <c r="B109" s="727"/>
      <c r="C109" s="727"/>
      <c r="D109" s="727"/>
      <c r="E109" s="727"/>
      <c r="F109" s="727"/>
      <c r="G109" s="727"/>
      <c r="H109" s="173"/>
    </row>
    <row r="110" spans="1:8">
      <c r="A110" s="727"/>
      <c r="B110" s="727"/>
      <c r="C110" s="727"/>
      <c r="D110" s="727"/>
      <c r="E110" s="727"/>
      <c r="F110" s="727"/>
      <c r="G110" s="727"/>
      <c r="H110" s="173"/>
    </row>
    <row r="111" spans="1:8">
      <c r="A111" s="727"/>
      <c r="B111" s="727"/>
      <c r="C111" s="727"/>
      <c r="D111" s="727"/>
      <c r="E111" s="727"/>
      <c r="F111" s="727"/>
      <c r="G111" s="727"/>
      <c r="H111" s="173"/>
    </row>
    <row r="112" spans="1:8">
      <c r="A112" s="727"/>
      <c r="B112" s="727"/>
      <c r="C112" s="727"/>
      <c r="D112" s="727"/>
      <c r="E112" s="727"/>
      <c r="F112" s="727"/>
      <c r="G112" s="727"/>
      <c r="H112" s="173"/>
    </row>
    <row r="113" spans="1:8">
      <c r="A113" s="727"/>
      <c r="B113" s="727"/>
      <c r="C113" s="727"/>
      <c r="D113" s="727"/>
      <c r="E113" s="727"/>
      <c r="F113" s="727"/>
      <c r="G113" s="727"/>
      <c r="H113" s="173"/>
    </row>
    <row r="114" spans="1:8">
      <c r="A114" s="727"/>
      <c r="B114" s="727"/>
      <c r="C114" s="727"/>
      <c r="D114" s="727"/>
      <c r="E114" s="727"/>
      <c r="F114" s="727"/>
      <c r="G114" s="727"/>
      <c r="H114" s="173"/>
    </row>
    <row r="115" spans="1:8">
      <c r="A115" s="727"/>
      <c r="B115" s="727"/>
      <c r="C115" s="727"/>
      <c r="D115" s="727"/>
      <c r="E115" s="727"/>
      <c r="F115" s="727"/>
      <c r="G115" s="727"/>
      <c r="H115" s="173"/>
    </row>
    <row r="116" spans="1:8">
      <c r="A116" s="727"/>
      <c r="B116" s="727"/>
      <c r="C116" s="727"/>
      <c r="D116" s="727"/>
      <c r="E116" s="727"/>
      <c r="F116" s="727"/>
      <c r="G116" s="727"/>
      <c r="H116" s="173"/>
    </row>
    <row r="117" spans="1:8">
      <c r="A117" s="727"/>
      <c r="B117" s="727"/>
      <c r="C117" s="727"/>
      <c r="D117" s="727"/>
      <c r="E117" s="727"/>
      <c r="F117" s="727"/>
      <c r="G117" s="727"/>
      <c r="H117" s="173"/>
    </row>
    <row r="118" spans="1:8">
      <c r="A118" s="727"/>
      <c r="B118" s="727"/>
      <c r="C118" s="727"/>
      <c r="D118" s="727"/>
      <c r="E118" s="727"/>
      <c r="F118" s="727"/>
      <c r="G118" s="727"/>
      <c r="H118" s="173"/>
    </row>
    <row r="119" spans="1:8">
      <c r="A119" s="727"/>
      <c r="B119" s="727"/>
      <c r="C119" s="727"/>
      <c r="D119" s="727"/>
      <c r="E119" s="727"/>
      <c r="F119" s="727"/>
      <c r="G119" s="727"/>
      <c r="H119" s="173"/>
    </row>
    <row r="120" spans="1:8">
      <c r="A120" s="727"/>
      <c r="B120" s="727"/>
      <c r="C120" s="727"/>
      <c r="D120" s="727"/>
      <c r="E120" s="727"/>
      <c r="F120" s="727"/>
      <c r="G120" s="727"/>
      <c r="H120" s="173"/>
    </row>
    <row r="121" spans="1:8">
      <c r="A121" s="727"/>
      <c r="B121" s="727"/>
      <c r="C121" s="727"/>
      <c r="D121" s="727"/>
      <c r="E121" s="727"/>
      <c r="F121" s="727"/>
      <c r="G121" s="727"/>
      <c r="H121" s="173"/>
    </row>
    <row r="122" spans="1:8">
      <c r="A122" s="727"/>
      <c r="B122" s="727"/>
      <c r="C122" s="727"/>
      <c r="D122" s="727"/>
      <c r="E122" s="727"/>
      <c r="F122" s="727"/>
      <c r="G122" s="727"/>
      <c r="H122" s="173"/>
    </row>
    <row r="123" spans="1:8">
      <c r="A123" s="727"/>
      <c r="B123" s="727"/>
      <c r="C123" s="727"/>
      <c r="D123" s="727"/>
      <c r="E123" s="727"/>
      <c r="F123" s="727"/>
      <c r="G123" s="727"/>
      <c r="H123" s="173"/>
    </row>
    <row r="124" spans="1:8">
      <c r="A124" s="727"/>
      <c r="B124" s="727"/>
      <c r="C124" s="727"/>
      <c r="D124" s="727"/>
      <c r="E124" s="727"/>
      <c r="F124" s="727"/>
      <c r="G124" s="727"/>
      <c r="H124" s="173"/>
    </row>
    <row r="125" spans="1:8">
      <c r="A125" s="727"/>
      <c r="B125" s="727"/>
      <c r="C125" s="727"/>
      <c r="D125" s="727"/>
      <c r="E125" s="727"/>
      <c r="F125" s="727"/>
      <c r="G125" s="727"/>
      <c r="H125" s="173"/>
    </row>
    <row r="126" spans="1:8">
      <c r="A126" s="727"/>
      <c r="B126" s="727"/>
      <c r="C126" s="727"/>
      <c r="D126" s="727"/>
      <c r="E126" s="727"/>
      <c r="F126" s="727"/>
      <c r="G126" s="727"/>
      <c r="H126" s="173"/>
    </row>
    <row r="127" spans="1:8">
      <c r="A127" s="727"/>
      <c r="B127" s="727"/>
      <c r="C127" s="727"/>
      <c r="D127" s="727"/>
      <c r="E127" s="727"/>
      <c r="F127" s="727"/>
      <c r="G127" s="727"/>
      <c r="H127" s="173"/>
    </row>
    <row r="128" spans="1:8">
      <c r="A128" s="727"/>
      <c r="B128" s="727"/>
      <c r="C128" s="727"/>
      <c r="D128" s="727"/>
      <c r="E128" s="727"/>
      <c r="F128" s="727"/>
      <c r="G128" s="727"/>
      <c r="H128" s="173"/>
    </row>
    <row r="129" spans="1:8">
      <c r="A129" s="727"/>
      <c r="B129" s="727"/>
      <c r="C129" s="727"/>
      <c r="D129" s="727"/>
      <c r="E129" s="727"/>
      <c r="F129" s="727"/>
      <c r="G129" s="727"/>
      <c r="H129" s="173"/>
    </row>
    <row r="130" spans="1:8">
      <c r="A130" s="727"/>
      <c r="B130" s="727"/>
      <c r="C130" s="727"/>
      <c r="D130" s="727"/>
      <c r="E130" s="727"/>
      <c r="F130" s="727"/>
      <c r="G130" s="727"/>
      <c r="H130" s="173"/>
    </row>
    <row r="131" spans="1:8">
      <c r="A131" s="727"/>
      <c r="B131" s="727"/>
      <c r="C131" s="727"/>
      <c r="D131" s="727"/>
      <c r="E131" s="727"/>
      <c r="F131" s="727"/>
      <c r="G131" s="727"/>
      <c r="H131" s="173"/>
    </row>
    <row r="132" spans="1:8">
      <c r="A132" s="727"/>
      <c r="B132" s="727"/>
      <c r="C132" s="727"/>
      <c r="D132" s="727"/>
      <c r="E132" s="727"/>
      <c r="F132" s="727"/>
      <c r="G132" s="727"/>
      <c r="H132" s="173"/>
    </row>
    <row r="133" spans="1:8">
      <c r="A133" s="727"/>
      <c r="B133" s="727"/>
      <c r="C133" s="727"/>
      <c r="D133" s="727"/>
      <c r="E133" s="727"/>
      <c r="F133" s="727"/>
      <c r="G133" s="727"/>
      <c r="H133" s="173"/>
    </row>
    <row r="134" spans="1:8">
      <c r="A134" s="727"/>
      <c r="B134" s="727"/>
      <c r="C134" s="727"/>
      <c r="D134" s="727"/>
      <c r="E134" s="727"/>
      <c r="F134" s="727"/>
      <c r="G134" s="727"/>
      <c r="H134" s="173"/>
    </row>
    <row r="135" spans="1:8">
      <c r="A135" s="727"/>
      <c r="B135" s="727"/>
      <c r="C135" s="727"/>
      <c r="D135" s="727"/>
      <c r="E135" s="727"/>
      <c r="F135" s="727"/>
      <c r="G135" s="727"/>
      <c r="H135" s="173"/>
    </row>
    <row r="136" spans="1:8">
      <c r="A136" s="727"/>
      <c r="B136" s="727"/>
      <c r="C136" s="727"/>
      <c r="D136" s="727"/>
      <c r="E136" s="727"/>
      <c r="F136" s="727"/>
      <c r="G136" s="727"/>
      <c r="H136" s="173"/>
    </row>
    <row r="137" spans="1:8">
      <c r="A137" s="727"/>
      <c r="B137" s="727"/>
      <c r="C137" s="727"/>
      <c r="D137" s="727"/>
      <c r="E137" s="727"/>
      <c r="F137" s="727"/>
      <c r="G137" s="727"/>
      <c r="H137" s="173"/>
    </row>
    <row r="138" spans="1:8">
      <c r="A138" s="727"/>
      <c r="B138" s="727"/>
      <c r="C138" s="727"/>
      <c r="D138" s="727"/>
      <c r="E138" s="727"/>
      <c r="F138" s="727"/>
      <c r="G138" s="727"/>
      <c r="H138" s="173"/>
    </row>
    <row r="139" spans="1:8">
      <c r="A139" s="727"/>
      <c r="B139" s="727"/>
      <c r="C139" s="727"/>
      <c r="D139" s="727"/>
      <c r="E139" s="727"/>
      <c r="F139" s="727"/>
      <c r="G139" s="727"/>
      <c r="H139" s="173"/>
    </row>
    <row r="140" spans="1:8">
      <c r="A140" s="727"/>
      <c r="B140" s="727"/>
      <c r="C140" s="727"/>
      <c r="D140" s="727"/>
      <c r="E140" s="727"/>
      <c r="F140" s="727"/>
      <c r="G140" s="727"/>
      <c r="H140" s="173"/>
    </row>
    <row r="141" spans="1:8">
      <c r="A141" s="727"/>
      <c r="B141" s="727"/>
      <c r="C141" s="727"/>
      <c r="D141" s="727"/>
      <c r="E141" s="727"/>
      <c r="F141" s="727"/>
      <c r="G141" s="727"/>
      <c r="H141" s="173"/>
    </row>
    <row r="142" spans="1:8">
      <c r="A142" s="727"/>
      <c r="B142" s="727"/>
      <c r="C142" s="727"/>
      <c r="D142" s="727"/>
      <c r="E142" s="727"/>
      <c r="F142" s="727"/>
      <c r="G142" s="727"/>
      <c r="H142" s="173"/>
    </row>
    <row r="143" spans="1:8">
      <c r="A143" s="727"/>
      <c r="B143" s="727"/>
      <c r="C143" s="727"/>
      <c r="D143" s="727"/>
      <c r="E143" s="727"/>
      <c r="F143" s="727"/>
      <c r="G143" s="727"/>
      <c r="H143" s="173"/>
    </row>
    <row r="144" spans="1:8">
      <c r="A144" s="727"/>
      <c r="B144" s="727"/>
      <c r="C144" s="727"/>
      <c r="D144" s="727"/>
      <c r="E144" s="727"/>
      <c r="F144" s="727"/>
      <c r="G144" s="727"/>
      <c r="H144" s="173"/>
    </row>
    <row r="145" spans="1:8">
      <c r="A145" s="727"/>
      <c r="B145" s="727"/>
      <c r="C145" s="727"/>
      <c r="D145" s="727"/>
      <c r="E145" s="727"/>
      <c r="F145" s="727"/>
      <c r="G145" s="727"/>
      <c r="H145" s="173"/>
    </row>
    <row r="146" spans="1:8">
      <c r="A146" s="727"/>
      <c r="B146" s="727"/>
      <c r="C146" s="727"/>
      <c r="D146" s="727"/>
      <c r="E146" s="727"/>
      <c r="F146" s="727"/>
      <c r="G146" s="727"/>
      <c r="H146" s="173"/>
    </row>
    <row r="147" spans="1:8">
      <c r="A147" s="727"/>
      <c r="B147" s="727"/>
      <c r="C147" s="727"/>
      <c r="D147" s="727"/>
      <c r="E147" s="727"/>
      <c r="F147" s="727"/>
      <c r="G147" s="727"/>
      <c r="H147" s="173"/>
    </row>
    <row r="148" spans="1:8">
      <c r="A148" s="727"/>
      <c r="B148" s="727"/>
      <c r="C148" s="727"/>
      <c r="D148" s="727"/>
      <c r="E148" s="727"/>
      <c r="F148" s="727"/>
      <c r="G148" s="727"/>
      <c r="H148" s="173"/>
    </row>
    <row r="149" spans="1:8">
      <c r="A149" s="727"/>
      <c r="B149" s="727"/>
      <c r="C149" s="727"/>
      <c r="D149" s="727"/>
      <c r="E149" s="727"/>
      <c r="F149" s="727"/>
      <c r="G149" s="727"/>
      <c r="H149" s="173"/>
    </row>
    <row r="150" spans="1:8">
      <c r="A150" s="727"/>
      <c r="B150" s="727"/>
      <c r="C150" s="727"/>
      <c r="D150" s="727"/>
      <c r="E150" s="727"/>
      <c r="F150" s="727"/>
      <c r="G150" s="727"/>
      <c r="H150" s="173"/>
    </row>
    <row r="151" spans="1:8">
      <c r="A151" s="727"/>
      <c r="B151" s="727"/>
      <c r="C151" s="727"/>
      <c r="D151" s="727"/>
      <c r="E151" s="727"/>
      <c r="F151" s="727"/>
      <c r="G151" s="727"/>
      <c r="H151" s="173"/>
    </row>
    <row r="152" spans="1:8">
      <c r="A152" s="727"/>
      <c r="B152" s="727"/>
      <c r="C152" s="727"/>
      <c r="D152" s="727"/>
      <c r="E152" s="727"/>
      <c r="F152" s="727"/>
      <c r="G152" s="727"/>
      <c r="H152" s="173"/>
    </row>
    <row r="153" spans="1:8">
      <c r="A153" s="727"/>
      <c r="B153" s="727"/>
      <c r="C153" s="727"/>
      <c r="D153" s="727"/>
      <c r="E153" s="727"/>
      <c r="F153" s="727"/>
      <c r="G153" s="727"/>
      <c r="H153" s="173"/>
    </row>
    <row r="154" spans="1:8">
      <c r="A154" s="727"/>
      <c r="B154" s="727"/>
      <c r="C154" s="727"/>
      <c r="D154" s="727"/>
      <c r="E154" s="727"/>
      <c r="F154" s="727"/>
      <c r="G154" s="727"/>
      <c r="H154" s="173"/>
    </row>
    <row r="155" spans="1:8">
      <c r="A155" s="727"/>
      <c r="B155" s="727"/>
      <c r="C155" s="727"/>
      <c r="D155" s="727"/>
      <c r="E155" s="727"/>
      <c r="F155" s="727"/>
      <c r="G155" s="727"/>
      <c r="H155" s="173"/>
    </row>
    <row r="156" spans="1:8">
      <c r="A156" s="727"/>
      <c r="B156" s="727"/>
      <c r="C156" s="727"/>
      <c r="D156" s="727"/>
      <c r="E156" s="727"/>
      <c r="F156" s="727"/>
      <c r="G156" s="727"/>
      <c r="H156" s="173"/>
    </row>
    <row r="157" spans="1:8">
      <c r="A157" s="727"/>
      <c r="B157" s="727"/>
      <c r="C157" s="727"/>
      <c r="D157" s="727"/>
      <c r="E157" s="727"/>
      <c r="F157" s="727"/>
      <c r="G157" s="727"/>
      <c r="H157" s="173"/>
    </row>
    <row r="158" spans="1:8">
      <c r="A158" s="727"/>
      <c r="B158" s="727"/>
      <c r="C158" s="727"/>
      <c r="D158" s="727"/>
      <c r="E158" s="727"/>
      <c r="F158" s="727"/>
      <c r="G158" s="727"/>
      <c r="H158" s="173"/>
    </row>
    <row r="159" spans="1:8">
      <c r="A159" s="727"/>
      <c r="B159" s="727"/>
      <c r="C159" s="727"/>
      <c r="D159" s="727"/>
      <c r="E159" s="727"/>
      <c r="F159" s="727"/>
      <c r="G159" s="727"/>
      <c r="H159" s="173"/>
    </row>
    <row r="160" spans="1:8">
      <c r="A160" s="727"/>
      <c r="B160" s="727"/>
      <c r="C160" s="727"/>
      <c r="D160" s="727"/>
      <c r="E160" s="727"/>
      <c r="F160" s="727"/>
      <c r="G160" s="727"/>
      <c r="H160" s="173"/>
    </row>
    <row r="161" spans="1:8">
      <c r="A161" s="727"/>
      <c r="B161" s="727"/>
      <c r="C161" s="727"/>
      <c r="D161" s="727"/>
      <c r="E161" s="727"/>
      <c r="F161" s="727"/>
      <c r="G161" s="727"/>
      <c r="H161" s="173"/>
    </row>
    <row r="162" spans="1:8">
      <c r="A162" s="727"/>
      <c r="B162" s="727"/>
      <c r="C162" s="727"/>
      <c r="D162" s="727"/>
      <c r="E162" s="727"/>
      <c r="F162" s="727"/>
      <c r="G162" s="727"/>
      <c r="H162" s="173"/>
    </row>
    <row r="163" spans="1:8">
      <c r="A163" s="727"/>
      <c r="B163" s="727"/>
      <c r="C163" s="727"/>
      <c r="D163" s="727"/>
      <c r="E163" s="727"/>
      <c r="F163" s="727"/>
      <c r="G163" s="727"/>
      <c r="H163" s="173"/>
    </row>
    <row r="164" spans="1:8">
      <c r="A164" s="727"/>
      <c r="B164" s="727"/>
      <c r="C164" s="727"/>
      <c r="D164" s="727"/>
      <c r="E164" s="727"/>
      <c r="F164" s="727"/>
      <c r="G164" s="727"/>
      <c r="H164" s="173"/>
    </row>
    <row r="165" spans="1:8">
      <c r="A165" s="727"/>
      <c r="B165" s="727"/>
      <c r="C165" s="727"/>
      <c r="D165" s="727"/>
      <c r="E165" s="727"/>
      <c r="F165" s="727"/>
      <c r="G165" s="727"/>
      <c r="H165" s="173"/>
    </row>
    <row r="166" spans="1:8">
      <c r="A166" s="727"/>
      <c r="B166" s="727"/>
      <c r="C166" s="727"/>
      <c r="D166" s="727"/>
      <c r="E166" s="727"/>
      <c r="F166" s="727"/>
      <c r="G166" s="727"/>
      <c r="H166" s="173"/>
    </row>
    <row r="167" spans="1:8">
      <c r="A167" s="727"/>
      <c r="B167" s="727"/>
      <c r="C167" s="727"/>
      <c r="D167" s="727"/>
      <c r="E167" s="727"/>
      <c r="F167" s="727"/>
      <c r="G167" s="727"/>
      <c r="H167" s="173"/>
    </row>
    <row r="168" spans="1:8">
      <c r="A168" s="727"/>
      <c r="B168" s="727"/>
      <c r="C168" s="727"/>
      <c r="D168" s="727"/>
      <c r="E168" s="727"/>
      <c r="F168" s="727"/>
      <c r="G168" s="727"/>
      <c r="H168" s="173"/>
    </row>
    <row r="169" spans="1:8">
      <c r="A169" s="727"/>
      <c r="B169" s="727"/>
      <c r="C169" s="727"/>
      <c r="D169" s="727"/>
      <c r="E169" s="727"/>
      <c r="F169" s="727"/>
      <c r="G169" s="727"/>
      <c r="H169" s="173"/>
    </row>
    <row r="170" spans="1:8">
      <c r="A170" s="727"/>
      <c r="B170" s="727"/>
      <c r="C170" s="727"/>
      <c r="D170" s="727"/>
      <c r="E170" s="727"/>
      <c r="F170" s="727"/>
      <c r="G170" s="727"/>
      <c r="H170" s="173"/>
    </row>
    <row r="171" spans="1:8">
      <c r="A171" s="727"/>
      <c r="B171" s="727"/>
      <c r="C171" s="727"/>
      <c r="D171" s="727"/>
      <c r="E171" s="727"/>
      <c r="F171" s="727"/>
      <c r="G171" s="727"/>
      <c r="H171" s="173"/>
    </row>
    <row r="172" spans="1:8">
      <c r="A172" s="727"/>
      <c r="B172" s="727"/>
      <c r="C172" s="727"/>
      <c r="D172" s="727"/>
      <c r="E172" s="727"/>
      <c r="F172" s="727"/>
      <c r="G172" s="727"/>
      <c r="H172" s="173"/>
    </row>
    <row r="173" spans="1:8">
      <c r="A173" s="727"/>
      <c r="B173" s="727"/>
      <c r="C173" s="727"/>
      <c r="D173" s="727"/>
      <c r="E173" s="727"/>
      <c r="F173" s="727"/>
      <c r="G173" s="727"/>
      <c r="H173" s="173"/>
    </row>
    <row r="174" spans="1:8">
      <c r="A174" s="727"/>
      <c r="B174" s="727"/>
      <c r="C174" s="727"/>
      <c r="D174" s="727"/>
      <c r="E174" s="727"/>
      <c r="F174" s="727"/>
      <c r="G174" s="727"/>
      <c r="H174" s="173"/>
    </row>
    <row r="175" spans="1:8">
      <c r="A175" s="727"/>
      <c r="B175" s="727"/>
      <c r="C175" s="727"/>
      <c r="D175" s="727"/>
      <c r="E175" s="727"/>
      <c r="F175" s="727"/>
      <c r="G175" s="727"/>
      <c r="H175" s="173"/>
    </row>
    <row r="176" spans="1:8">
      <c r="A176" s="727"/>
      <c r="B176" s="727"/>
      <c r="C176" s="727"/>
      <c r="D176" s="727"/>
      <c r="E176" s="727"/>
      <c r="F176" s="727"/>
      <c r="G176" s="727"/>
      <c r="H176" s="173"/>
    </row>
    <row r="177" spans="1:8">
      <c r="A177" s="727"/>
      <c r="B177" s="727"/>
      <c r="C177" s="727"/>
      <c r="D177" s="727"/>
      <c r="E177" s="727"/>
      <c r="F177" s="727"/>
      <c r="G177" s="727"/>
      <c r="H177" s="173"/>
    </row>
    <row r="178" spans="1:8">
      <c r="A178" s="727"/>
      <c r="B178" s="727"/>
      <c r="C178" s="727"/>
      <c r="D178" s="727"/>
      <c r="E178" s="727"/>
      <c r="F178" s="727"/>
      <c r="G178" s="727"/>
      <c r="H178" s="173"/>
    </row>
    <row r="179" spans="1:8">
      <c r="A179" s="727"/>
      <c r="B179" s="727"/>
      <c r="C179" s="727"/>
      <c r="D179" s="727"/>
      <c r="E179" s="727"/>
      <c r="F179" s="727"/>
      <c r="G179" s="727"/>
      <c r="H179" s="173"/>
    </row>
    <row r="180" spans="1:8">
      <c r="A180" s="727"/>
      <c r="B180" s="727"/>
      <c r="C180" s="727"/>
      <c r="D180" s="727"/>
      <c r="E180" s="727"/>
      <c r="F180" s="727"/>
      <c r="G180" s="727"/>
      <c r="H180" s="173"/>
    </row>
    <row r="181" spans="1:8">
      <c r="A181" s="727"/>
      <c r="B181" s="727"/>
      <c r="C181" s="727"/>
      <c r="D181" s="727"/>
      <c r="E181" s="727"/>
      <c r="F181" s="727"/>
      <c r="G181" s="727"/>
      <c r="H181" s="173"/>
    </row>
    <row r="182" spans="1:8">
      <c r="A182" s="727"/>
      <c r="B182" s="727"/>
      <c r="C182" s="727"/>
      <c r="D182" s="727"/>
      <c r="E182" s="727"/>
      <c r="F182" s="727"/>
      <c r="G182" s="727"/>
      <c r="H182" s="173"/>
    </row>
    <row r="183" spans="1:8">
      <c r="A183" s="727"/>
      <c r="B183" s="727"/>
      <c r="C183" s="727"/>
      <c r="D183" s="727"/>
      <c r="E183" s="727"/>
      <c r="F183" s="727"/>
      <c r="G183" s="727"/>
      <c r="H183" s="173"/>
    </row>
    <row r="184" spans="1:8">
      <c r="A184" s="727"/>
      <c r="B184" s="727"/>
      <c r="C184" s="727"/>
      <c r="D184" s="727"/>
      <c r="E184" s="727"/>
      <c r="F184" s="727"/>
      <c r="G184" s="727"/>
      <c r="H184" s="173"/>
    </row>
    <row r="185" spans="1:8">
      <c r="A185" s="727"/>
      <c r="B185" s="727"/>
      <c r="C185" s="727"/>
      <c r="D185" s="727"/>
      <c r="E185" s="727"/>
      <c r="F185" s="727"/>
      <c r="G185" s="727"/>
      <c r="H185" s="173"/>
    </row>
    <row r="186" spans="1:8">
      <c r="A186" s="727"/>
      <c r="B186" s="727"/>
      <c r="C186" s="727"/>
      <c r="D186" s="727"/>
      <c r="E186" s="727"/>
      <c r="F186" s="727"/>
      <c r="G186" s="727"/>
      <c r="H186" s="173"/>
    </row>
    <row r="187" spans="1:8">
      <c r="A187" s="727"/>
      <c r="B187" s="727"/>
      <c r="C187" s="727"/>
      <c r="D187" s="727"/>
      <c r="E187" s="727"/>
      <c r="F187" s="727"/>
      <c r="G187" s="727"/>
      <c r="H187" s="173"/>
    </row>
    <row r="188" spans="1:8">
      <c r="A188" s="727"/>
      <c r="B188" s="727"/>
      <c r="C188" s="727"/>
      <c r="D188" s="727"/>
      <c r="E188" s="727"/>
      <c r="F188" s="727"/>
      <c r="G188" s="727"/>
      <c r="H188" s="173"/>
    </row>
    <row r="189" spans="1:8">
      <c r="A189" s="727"/>
      <c r="B189" s="727"/>
      <c r="C189" s="727"/>
      <c r="D189" s="727"/>
      <c r="E189" s="727"/>
      <c r="F189" s="727"/>
      <c r="G189" s="727"/>
      <c r="H189" s="173"/>
    </row>
    <row r="190" spans="1:8">
      <c r="A190" s="727"/>
      <c r="B190" s="727"/>
      <c r="C190" s="727"/>
      <c r="D190" s="727"/>
      <c r="E190" s="727"/>
      <c r="F190" s="727"/>
      <c r="G190" s="727"/>
      <c r="H190" s="173"/>
    </row>
    <row r="191" spans="1:8">
      <c r="A191" s="727"/>
      <c r="B191" s="727"/>
      <c r="C191" s="727"/>
      <c r="D191" s="727"/>
      <c r="E191" s="727"/>
      <c r="F191" s="727"/>
      <c r="G191" s="727"/>
      <c r="H191" s="173"/>
    </row>
    <row r="192" spans="1:8">
      <c r="A192" s="727"/>
      <c r="B192" s="727"/>
      <c r="C192" s="727"/>
      <c r="D192" s="727"/>
      <c r="E192" s="727"/>
      <c r="F192" s="727"/>
      <c r="G192" s="727"/>
      <c r="H192" s="173"/>
    </row>
    <row r="193" spans="1:8">
      <c r="A193" s="727"/>
      <c r="B193" s="727"/>
      <c r="C193" s="727"/>
      <c r="D193" s="727"/>
      <c r="E193" s="727"/>
      <c r="F193" s="727"/>
      <c r="G193" s="727"/>
      <c r="H193" s="173"/>
    </row>
    <row r="194" spans="1:8">
      <c r="A194" s="727"/>
      <c r="B194" s="727"/>
      <c r="C194" s="727"/>
      <c r="D194" s="727"/>
      <c r="E194" s="727"/>
      <c r="F194" s="727"/>
      <c r="G194" s="727"/>
      <c r="H194" s="173"/>
    </row>
    <row r="195" spans="1:8">
      <c r="A195" s="727"/>
      <c r="B195" s="727"/>
      <c r="C195" s="727"/>
      <c r="D195" s="727"/>
      <c r="E195" s="727"/>
      <c r="F195" s="727"/>
      <c r="G195" s="727"/>
      <c r="H195" s="173"/>
    </row>
    <row r="196" spans="1:8">
      <c r="A196" s="727"/>
      <c r="B196" s="727"/>
      <c r="C196" s="727"/>
      <c r="D196" s="727"/>
      <c r="E196" s="727"/>
      <c r="F196" s="727"/>
      <c r="G196" s="727"/>
      <c r="H196" s="173"/>
    </row>
    <row r="197" spans="1:8">
      <c r="A197" s="727"/>
      <c r="B197" s="727"/>
      <c r="C197" s="727"/>
      <c r="D197" s="727"/>
      <c r="E197" s="727"/>
      <c r="F197" s="727"/>
      <c r="G197" s="727"/>
      <c r="H197" s="173"/>
    </row>
    <row r="198" spans="1:8">
      <c r="A198" s="727"/>
      <c r="B198" s="727"/>
      <c r="C198" s="727"/>
      <c r="D198" s="727"/>
      <c r="E198" s="727"/>
      <c r="F198" s="727"/>
      <c r="G198" s="727"/>
      <c r="H198" s="173"/>
    </row>
    <row r="199" spans="1:8">
      <c r="A199" s="727"/>
      <c r="B199" s="727"/>
      <c r="C199" s="727"/>
      <c r="D199" s="727"/>
      <c r="E199" s="727"/>
      <c r="F199" s="727"/>
      <c r="G199" s="727"/>
      <c r="H199" s="173"/>
    </row>
    <row r="200" spans="1:8">
      <c r="A200" s="727"/>
      <c r="B200" s="727"/>
      <c r="C200" s="727"/>
      <c r="D200" s="727"/>
      <c r="E200" s="727"/>
      <c r="F200" s="727"/>
      <c r="G200" s="727"/>
      <c r="H200" s="173"/>
    </row>
    <row r="201" spans="1:8">
      <c r="A201" s="727"/>
      <c r="B201" s="727"/>
      <c r="C201" s="727"/>
      <c r="D201" s="727"/>
      <c r="E201" s="727"/>
      <c r="F201" s="727"/>
      <c r="G201" s="727"/>
      <c r="H201" s="173"/>
    </row>
    <row r="202" spans="1:8">
      <c r="A202" s="727"/>
      <c r="B202" s="727"/>
      <c r="C202" s="727"/>
      <c r="D202" s="727"/>
      <c r="E202" s="727"/>
      <c r="F202" s="727"/>
      <c r="G202" s="727"/>
      <c r="H202" s="173"/>
    </row>
    <row r="203" spans="1:8">
      <c r="A203" s="727"/>
      <c r="B203" s="727"/>
      <c r="C203" s="727"/>
      <c r="D203" s="727"/>
      <c r="E203" s="727"/>
      <c r="F203" s="727"/>
      <c r="G203" s="727"/>
      <c r="H203" s="173"/>
    </row>
    <row r="204" spans="1:8">
      <c r="A204" s="727"/>
      <c r="B204" s="727"/>
      <c r="C204" s="727"/>
      <c r="D204" s="727"/>
      <c r="E204" s="727"/>
      <c r="F204" s="727"/>
      <c r="G204" s="727"/>
      <c r="H204" s="173"/>
    </row>
    <row r="205" spans="1:8">
      <c r="A205" s="727"/>
      <c r="B205" s="727"/>
      <c r="C205" s="727"/>
      <c r="D205" s="727"/>
      <c r="E205" s="727"/>
      <c r="F205" s="727"/>
      <c r="G205" s="727"/>
      <c r="H205" s="173"/>
    </row>
    <row r="206" spans="1:8">
      <c r="A206" s="727"/>
      <c r="B206" s="727"/>
      <c r="C206" s="727"/>
      <c r="D206" s="727"/>
      <c r="E206" s="727"/>
      <c r="F206" s="727"/>
      <c r="G206" s="727"/>
      <c r="H206" s="173"/>
    </row>
    <row r="207" spans="1:8">
      <c r="A207" s="727"/>
      <c r="B207" s="727"/>
      <c r="C207" s="727"/>
      <c r="D207" s="727"/>
      <c r="E207" s="727"/>
      <c r="F207" s="727"/>
      <c r="G207" s="727"/>
      <c r="H207" s="173"/>
    </row>
    <row r="208" spans="1:8">
      <c r="A208" s="727"/>
      <c r="B208" s="727"/>
      <c r="C208" s="727"/>
      <c r="D208" s="727"/>
      <c r="E208" s="727"/>
      <c r="F208" s="727"/>
      <c r="G208" s="727"/>
      <c r="H208" s="173"/>
    </row>
    <row r="209" spans="1:8">
      <c r="A209" s="727"/>
      <c r="B209" s="727"/>
      <c r="C209" s="727"/>
      <c r="D209" s="727"/>
      <c r="E209" s="727"/>
      <c r="F209" s="727"/>
      <c r="G209" s="727"/>
      <c r="H209" s="173"/>
    </row>
    <row r="210" spans="1:8">
      <c r="A210" s="727"/>
      <c r="B210" s="727"/>
      <c r="C210" s="727"/>
      <c r="D210" s="727"/>
      <c r="E210" s="727"/>
      <c r="F210" s="727"/>
      <c r="G210" s="727"/>
      <c r="H210" s="173"/>
    </row>
    <row r="211" spans="1:8">
      <c r="A211" s="727"/>
      <c r="B211" s="727"/>
      <c r="C211" s="727"/>
      <c r="D211" s="727"/>
      <c r="E211" s="727"/>
      <c r="F211" s="727"/>
      <c r="G211" s="727"/>
      <c r="H211" s="173"/>
    </row>
    <row r="212" spans="1:8">
      <c r="A212" s="692"/>
      <c r="B212" s="692"/>
      <c r="C212" s="692"/>
      <c r="D212" s="692"/>
      <c r="E212" s="692"/>
      <c r="F212" s="692"/>
      <c r="G212" s="692"/>
      <c r="H212" s="173"/>
    </row>
    <row r="213" spans="1:8">
      <c r="A213" s="692"/>
      <c r="B213" s="692"/>
      <c r="C213" s="692"/>
      <c r="D213" s="692"/>
      <c r="E213" s="692"/>
      <c r="F213" s="692"/>
      <c r="G213" s="692"/>
      <c r="H213" s="173"/>
    </row>
    <row r="214" spans="1:8">
      <c r="A214" s="692"/>
      <c r="B214" s="692"/>
      <c r="C214" s="692"/>
      <c r="D214" s="692"/>
      <c r="E214" s="692"/>
      <c r="F214" s="692"/>
      <c r="G214" s="692"/>
      <c r="H214" s="173"/>
    </row>
    <row r="215" spans="1:8">
      <c r="A215" s="692"/>
      <c r="B215" s="692"/>
      <c r="C215" s="692"/>
      <c r="D215" s="692"/>
      <c r="E215" s="692"/>
      <c r="F215" s="692"/>
      <c r="G215" s="692"/>
      <c r="H215" s="173"/>
    </row>
    <row r="216" spans="1:8">
      <c r="A216" s="692"/>
      <c r="B216" s="692"/>
      <c r="C216" s="692"/>
      <c r="D216" s="692"/>
      <c r="E216" s="692"/>
      <c r="F216" s="692"/>
      <c r="G216" s="692"/>
      <c r="H216" s="173"/>
    </row>
    <row r="217" spans="1:8">
      <c r="A217" s="692"/>
      <c r="B217" s="692"/>
      <c r="C217" s="692"/>
      <c r="D217" s="692"/>
      <c r="E217" s="692"/>
      <c r="F217" s="692"/>
      <c r="G217" s="692"/>
      <c r="H217" s="173"/>
    </row>
    <row r="218" spans="1:8">
      <c r="A218" s="692"/>
      <c r="B218" s="692"/>
      <c r="C218" s="692"/>
      <c r="D218" s="692"/>
      <c r="E218" s="692"/>
      <c r="F218" s="692"/>
      <c r="G218" s="692"/>
      <c r="H218" s="173"/>
    </row>
    <row r="219" spans="1:8">
      <c r="A219" s="692"/>
      <c r="B219" s="692"/>
      <c r="C219" s="692"/>
      <c r="D219" s="692"/>
      <c r="E219" s="692"/>
      <c r="F219" s="692"/>
      <c r="G219" s="692"/>
      <c r="H219" s="173"/>
    </row>
    <row r="220" spans="1:8">
      <c r="A220" s="692"/>
      <c r="B220" s="692"/>
      <c r="C220" s="692"/>
      <c r="D220" s="692"/>
      <c r="E220" s="692"/>
      <c r="F220" s="692"/>
      <c r="G220" s="692"/>
      <c r="H220" s="173"/>
    </row>
    <row r="221" spans="1:8">
      <c r="A221" s="692"/>
      <c r="B221" s="692"/>
      <c r="C221" s="692"/>
      <c r="D221" s="692"/>
      <c r="E221" s="692"/>
      <c r="F221" s="692"/>
      <c r="G221" s="692"/>
      <c r="H221" s="173"/>
    </row>
    <row r="222" spans="1:8">
      <c r="A222" s="692"/>
      <c r="B222" s="692"/>
      <c r="C222" s="692"/>
      <c r="D222" s="692"/>
      <c r="E222" s="692"/>
      <c r="F222" s="692"/>
      <c r="G222" s="692"/>
      <c r="H222" s="173"/>
    </row>
    <row r="223" spans="1:8">
      <c r="A223" s="692"/>
      <c r="B223" s="692"/>
      <c r="C223" s="692"/>
      <c r="D223" s="692"/>
      <c r="E223" s="692"/>
      <c r="F223" s="692"/>
      <c r="G223" s="692"/>
      <c r="H223" s="173"/>
    </row>
    <row r="224" spans="1:8">
      <c r="A224" s="692"/>
      <c r="B224" s="692"/>
      <c r="C224" s="692"/>
      <c r="D224" s="692"/>
      <c r="E224" s="692"/>
      <c r="F224" s="692"/>
      <c r="G224" s="692"/>
      <c r="H224" s="173"/>
    </row>
    <row r="225" spans="8:8">
      <c r="H225" s="173"/>
    </row>
    <row r="226" spans="8:8">
      <c r="H226" s="173"/>
    </row>
    <row r="227" spans="8:8">
      <c r="H227" s="173"/>
    </row>
    <row r="228" spans="8:8">
      <c r="H228" s="173"/>
    </row>
    <row r="229" spans="8:8">
      <c r="H229" s="173"/>
    </row>
    <row r="230" spans="8:8">
      <c r="H230" s="173"/>
    </row>
    <row r="231" spans="8:8">
      <c r="H231" s="173"/>
    </row>
    <row r="232" spans="8:8">
      <c r="H232" s="173"/>
    </row>
    <row r="233" spans="8:8">
      <c r="H233" s="173"/>
    </row>
    <row r="234" spans="8:8">
      <c r="H234" s="173"/>
    </row>
    <row r="235" spans="8:8">
      <c r="H235" s="173"/>
    </row>
    <row r="236" spans="8:8">
      <c r="H236" s="173"/>
    </row>
    <row r="237" spans="8:8">
      <c r="H237" s="173"/>
    </row>
    <row r="238" spans="8:8">
      <c r="H238" s="173"/>
    </row>
    <row r="239" spans="8:8">
      <c r="H239" s="173"/>
    </row>
    <row r="240" spans="8:8">
      <c r="H240" s="173"/>
    </row>
    <row r="241" spans="8:8">
      <c r="H241" s="173"/>
    </row>
    <row r="242" spans="8:8">
      <c r="H242" s="173"/>
    </row>
    <row r="243" spans="8:8">
      <c r="H243" s="173"/>
    </row>
    <row r="244" spans="8:8">
      <c r="H244" s="173"/>
    </row>
    <row r="245" spans="8:8">
      <c r="H245" s="173"/>
    </row>
    <row r="246" spans="8:8">
      <c r="H246" s="173"/>
    </row>
    <row r="247" spans="8:8">
      <c r="H247" s="173"/>
    </row>
    <row r="248" spans="8:8">
      <c r="H248" s="173"/>
    </row>
    <row r="249" spans="8:8">
      <c r="H249" s="173"/>
    </row>
    <row r="250" spans="8:8">
      <c r="H250" s="173"/>
    </row>
    <row r="251" spans="8:8">
      <c r="H251" s="173"/>
    </row>
    <row r="252" spans="8:8">
      <c r="H252" s="173"/>
    </row>
    <row r="253" spans="8:8">
      <c r="H253" s="173"/>
    </row>
    <row r="254" spans="8:8">
      <c r="H254" s="173"/>
    </row>
    <row r="255" spans="8:8">
      <c r="H255" s="173"/>
    </row>
    <row r="256" spans="8:8">
      <c r="H256" s="173"/>
    </row>
    <row r="257" spans="8:8">
      <c r="H257" s="173"/>
    </row>
    <row r="258" spans="8:8">
      <c r="H258" s="173"/>
    </row>
    <row r="259" spans="8:8">
      <c r="H259" s="173"/>
    </row>
  </sheetData>
  <mergeCells count="42">
    <mergeCell ref="A24:G24"/>
    <mergeCell ref="A34:G34"/>
    <mergeCell ref="A33:G33"/>
    <mergeCell ref="A37:G37"/>
    <mergeCell ref="A38:G38"/>
    <mergeCell ref="A31:G31"/>
    <mergeCell ref="A29:G29"/>
    <mergeCell ref="A44:G44"/>
    <mergeCell ref="A39:G39"/>
    <mergeCell ref="A40:G40"/>
    <mergeCell ref="A32:G32"/>
    <mergeCell ref="A46:G46"/>
    <mergeCell ref="A41:G41"/>
    <mergeCell ref="A42:G42"/>
    <mergeCell ref="A43:G43"/>
    <mergeCell ref="A36:G36"/>
    <mergeCell ref="A21:G21"/>
    <mergeCell ref="H9:H10"/>
    <mergeCell ref="A35:G35"/>
    <mergeCell ref="A45:G45"/>
    <mergeCell ref="A11:G11"/>
    <mergeCell ref="A12:G12"/>
    <mergeCell ref="A30:G30"/>
    <mergeCell ref="A25:G25"/>
    <mergeCell ref="A26:G26"/>
    <mergeCell ref="A22:G22"/>
    <mergeCell ref="A23:G23"/>
    <mergeCell ref="A14:G14"/>
    <mergeCell ref="A27:G27"/>
    <mergeCell ref="A28:G28"/>
    <mergeCell ref="A16:G16"/>
    <mergeCell ref="A20:G20"/>
    <mergeCell ref="A18:G18"/>
    <mergeCell ref="A15:G15"/>
    <mergeCell ref="A19:G19"/>
    <mergeCell ref="A13:G13"/>
    <mergeCell ref="A17:G17"/>
    <mergeCell ref="A4:H4"/>
    <mergeCell ref="A5:H5"/>
    <mergeCell ref="A9:G10"/>
    <mergeCell ref="A7:G8"/>
    <mergeCell ref="H7:H8"/>
  </mergeCells>
  <phoneticPr fontId="0" type="noConversion"/>
  <printOptions horizontalCentered="1" verticalCentered="1"/>
  <pageMargins left="0.75" right="0.5" top="0.75" bottom="0.5" header="0.5" footer="0"/>
  <pageSetup orientation="portrait" r:id="rId1"/>
  <headerFooter alignWithMargins="0">
    <oddFooter>&amp;A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pageSetUpPr fitToPage="1"/>
  </sheetPr>
  <dimension ref="A1:I42"/>
  <sheetViews>
    <sheetView workbookViewId="0"/>
  </sheetViews>
  <sheetFormatPr defaultRowHeight="12.6"/>
  <cols>
    <col min="7" max="7" width="17.42578125" bestFit="1" customWidth="1"/>
  </cols>
  <sheetData>
    <row r="1" spans="1:9">
      <c r="A1" s="46">
        <f>Title!B12</f>
        <v>0</v>
      </c>
      <c r="B1" s="2"/>
      <c r="C1" s="2"/>
      <c r="D1" s="2"/>
      <c r="E1" s="2"/>
      <c r="F1" s="2"/>
      <c r="G1" s="692"/>
      <c r="H1" s="961" t="str">
        <f>'39'!I1</f>
        <v>For The Year Ended</v>
      </c>
      <c r="I1" s="962"/>
    </row>
    <row r="2" spans="1:9" ht="12.95" thickBot="1">
      <c r="A2" s="692" t="s">
        <v>82</v>
      </c>
      <c r="B2" s="692"/>
      <c r="C2" s="692"/>
      <c r="D2" s="692"/>
      <c r="E2" s="692"/>
      <c r="F2" s="692"/>
      <c r="G2" s="692"/>
      <c r="H2" s="963">
        <f>'39'!I2</f>
        <v>0</v>
      </c>
      <c r="I2" s="964"/>
    </row>
    <row r="4" spans="1:9" ht="12.95">
      <c r="A4" s="904" t="s">
        <v>1048</v>
      </c>
      <c r="B4" s="904"/>
      <c r="C4" s="904"/>
      <c r="D4" s="904"/>
      <c r="E4" s="904"/>
      <c r="F4" s="904"/>
      <c r="G4" s="904"/>
      <c r="H4" s="904"/>
      <c r="I4" s="904"/>
    </row>
    <row r="5" spans="1:9">
      <c r="A5" s="890" t="s">
        <v>1049</v>
      </c>
      <c r="B5" s="994"/>
      <c r="C5" s="994"/>
      <c r="D5" s="994"/>
      <c r="E5" s="994"/>
      <c r="F5" s="994"/>
      <c r="G5" s="994"/>
      <c r="H5" s="994"/>
      <c r="I5" s="994"/>
    </row>
    <row r="6" spans="1:9" ht="50.25" customHeight="1">
      <c r="A6" s="1288" t="s">
        <v>1050</v>
      </c>
      <c r="B6" s="1288"/>
      <c r="C6" s="1288"/>
      <c r="D6" s="1288"/>
      <c r="E6" s="1288"/>
      <c r="F6" s="1288"/>
      <c r="G6" s="1288"/>
      <c r="H6" s="1288"/>
      <c r="I6" s="1288"/>
    </row>
    <row r="7" spans="1:9" ht="12.95" thickBot="1">
      <c r="A7" s="725"/>
      <c r="B7" s="725"/>
      <c r="C7" s="725"/>
      <c r="D7" s="725"/>
      <c r="E7" s="725"/>
      <c r="F7" s="725"/>
      <c r="G7" s="725"/>
      <c r="H7" s="692"/>
      <c r="I7" s="692"/>
    </row>
    <row r="8" spans="1:9">
      <c r="A8" s="1488" t="s">
        <v>1025</v>
      </c>
      <c r="B8" s="1077"/>
      <c r="C8" s="1077"/>
      <c r="D8" s="1077"/>
      <c r="E8" s="1077"/>
      <c r="F8" s="1077"/>
      <c r="G8" s="1078"/>
      <c r="H8" s="1076" t="s">
        <v>1026</v>
      </c>
      <c r="I8" s="1489"/>
    </row>
    <row r="9" spans="1:9" ht="12.95" thickBot="1">
      <c r="A9" s="1490"/>
      <c r="B9" s="1080"/>
      <c r="C9" s="1080"/>
      <c r="D9" s="1080"/>
      <c r="E9" s="1080"/>
      <c r="F9" s="1080"/>
      <c r="G9" s="1081"/>
      <c r="H9" s="1079"/>
      <c r="I9" s="1491"/>
    </row>
    <row r="10" spans="1:9" ht="15.6" customHeight="1">
      <c r="A10" s="912"/>
      <c r="B10" s="997"/>
      <c r="C10" s="997"/>
      <c r="D10" s="997"/>
      <c r="E10" s="997"/>
      <c r="F10" s="997"/>
      <c r="G10" s="913"/>
      <c r="H10" s="1162"/>
      <c r="I10" s="1163"/>
    </row>
    <row r="11" spans="1:9" ht="15.6" customHeight="1">
      <c r="A11" s="1531" t="s">
        <v>1051</v>
      </c>
      <c r="B11" s="1532"/>
      <c r="C11" s="1532"/>
      <c r="D11" s="1532"/>
      <c r="E11" s="1532"/>
      <c r="F11" s="1532"/>
      <c r="G11" s="1533"/>
      <c r="H11" s="1164"/>
      <c r="I11" s="1166"/>
    </row>
    <row r="12" spans="1:9" ht="15.6" customHeight="1">
      <c r="A12" s="910" t="s">
        <v>1052</v>
      </c>
      <c r="B12" s="1095"/>
      <c r="C12" s="1095"/>
      <c r="D12" s="1095"/>
      <c r="E12" s="1095"/>
      <c r="F12" s="1095"/>
      <c r="G12" s="911"/>
      <c r="H12" s="1160">
        <v>0</v>
      </c>
      <c r="I12" s="1161"/>
    </row>
    <row r="13" spans="1:9" ht="15.6" customHeight="1">
      <c r="A13" s="927" t="s">
        <v>1053</v>
      </c>
      <c r="B13" s="1095"/>
      <c r="C13" s="1095"/>
      <c r="D13" s="1095"/>
      <c r="E13" s="1095"/>
      <c r="F13" s="1095"/>
      <c r="G13" s="911"/>
      <c r="H13" s="1160"/>
      <c r="I13" s="1161"/>
    </row>
    <row r="14" spans="1:9" ht="15.6" customHeight="1">
      <c r="A14" s="910" t="s">
        <v>1054</v>
      </c>
      <c r="B14" s="1095"/>
      <c r="C14" s="1095"/>
      <c r="D14" s="1095"/>
      <c r="E14" s="1095"/>
      <c r="F14" s="1095"/>
      <c r="G14" s="911"/>
      <c r="H14" s="1160">
        <v>0</v>
      </c>
      <c r="I14" s="1161"/>
    </row>
    <row r="15" spans="1:9" ht="15.6" customHeight="1" thickBot="1">
      <c r="A15" s="910" t="s">
        <v>1055</v>
      </c>
      <c r="B15" s="1095"/>
      <c r="C15" s="1095"/>
      <c r="D15" s="1095"/>
      <c r="E15" s="1095"/>
      <c r="F15" s="1095"/>
      <c r="G15" s="911"/>
      <c r="H15" s="1167">
        <v>0</v>
      </c>
      <c r="I15" s="1168"/>
    </row>
    <row r="16" spans="1:9" ht="15.6" customHeight="1" thickBot="1">
      <c r="A16" s="910"/>
      <c r="B16" s="1095"/>
      <c r="C16" s="1095"/>
      <c r="D16" s="1095"/>
      <c r="E16" s="1095"/>
      <c r="F16" s="1095"/>
      <c r="G16" s="911"/>
      <c r="H16" s="1537">
        <f>SUM(H12:I15)</f>
        <v>0</v>
      </c>
      <c r="I16" s="1538"/>
    </row>
    <row r="17" spans="1:9" ht="15.6" customHeight="1">
      <c r="A17" s="1531" t="s">
        <v>1056</v>
      </c>
      <c r="B17" s="1532"/>
      <c r="C17" s="1532"/>
      <c r="D17" s="1532"/>
      <c r="E17" s="1532"/>
      <c r="F17" s="1532"/>
      <c r="G17" s="1533"/>
      <c r="H17" s="1185"/>
      <c r="I17" s="1186"/>
    </row>
    <row r="18" spans="1:9" ht="15.6" customHeight="1">
      <c r="A18" s="1096" t="s">
        <v>1057</v>
      </c>
      <c r="B18" s="1095"/>
      <c r="C18" s="1095"/>
      <c r="D18" s="1095"/>
      <c r="E18" s="1095"/>
      <c r="F18" s="1095"/>
      <c r="G18" s="911"/>
      <c r="H18" s="1160">
        <v>0</v>
      </c>
      <c r="I18" s="1161"/>
    </row>
    <row r="19" spans="1:9" ht="15.6" customHeight="1" thickBot="1">
      <c r="A19" s="910" t="s">
        <v>1058</v>
      </c>
      <c r="B19" s="1095"/>
      <c r="C19" s="1095"/>
      <c r="D19" s="1095"/>
      <c r="E19" s="1095"/>
      <c r="F19" s="1095"/>
      <c r="G19" s="911"/>
      <c r="H19" s="1167">
        <v>0</v>
      </c>
      <c r="I19" s="1168"/>
    </row>
    <row r="20" spans="1:9" ht="15.6" customHeight="1" thickBot="1">
      <c r="A20" s="925"/>
      <c r="B20" s="1295"/>
      <c r="C20" s="1295"/>
      <c r="D20" s="1295"/>
      <c r="E20" s="1295"/>
      <c r="F20" s="1295"/>
      <c r="G20" s="926"/>
      <c r="H20" s="1537">
        <f>SUM(H18:I19)</f>
        <v>0</v>
      </c>
      <c r="I20" s="1538"/>
    </row>
    <row r="21" spans="1:9" ht="15.6" customHeight="1">
      <c r="A21" s="927" t="s">
        <v>1059</v>
      </c>
      <c r="B21" s="1095"/>
      <c r="C21" s="1095"/>
      <c r="D21" s="1095"/>
      <c r="E21" s="1095"/>
      <c r="F21" s="1095"/>
      <c r="G21" s="911"/>
      <c r="H21" s="1185"/>
      <c r="I21" s="1186"/>
    </row>
    <row r="22" spans="1:9" ht="15.6" customHeight="1">
      <c r="A22" s="910" t="s">
        <v>1054</v>
      </c>
      <c r="B22" s="1095"/>
      <c r="C22" s="1095"/>
      <c r="D22" s="1095"/>
      <c r="E22" s="1095"/>
      <c r="F22" s="1095"/>
      <c r="G22" s="911"/>
      <c r="H22" s="1160">
        <v>0</v>
      </c>
      <c r="I22" s="1161"/>
    </row>
    <row r="23" spans="1:9" ht="15.6" customHeight="1" thickBot="1">
      <c r="A23" s="910" t="s">
        <v>1055</v>
      </c>
      <c r="B23" s="1095"/>
      <c r="C23" s="1095"/>
      <c r="D23" s="1095"/>
      <c r="E23" s="1095"/>
      <c r="F23" s="1095"/>
      <c r="G23" s="911"/>
      <c r="H23" s="1167">
        <v>0</v>
      </c>
      <c r="I23" s="1168"/>
    </row>
    <row r="24" spans="1:9" ht="15.6" customHeight="1" thickBot="1">
      <c r="A24" s="910"/>
      <c r="B24" s="1095"/>
      <c r="C24" s="1095"/>
      <c r="D24" s="1095"/>
      <c r="E24" s="1095"/>
      <c r="F24" s="1095"/>
      <c r="G24" s="911"/>
      <c r="H24" s="1537">
        <f>H20-H22-H23</f>
        <v>0</v>
      </c>
      <c r="I24" s="1538"/>
    </row>
    <row r="25" spans="1:9" ht="15.6" customHeight="1">
      <c r="A25" s="1531" t="s">
        <v>1060</v>
      </c>
      <c r="B25" s="1532"/>
      <c r="C25" s="1532"/>
      <c r="D25" s="1532"/>
      <c r="E25" s="1532"/>
      <c r="F25" s="1532"/>
      <c r="G25" s="1533"/>
      <c r="H25" s="1185"/>
      <c r="I25" s="1186"/>
    </row>
    <row r="26" spans="1:9" ht="15.6" customHeight="1">
      <c r="A26" s="910" t="s">
        <v>1061</v>
      </c>
      <c r="B26" s="1095"/>
      <c r="C26" s="1095"/>
      <c r="D26" s="1095"/>
      <c r="E26" s="1095"/>
      <c r="F26" s="1095"/>
      <c r="G26" s="911"/>
      <c r="H26" s="1160">
        <v>0</v>
      </c>
      <c r="I26" s="1161"/>
    </row>
    <row r="27" spans="1:9" ht="15.6" customHeight="1" thickBot="1">
      <c r="A27" s="910" t="s">
        <v>1062</v>
      </c>
      <c r="B27" s="1095"/>
      <c r="C27" s="1095"/>
      <c r="D27" s="1095"/>
      <c r="E27" s="1095"/>
      <c r="F27" s="1095"/>
      <c r="G27" s="911"/>
      <c r="H27" s="1167">
        <v>0</v>
      </c>
      <c r="I27" s="1168"/>
    </row>
    <row r="28" spans="1:9" ht="15.6" customHeight="1" thickBot="1">
      <c r="A28" s="910"/>
      <c r="B28" s="1095"/>
      <c r="C28" s="1095"/>
      <c r="D28" s="1095"/>
      <c r="E28" s="1095"/>
      <c r="F28" s="1095"/>
      <c r="G28" s="911"/>
      <c r="H28" s="1537">
        <f>SUM(H26:I27)</f>
        <v>0</v>
      </c>
      <c r="I28" s="1538"/>
    </row>
    <row r="29" spans="1:9" ht="15.6" customHeight="1">
      <c r="A29" s="910"/>
      <c r="B29" s="1095"/>
      <c r="C29" s="1095"/>
      <c r="D29" s="1095"/>
      <c r="E29" s="1095"/>
      <c r="F29" s="1095"/>
      <c r="G29" s="911"/>
      <c r="H29" s="1185"/>
      <c r="I29" s="1186"/>
    </row>
    <row r="30" spans="1:9" ht="15.6" customHeight="1">
      <c r="A30" s="1531" t="s">
        <v>1063</v>
      </c>
      <c r="B30" s="1532"/>
      <c r="C30" s="1532"/>
      <c r="D30" s="1532"/>
      <c r="E30" s="1532"/>
      <c r="F30" s="1532"/>
      <c r="G30" s="1533"/>
      <c r="H30" s="1160"/>
      <c r="I30" s="1161"/>
    </row>
    <row r="31" spans="1:9" ht="15.6" customHeight="1">
      <c r="A31" s="910" t="s">
        <v>1064</v>
      </c>
      <c r="B31" s="1095"/>
      <c r="C31" s="1095"/>
      <c r="D31" s="1095"/>
      <c r="E31" s="1095"/>
      <c r="F31" s="1095"/>
      <c r="G31" s="911"/>
      <c r="H31" s="1160">
        <v>0</v>
      </c>
      <c r="I31" s="1161"/>
    </row>
    <row r="32" spans="1:9" ht="15.6" customHeight="1" thickBot="1">
      <c r="A32" s="910" t="s">
        <v>1065</v>
      </c>
      <c r="B32" s="1095"/>
      <c r="C32" s="1095"/>
      <c r="D32" s="1095"/>
      <c r="E32" s="1095"/>
      <c r="F32" s="1095"/>
      <c r="G32" s="911"/>
      <c r="H32" s="1167">
        <v>0</v>
      </c>
      <c r="I32" s="1168"/>
    </row>
    <row r="33" spans="1:9" ht="15.6" customHeight="1" thickBot="1">
      <c r="A33" s="925"/>
      <c r="B33" s="1295"/>
      <c r="C33" s="1295"/>
      <c r="D33" s="1295"/>
      <c r="E33" s="1295"/>
      <c r="F33" s="1295"/>
      <c r="G33" s="926"/>
      <c r="H33" s="1514">
        <f>SUM(H31:I32)</f>
        <v>0</v>
      </c>
      <c r="I33" s="1515"/>
    </row>
    <row r="34" spans="1:9" ht="15.6" customHeight="1">
      <c r="A34" s="927" t="s">
        <v>1053</v>
      </c>
      <c r="B34" s="1095"/>
      <c r="C34" s="1095"/>
      <c r="D34" s="1095"/>
      <c r="E34" s="1095"/>
      <c r="F34" s="1095"/>
      <c r="G34" s="911"/>
      <c r="H34" s="1185"/>
      <c r="I34" s="1186"/>
    </row>
    <row r="35" spans="1:9" ht="15.6" customHeight="1">
      <c r="A35" s="910" t="s">
        <v>1054</v>
      </c>
      <c r="B35" s="1095"/>
      <c r="C35" s="1095"/>
      <c r="D35" s="1095"/>
      <c r="E35" s="1095"/>
      <c r="F35" s="1095"/>
      <c r="G35" s="911"/>
      <c r="H35" s="1160">
        <v>0</v>
      </c>
      <c r="I35" s="1161"/>
    </row>
    <row r="36" spans="1:9" ht="15.6" customHeight="1" thickBot="1">
      <c r="A36" s="910" t="s">
        <v>1055</v>
      </c>
      <c r="B36" s="1095"/>
      <c r="C36" s="1095"/>
      <c r="D36" s="1095"/>
      <c r="E36" s="1095"/>
      <c r="F36" s="1095"/>
      <c r="G36" s="911"/>
      <c r="H36" s="1167">
        <v>0</v>
      </c>
      <c r="I36" s="1168"/>
    </row>
    <row r="37" spans="1:9" ht="15.6" customHeight="1" thickBot="1">
      <c r="A37" s="1458"/>
      <c r="B37" s="973"/>
      <c r="C37" s="973"/>
      <c r="D37" s="973"/>
      <c r="E37" s="973"/>
      <c r="F37" s="973"/>
      <c r="G37" s="1459"/>
      <c r="H37" s="1514">
        <f>H33-H35-H36</f>
        <v>0</v>
      </c>
      <c r="I37" s="1515"/>
    </row>
    <row r="38" spans="1:9" ht="15.6" customHeight="1">
      <c r="A38" s="1458"/>
      <c r="B38" s="973"/>
      <c r="C38" s="973"/>
      <c r="D38" s="973"/>
      <c r="E38" s="973"/>
      <c r="F38" s="973"/>
      <c r="G38" s="1459"/>
      <c r="H38" s="1185"/>
      <c r="I38" s="1186"/>
    </row>
    <row r="39" spans="1:9" ht="15.6" customHeight="1">
      <c r="A39" s="1458"/>
      <c r="B39" s="973"/>
      <c r="C39" s="973"/>
      <c r="D39" s="973"/>
      <c r="E39" s="973"/>
      <c r="F39" s="973"/>
      <c r="G39" s="1459"/>
      <c r="H39" s="1160"/>
      <c r="I39" s="1161"/>
    </row>
    <row r="40" spans="1:9" ht="15.6" customHeight="1">
      <c r="A40" s="1458"/>
      <c r="B40" s="973"/>
      <c r="C40" s="973"/>
      <c r="D40" s="973"/>
      <c r="E40" s="973"/>
      <c r="F40" s="973"/>
      <c r="G40" s="1459"/>
      <c r="H40" s="1160"/>
      <c r="I40" s="1161"/>
    </row>
    <row r="41" spans="1:9" ht="15.6" customHeight="1">
      <c r="A41" s="1458"/>
      <c r="B41" s="973"/>
      <c r="C41" s="973"/>
      <c r="D41" s="973"/>
      <c r="E41" s="973"/>
      <c r="F41" s="973"/>
      <c r="G41" s="1459"/>
      <c r="H41" s="1160"/>
      <c r="I41" s="1161"/>
    </row>
    <row r="42" spans="1:9" ht="15.6" customHeight="1" thickBot="1">
      <c r="A42" s="1534"/>
      <c r="B42" s="1535"/>
      <c r="C42" s="1535"/>
      <c r="D42" s="1535"/>
      <c r="E42" s="1535"/>
      <c r="F42" s="1535"/>
      <c r="G42" s="1536"/>
      <c r="H42" s="1167"/>
      <c r="I42" s="1168"/>
    </row>
  </sheetData>
  <mergeCells count="73">
    <mergeCell ref="H41:I41"/>
    <mergeCell ref="H42:I42"/>
    <mergeCell ref="H30:I30"/>
    <mergeCell ref="H35:I35"/>
    <mergeCell ref="H36:I36"/>
    <mergeCell ref="H37:I37"/>
    <mergeCell ref="H40:I40"/>
    <mergeCell ref="H38:I38"/>
    <mergeCell ref="H39:I39"/>
    <mergeCell ref="H29:I29"/>
    <mergeCell ref="H34:I34"/>
    <mergeCell ref="H32:I32"/>
    <mergeCell ref="H31:I31"/>
    <mergeCell ref="H33:I33"/>
    <mergeCell ref="H24:I24"/>
    <mergeCell ref="H25:I25"/>
    <mergeCell ref="H26:I26"/>
    <mergeCell ref="H27:I27"/>
    <mergeCell ref="H28:I28"/>
    <mergeCell ref="H19:I19"/>
    <mergeCell ref="H21:I21"/>
    <mergeCell ref="H22:I22"/>
    <mergeCell ref="H20:I20"/>
    <mergeCell ref="H23:I23"/>
    <mergeCell ref="H14:I14"/>
    <mergeCell ref="H15:I15"/>
    <mergeCell ref="H16:I16"/>
    <mergeCell ref="H17:I17"/>
    <mergeCell ref="H18:I18"/>
    <mergeCell ref="A39:G39"/>
    <mergeCell ref="A40:G40"/>
    <mergeCell ref="A41:G41"/>
    <mergeCell ref="A42:G42"/>
    <mergeCell ref="H1:I1"/>
    <mergeCell ref="H2:I2"/>
    <mergeCell ref="H8:I9"/>
    <mergeCell ref="H10:I10"/>
    <mergeCell ref="A4:I4"/>
    <mergeCell ref="A5:I5"/>
    <mergeCell ref="A6:I6"/>
    <mergeCell ref="A8:G9"/>
    <mergeCell ref="A10:G10"/>
    <mergeCell ref="H11:I11"/>
    <mergeCell ref="H12:I12"/>
    <mergeCell ref="H13:I13"/>
    <mergeCell ref="A32:G32"/>
    <mergeCell ref="A38:G38"/>
    <mergeCell ref="A34:G34"/>
    <mergeCell ref="A35:G35"/>
    <mergeCell ref="A36:G36"/>
    <mergeCell ref="A37:G37"/>
    <mergeCell ref="A33:G33"/>
    <mergeCell ref="A27:G27"/>
    <mergeCell ref="A28:G28"/>
    <mergeCell ref="A29:G29"/>
    <mergeCell ref="A30:G30"/>
    <mergeCell ref="A31:G31"/>
    <mergeCell ref="A26:G26"/>
    <mergeCell ref="A11:G11"/>
    <mergeCell ref="A12:G12"/>
    <mergeCell ref="A16:G16"/>
    <mergeCell ref="A17:G17"/>
    <mergeCell ref="A13:G13"/>
    <mergeCell ref="A14:G14"/>
    <mergeCell ref="A15:G15"/>
    <mergeCell ref="A22:G22"/>
    <mergeCell ref="A23:G23"/>
    <mergeCell ref="A24:G24"/>
    <mergeCell ref="A25:G25"/>
    <mergeCell ref="A18:G18"/>
    <mergeCell ref="A19:G19"/>
    <mergeCell ref="A21:G21"/>
    <mergeCell ref="A20:G20"/>
  </mergeCells>
  <phoneticPr fontId="0" type="noConversion"/>
  <printOptions horizontalCentered="1" verticalCentered="1"/>
  <pageMargins left="0.75" right="0.75" top="1" bottom="0.5" header="0.5" footer="0"/>
  <pageSetup orientation="portrait"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48"/>
  <sheetViews>
    <sheetView workbookViewId="0"/>
  </sheetViews>
  <sheetFormatPr defaultColWidth="9.28515625" defaultRowHeight="12.6"/>
  <cols>
    <col min="1" max="1" width="39.5703125" style="52" customWidth="1"/>
    <col min="2" max="2" width="33.5703125" style="52" bestFit="1" customWidth="1"/>
    <col min="3" max="3" width="17.7109375" style="52" bestFit="1" customWidth="1"/>
    <col min="4" max="16384" width="9.28515625" style="52"/>
  </cols>
  <sheetData>
    <row r="1" spans="1:3">
      <c r="A1" s="821">
        <f>Title!B12</f>
        <v>0</v>
      </c>
      <c r="B1" s="822"/>
      <c r="C1" s="498" t="s">
        <v>81</v>
      </c>
    </row>
    <row r="2" spans="1:3" ht="12.95" thickBot="1">
      <c r="A2" s="717" t="s">
        <v>82</v>
      </c>
      <c r="B2" s="717"/>
      <c r="C2" s="480">
        <f>'3'!D2</f>
        <v>0</v>
      </c>
    </row>
    <row r="4" spans="1:3" ht="20.100000000000001">
      <c r="A4" s="944" t="s">
        <v>197</v>
      </c>
      <c r="B4" s="945"/>
      <c r="C4" s="946"/>
    </row>
    <row r="5" spans="1:3" ht="22.5" customHeight="1">
      <c r="A5" s="950" t="s">
        <v>198</v>
      </c>
      <c r="B5" s="951"/>
      <c r="C5" s="744"/>
    </row>
    <row r="6" spans="1:3">
      <c r="A6" s="950"/>
      <c r="B6" s="951"/>
      <c r="C6" s="744"/>
    </row>
    <row r="7" spans="1:3">
      <c r="A7" s="950"/>
      <c r="B7" s="951"/>
      <c r="C7" s="744"/>
    </row>
    <row r="8" spans="1:3">
      <c r="A8" s="950"/>
      <c r="B8" s="951"/>
      <c r="C8" s="744"/>
    </row>
    <row r="9" spans="1:3">
      <c r="A9" s="950"/>
      <c r="B9" s="951"/>
      <c r="C9" s="744"/>
    </row>
    <row r="10" spans="1:3">
      <c r="A10" s="950"/>
      <c r="B10" s="951"/>
      <c r="C10" s="744"/>
    </row>
    <row r="11" spans="1:3">
      <c r="A11" s="950"/>
      <c r="B11" s="951"/>
      <c r="C11" s="744"/>
    </row>
    <row r="12" spans="1:3">
      <c r="A12" s="950"/>
      <c r="B12" s="951"/>
      <c r="C12" s="744"/>
    </row>
    <row r="13" spans="1:3">
      <c r="A13" s="952"/>
      <c r="B13" s="953"/>
      <c r="C13" s="481"/>
    </row>
    <row r="14" spans="1:3" ht="12.95">
      <c r="A14" s="947" t="s">
        <v>199</v>
      </c>
      <c r="B14" s="948"/>
      <c r="C14" s="949"/>
    </row>
    <row r="15" spans="1:3">
      <c r="A15" s="38" t="s">
        <v>200</v>
      </c>
      <c r="B15" s="33" t="s">
        <v>201</v>
      </c>
      <c r="C15" s="482" t="s">
        <v>202</v>
      </c>
    </row>
    <row r="16" spans="1:3">
      <c r="A16" s="483"/>
      <c r="B16" s="483"/>
      <c r="C16" s="484"/>
    </row>
    <row r="17" spans="1:3">
      <c r="A17" s="483"/>
      <c r="B17" s="483"/>
      <c r="C17" s="485"/>
    </row>
    <row r="18" spans="1:3">
      <c r="A18" s="483"/>
      <c r="B18" s="483"/>
      <c r="C18" s="484"/>
    </row>
    <row r="19" spans="1:3">
      <c r="A19" s="483" t="s">
        <v>203</v>
      </c>
      <c r="B19" s="483" t="s">
        <v>203</v>
      </c>
      <c r="C19" s="484"/>
    </row>
    <row r="20" spans="1:3">
      <c r="A20" s="483"/>
      <c r="B20" s="483" t="s">
        <v>203</v>
      </c>
      <c r="C20" s="484"/>
    </row>
    <row r="21" spans="1:3">
      <c r="A21" s="483"/>
      <c r="B21" s="483"/>
      <c r="C21" s="484"/>
    </row>
    <row r="22" spans="1:3">
      <c r="A22" s="483"/>
      <c r="B22" s="483"/>
      <c r="C22" s="484"/>
    </row>
    <row r="23" spans="1:3">
      <c r="A23" s="483"/>
      <c r="B23" s="483"/>
      <c r="C23" s="484"/>
    </row>
    <row r="24" spans="1:3">
      <c r="A24" s="483"/>
      <c r="B24" s="483"/>
      <c r="C24" s="484"/>
    </row>
    <row r="25" spans="1:3" ht="12.95" thickBot="1">
      <c r="A25" s="486"/>
      <c r="B25" s="487"/>
      <c r="C25" s="488"/>
    </row>
    <row r="26" spans="1:3" ht="12.95">
      <c r="A26" s="941" t="s">
        <v>204</v>
      </c>
      <c r="B26" s="942"/>
      <c r="C26" s="943"/>
    </row>
    <row r="27" spans="1:3">
      <c r="A27" s="38" t="s">
        <v>200</v>
      </c>
      <c r="B27" s="33" t="s">
        <v>205</v>
      </c>
      <c r="C27" s="482" t="s">
        <v>202</v>
      </c>
    </row>
    <row r="28" spans="1:3">
      <c r="A28" s="489"/>
      <c r="B28" s="489"/>
      <c r="C28" s="484"/>
    </row>
    <row r="29" spans="1:3">
      <c r="A29" s="483"/>
      <c r="B29" s="483"/>
      <c r="C29" s="490"/>
    </row>
    <row r="30" spans="1:3">
      <c r="A30" s="491"/>
      <c r="B30" s="491"/>
      <c r="C30" s="492"/>
    </row>
    <row r="31" spans="1:3">
      <c r="A31" s="489"/>
      <c r="B31" s="489"/>
      <c r="C31" s="492"/>
    </row>
    <row r="32" spans="1:3">
      <c r="A32" s="483"/>
      <c r="B32" s="483"/>
      <c r="C32" s="492"/>
    </row>
    <row r="33" spans="1:3">
      <c r="A33" s="491"/>
      <c r="B33" s="491"/>
      <c r="C33" s="492"/>
    </row>
    <row r="34" spans="1:3">
      <c r="A34" s="489"/>
      <c r="B34" s="489"/>
      <c r="C34" s="492"/>
    </row>
    <row r="35" spans="1:3">
      <c r="A35" s="483"/>
      <c r="B35" s="483"/>
      <c r="C35" s="492"/>
    </row>
    <row r="36" spans="1:3">
      <c r="A36" s="491"/>
      <c r="B36" s="491"/>
      <c r="C36" s="492"/>
    </row>
    <row r="37" spans="1:3" ht="12.95" thickBot="1">
      <c r="A37" s="487"/>
      <c r="B37" s="487"/>
      <c r="C37" s="488"/>
    </row>
    <row r="38" spans="1:3" ht="12.95">
      <c r="A38" s="941" t="s">
        <v>206</v>
      </c>
      <c r="B38" s="942"/>
      <c r="C38" s="943"/>
    </row>
    <row r="39" spans="1:3">
      <c r="A39" s="33" t="s">
        <v>207</v>
      </c>
      <c r="B39" s="557" t="s">
        <v>208</v>
      </c>
      <c r="C39" s="482" t="s">
        <v>202</v>
      </c>
    </row>
    <row r="40" spans="1:3">
      <c r="A40" s="493"/>
      <c r="B40" s="493"/>
      <c r="C40" s="485" t="s">
        <v>203</v>
      </c>
    </row>
    <row r="41" spans="1:3">
      <c r="A41" s="483"/>
      <c r="B41" s="483"/>
      <c r="C41" s="484"/>
    </row>
    <row r="42" spans="1:3">
      <c r="A42" s="483"/>
      <c r="B42" s="483"/>
      <c r="C42" s="484"/>
    </row>
    <row r="43" spans="1:3">
      <c r="A43" s="483"/>
      <c r="B43" s="483"/>
      <c r="C43" s="484"/>
    </row>
    <row r="44" spans="1:3">
      <c r="A44" s="483"/>
      <c r="B44" s="483"/>
      <c r="C44" s="484"/>
    </row>
    <row r="45" spans="1:3">
      <c r="A45" s="483"/>
      <c r="B45" s="483"/>
      <c r="C45" s="484"/>
    </row>
    <row r="46" spans="1:3">
      <c r="A46" s="483"/>
      <c r="B46" s="483"/>
      <c r="C46" s="484"/>
    </row>
    <row r="47" spans="1:3">
      <c r="A47" s="483"/>
      <c r="B47" s="483"/>
      <c r="C47" s="484"/>
    </row>
    <row r="48" spans="1:3">
      <c r="A48" s="491"/>
      <c r="B48" s="491"/>
      <c r="C48" s="494"/>
    </row>
  </sheetData>
  <mergeCells count="5">
    <mergeCell ref="A38:C38"/>
    <mergeCell ref="A4:C4"/>
    <mergeCell ref="A14:C14"/>
    <mergeCell ref="A26:C26"/>
    <mergeCell ref="A5:B13"/>
  </mergeCells>
  <phoneticPr fontId="0" type="noConversion"/>
  <printOptions horizontalCentered="1"/>
  <pageMargins left="0.75" right="0.75" top="1" bottom="1" header="0.5" footer="0"/>
  <pageSetup orientation="portrait" r:id="rId1"/>
  <headerFooter alignWithMargins="0">
    <oddFooter>&amp;A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pageSetUpPr fitToPage="1"/>
  </sheetPr>
  <dimension ref="A1:H313"/>
  <sheetViews>
    <sheetView workbookViewId="0"/>
  </sheetViews>
  <sheetFormatPr defaultRowHeight="12.6"/>
  <cols>
    <col min="7" max="7" width="17.42578125" bestFit="1" customWidth="1"/>
    <col min="8" max="8" width="17.7109375" customWidth="1"/>
  </cols>
  <sheetData>
    <row r="1" spans="1:8">
      <c r="A1" s="46">
        <f>Title!B12</f>
        <v>0</v>
      </c>
      <c r="B1" s="2"/>
      <c r="C1" s="2"/>
      <c r="D1" s="2"/>
      <c r="E1" s="2"/>
      <c r="F1" s="2"/>
      <c r="G1" s="692"/>
      <c r="H1" s="501" t="str">
        <f>'39'!I1</f>
        <v>For The Year Ended</v>
      </c>
    </row>
    <row r="2" spans="1:8" ht="12.95" thickBot="1">
      <c r="A2" s="692" t="s">
        <v>82</v>
      </c>
      <c r="B2" s="692"/>
      <c r="C2" s="692"/>
      <c r="D2" s="692"/>
      <c r="E2" s="692"/>
      <c r="F2" s="692"/>
      <c r="G2" s="692"/>
      <c r="H2" s="116">
        <f>'39'!I2</f>
        <v>0</v>
      </c>
    </row>
    <row r="4" spans="1:8" ht="12.95">
      <c r="A4" s="904" t="s">
        <v>1066</v>
      </c>
      <c r="B4" s="904"/>
      <c r="C4" s="904"/>
      <c r="D4" s="904"/>
      <c r="E4" s="904"/>
      <c r="F4" s="904"/>
      <c r="G4" s="904"/>
      <c r="H4" s="904"/>
    </row>
    <row r="5" spans="1:8">
      <c r="A5" s="994" t="s">
        <v>1067</v>
      </c>
      <c r="B5" s="994"/>
      <c r="C5" s="994"/>
      <c r="D5" s="994"/>
      <c r="E5" s="994"/>
      <c r="F5" s="994"/>
      <c r="G5" s="994"/>
      <c r="H5" s="994"/>
    </row>
    <row r="6" spans="1:8" ht="58.5" customHeight="1">
      <c r="A6" s="1288" t="s">
        <v>1068</v>
      </c>
      <c r="B6" s="1288"/>
      <c r="C6" s="1288"/>
      <c r="D6" s="1288"/>
      <c r="E6" s="1288"/>
      <c r="F6" s="1288"/>
      <c r="G6" s="1288"/>
      <c r="H6" s="1288"/>
    </row>
    <row r="7" spans="1:8" ht="12.95" thickBot="1">
      <c r="A7" s="692"/>
      <c r="B7" s="692"/>
      <c r="C7" s="692"/>
      <c r="D7" s="692"/>
      <c r="E7" s="692"/>
      <c r="F7" s="692"/>
      <c r="G7" s="692"/>
      <c r="H7" s="708"/>
    </row>
    <row r="8" spans="1:8">
      <c r="A8" s="1076" t="s">
        <v>1025</v>
      </c>
      <c r="B8" s="1077"/>
      <c r="C8" s="1077"/>
      <c r="D8" s="1077"/>
      <c r="E8" s="1077"/>
      <c r="F8" s="1077"/>
      <c r="G8" s="1078"/>
      <c r="H8" s="1060" t="s">
        <v>1026</v>
      </c>
    </row>
    <row r="9" spans="1:8" ht="12.95" thickBot="1">
      <c r="A9" s="1079"/>
      <c r="B9" s="1080"/>
      <c r="C9" s="1080"/>
      <c r="D9" s="1080"/>
      <c r="E9" s="1080"/>
      <c r="F9" s="1080"/>
      <c r="G9" s="1081"/>
      <c r="H9" s="1061"/>
    </row>
    <row r="10" spans="1:8" ht="15.6" customHeight="1">
      <c r="A10" s="1183"/>
      <c r="B10" s="1000"/>
      <c r="C10" s="1000"/>
      <c r="D10" s="1000"/>
      <c r="E10" s="1000"/>
      <c r="F10" s="1000"/>
      <c r="G10" s="1184"/>
      <c r="H10" s="192"/>
    </row>
    <row r="11" spans="1:8" ht="15.6" customHeight="1">
      <c r="A11" s="1460" t="s">
        <v>1069</v>
      </c>
      <c r="B11" s="1461"/>
      <c r="C11" s="1461"/>
      <c r="D11" s="1461"/>
      <c r="E11" s="1461"/>
      <c r="F11" s="1461"/>
      <c r="G11" s="1462"/>
      <c r="H11" s="193"/>
    </row>
    <row r="12" spans="1:8" ht="15.6" customHeight="1" thickBot="1">
      <c r="A12" s="1458" t="s">
        <v>579</v>
      </c>
      <c r="B12" s="973"/>
      <c r="C12" s="973"/>
      <c r="D12" s="973"/>
      <c r="E12" s="973"/>
      <c r="F12" s="973"/>
      <c r="G12" s="1459"/>
      <c r="H12" s="194">
        <v>0</v>
      </c>
    </row>
    <row r="13" spans="1:8" ht="15.6" customHeight="1">
      <c r="A13" s="1458"/>
      <c r="B13" s="973"/>
      <c r="C13" s="973"/>
      <c r="D13" s="973"/>
      <c r="E13" s="973"/>
      <c r="F13" s="973"/>
      <c r="G13" s="1459"/>
      <c r="H13" s="192"/>
    </row>
    <row r="14" spans="1:8" ht="15.6" customHeight="1">
      <c r="A14" s="1460" t="s">
        <v>1070</v>
      </c>
      <c r="B14" s="1461"/>
      <c r="C14" s="1461"/>
      <c r="D14" s="1461"/>
      <c r="E14" s="1461"/>
      <c r="F14" s="1461"/>
      <c r="G14" s="1462"/>
      <c r="H14" s="193"/>
    </row>
    <row r="15" spans="1:8" ht="15.6" customHeight="1" thickBot="1">
      <c r="A15" s="1458" t="s">
        <v>1071</v>
      </c>
      <c r="B15" s="973"/>
      <c r="C15" s="973"/>
      <c r="D15" s="973"/>
      <c r="E15" s="973"/>
      <c r="F15" s="973"/>
      <c r="G15" s="1459"/>
      <c r="H15" s="194">
        <v>0</v>
      </c>
    </row>
    <row r="16" spans="1:8" ht="15.6" customHeight="1">
      <c r="A16" s="1458"/>
      <c r="B16" s="973"/>
      <c r="C16" s="973"/>
      <c r="D16" s="973"/>
      <c r="E16" s="973"/>
      <c r="F16" s="973"/>
      <c r="G16" s="1459"/>
      <c r="H16" s="192"/>
    </row>
    <row r="17" spans="1:8" ht="15.6" customHeight="1">
      <c r="A17" s="1460" t="s">
        <v>1072</v>
      </c>
      <c r="B17" s="1461"/>
      <c r="C17" s="1461"/>
      <c r="D17" s="1461"/>
      <c r="E17" s="1461"/>
      <c r="F17" s="1461"/>
      <c r="G17" s="1462"/>
      <c r="H17" s="193"/>
    </row>
    <row r="18" spans="1:8" ht="15.6" customHeight="1" thickBot="1">
      <c r="A18" s="1458" t="s">
        <v>1073</v>
      </c>
      <c r="B18" s="973"/>
      <c r="C18" s="973"/>
      <c r="D18" s="973"/>
      <c r="E18" s="973"/>
      <c r="F18" s="973"/>
      <c r="G18" s="1459"/>
      <c r="H18" s="194">
        <v>0</v>
      </c>
    </row>
    <row r="19" spans="1:8" ht="15.6" customHeight="1">
      <c r="A19" s="1458"/>
      <c r="B19" s="973"/>
      <c r="C19" s="973"/>
      <c r="D19" s="973"/>
      <c r="E19" s="973"/>
      <c r="F19" s="973"/>
      <c r="G19" s="1459"/>
      <c r="H19" s="192"/>
    </row>
    <row r="20" spans="1:8" ht="15.6" customHeight="1">
      <c r="A20" s="1539" t="s">
        <v>1074</v>
      </c>
      <c r="B20" s="1540"/>
      <c r="C20" s="1540"/>
      <c r="D20" s="1540"/>
      <c r="E20" s="1540"/>
      <c r="F20" s="1540"/>
      <c r="G20" s="1541"/>
      <c r="H20" s="193"/>
    </row>
    <row r="21" spans="1:8" ht="15.6" customHeight="1">
      <c r="A21" s="1458" t="s">
        <v>1075</v>
      </c>
      <c r="B21" s="973"/>
      <c r="C21" s="973"/>
      <c r="D21" s="973"/>
      <c r="E21" s="973"/>
      <c r="F21" s="973"/>
      <c r="G21" s="1459"/>
      <c r="H21" s="193">
        <v>0</v>
      </c>
    </row>
    <row r="22" spans="1:8" ht="15.6" customHeight="1">
      <c r="A22" s="1458" t="s">
        <v>1076</v>
      </c>
      <c r="B22" s="973"/>
      <c r="C22" s="973"/>
      <c r="D22" s="973"/>
      <c r="E22" s="973"/>
      <c r="F22" s="973"/>
      <c r="G22" s="1459"/>
      <c r="H22" s="193">
        <v>0</v>
      </c>
    </row>
    <row r="23" spans="1:8" ht="15.6" customHeight="1">
      <c r="A23" s="1458" t="s">
        <v>1077</v>
      </c>
      <c r="B23" s="973"/>
      <c r="C23" s="973"/>
      <c r="D23" s="973"/>
      <c r="E23" s="973"/>
      <c r="F23" s="973"/>
      <c r="G23" s="1459"/>
      <c r="H23" s="193">
        <v>0</v>
      </c>
    </row>
    <row r="24" spans="1:8" ht="15.6" customHeight="1" thickBot="1">
      <c r="A24" s="1458" t="s">
        <v>1078</v>
      </c>
      <c r="B24" s="973"/>
      <c r="C24" s="973"/>
      <c r="D24" s="973"/>
      <c r="E24" s="973"/>
      <c r="F24" s="973"/>
      <c r="G24" s="1459"/>
      <c r="H24" s="194">
        <v>0</v>
      </c>
    </row>
    <row r="25" spans="1:8" ht="15.6" customHeight="1" thickBot="1">
      <c r="A25" s="1164"/>
      <c r="B25" s="1165"/>
      <c r="C25" s="1165"/>
      <c r="D25" s="1165"/>
      <c r="E25" s="1165"/>
      <c r="F25" s="1165"/>
      <c r="G25" s="1166"/>
      <c r="H25" s="195">
        <f>SUM(H21:H24)</f>
        <v>0</v>
      </c>
    </row>
    <row r="26" spans="1:8" ht="15.6" customHeight="1">
      <c r="A26" s="1164"/>
      <c r="B26" s="1165"/>
      <c r="C26" s="1165"/>
      <c r="D26" s="1165"/>
      <c r="E26" s="1165"/>
      <c r="F26" s="1165"/>
      <c r="G26" s="1166"/>
      <c r="H26" s="192"/>
    </row>
    <row r="27" spans="1:8" ht="15.6" customHeight="1">
      <c r="A27" s="1164"/>
      <c r="B27" s="1165"/>
      <c r="C27" s="1165"/>
      <c r="D27" s="1165"/>
      <c r="E27" s="1165"/>
      <c r="F27" s="1165"/>
      <c r="G27" s="1166"/>
      <c r="H27" s="193"/>
    </row>
    <row r="28" spans="1:8" ht="15.6" customHeight="1">
      <c r="A28" s="1164"/>
      <c r="B28" s="1165"/>
      <c r="C28" s="1165"/>
      <c r="D28" s="1165"/>
      <c r="E28" s="1165"/>
      <c r="F28" s="1165"/>
      <c r="G28" s="1166"/>
      <c r="H28" s="193"/>
    </row>
    <row r="29" spans="1:8" ht="15.6" customHeight="1">
      <c r="A29" s="1164"/>
      <c r="B29" s="1165"/>
      <c r="C29" s="1165"/>
      <c r="D29" s="1165"/>
      <c r="E29" s="1165"/>
      <c r="F29" s="1165"/>
      <c r="G29" s="1166"/>
      <c r="H29" s="193"/>
    </row>
    <row r="30" spans="1:8" ht="15.6" customHeight="1">
      <c r="A30" s="1164"/>
      <c r="B30" s="1165"/>
      <c r="C30" s="1165"/>
      <c r="D30" s="1165"/>
      <c r="E30" s="1165"/>
      <c r="F30" s="1165"/>
      <c r="G30" s="1166"/>
      <c r="H30" s="193"/>
    </row>
    <row r="31" spans="1:8" ht="15.6" customHeight="1">
      <c r="A31" s="1164"/>
      <c r="B31" s="1165"/>
      <c r="C31" s="1165"/>
      <c r="D31" s="1165"/>
      <c r="E31" s="1165"/>
      <c r="F31" s="1165"/>
      <c r="G31" s="1166"/>
      <c r="H31" s="193"/>
    </row>
    <row r="32" spans="1:8" ht="15.6" customHeight="1">
      <c r="A32" s="1164"/>
      <c r="B32" s="1165"/>
      <c r="C32" s="1165"/>
      <c r="D32" s="1165"/>
      <c r="E32" s="1165"/>
      <c r="F32" s="1165"/>
      <c r="G32" s="1166"/>
      <c r="H32" s="193"/>
    </row>
    <row r="33" spans="1:8" ht="15.6" customHeight="1">
      <c r="A33" s="1164"/>
      <c r="B33" s="1165"/>
      <c r="C33" s="1165"/>
      <c r="D33" s="1165"/>
      <c r="E33" s="1165"/>
      <c r="F33" s="1165"/>
      <c r="G33" s="1166"/>
      <c r="H33" s="193"/>
    </row>
    <row r="34" spans="1:8" ht="15.6" customHeight="1">
      <c r="A34" s="1164"/>
      <c r="B34" s="1165"/>
      <c r="C34" s="1165"/>
      <c r="D34" s="1165"/>
      <c r="E34" s="1165"/>
      <c r="F34" s="1165"/>
      <c r="G34" s="1166"/>
      <c r="H34" s="193"/>
    </row>
    <row r="35" spans="1:8" ht="15.6" customHeight="1">
      <c r="A35" s="1164"/>
      <c r="B35" s="1165"/>
      <c r="C35" s="1165"/>
      <c r="D35" s="1165"/>
      <c r="E35" s="1165"/>
      <c r="F35" s="1165"/>
      <c r="G35" s="1166"/>
      <c r="H35" s="193"/>
    </row>
    <row r="36" spans="1:8" ht="15.6" customHeight="1">
      <c r="A36" s="1164"/>
      <c r="B36" s="1165"/>
      <c r="C36" s="1165"/>
      <c r="D36" s="1165"/>
      <c r="E36" s="1165"/>
      <c r="F36" s="1165"/>
      <c r="G36" s="1166"/>
      <c r="H36" s="193"/>
    </row>
    <row r="37" spans="1:8" ht="15.6" customHeight="1">
      <c r="A37" s="1164"/>
      <c r="B37" s="1165"/>
      <c r="C37" s="1165"/>
      <c r="D37" s="1165"/>
      <c r="E37" s="1165"/>
      <c r="F37" s="1165"/>
      <c r="G37" s="1166"/>
      <c r="H37" s="193"/>
    </row>
    <row r="38" spans="1:8" ht="15.6" customHeight="1">
      <c r="A38" s="1164"/>
      <c r="B38" s="1165"/>
      <c r="C38" s="1165"/>
      <c r="D38" s="1165"/>
      <c r="E38" s="1165"/>
      <c r="F38" s="1165"/>
      <c r="G38" s="1166"/>
      <c r="H38" s="193"/>
    </row>
    <row r="39" spans="1:8" ht="15.6" customHeight="1">
      <c r="A39" s="1164"/>
      <c r="B39" s="1165"/>
      <c r="C39" s="1165"/>
      <c r="D39" s="1165"/>
      <c r="E39" s="1165"/>
      <c r="F39" s="1165"/>
      <c r="G39" s="1166"/>
      <c r="H39" s="193"/>
    </row>
    <row r="40" spans="1:8" ht="15.6" customHeight="1">
      <c r="A40" s="1164"/>
      <c r="B40" s="1165"/>
      <c r="C40" s="1165"/>
      <c r="D40" s="1165"/>
      <c r="E40" s="1165"/>
      <c r="F40" s="1165"/>
      <c r="G40" s="1166"/>
      <c r="H40" s="193"/>
    </row>
    <row r="41" spans="1:8" ht="15.6" customHeight="1">
      <c r="A41" s="1164"/>
      <c r="B41" s="1165"/>
      <c r="C41" s="1165"/>
      <c r="D41" s="1165"/>
      <c r="E41" s="1165"/>
      <c r="F41" s="1165"/>
      <c r="G41" s="1166"/>
      <c r="H41" s="193"/>
    </row>
    <row r="42" spans="1:8" ht="15.6" customHeight="1">
      <c r="A42" s="1164"/>
      <c r="B42" s="1165"/>
      <c r="C42" s="1165"/>
      <c r="D42" s="1165"/>
      <c r="E42" s="1165"/>
      <c r="F42" s="1165"/>
      <c r="G42" s="1166"/>
      <c r="H42" s="193"/>
    </row>
    <row r="43" spans="1:8" ht="15.6" customHeight="1" thickBot="1">
      <c r="A43" s="1472"/>
      <c r="B43" s="1480"/>
      <c r="C43" s="1480"/>
      <c r="D43" s="1480"/>
      <c r="E43" s="1480"/>
      <c r="F43" s="1480"/>
      <c r="G43" s="1473"/>
      <c r="H43" s="196"/>
    </row>
    <row r="44" spans="1:8" ht="15.6" customHeight="1">
      <c r="A44" s="692"/>
      <c r="B44" s="692"/>
      <c r="C44" s="692"/>
      <c r="D44" s="692"/>
      <c r="E44" s="692"/>
      <c r="F44" s="692"/>
      <c r="G44" s="692"/>
      <c r="H44" s="692"/>
    </row>
    <row r="45" spans="1:8" ht="15.6" customHeight="1">
      <c r="A45" s="692"/>
      <c r="B45" s="692"/>
      <c r="C45" s="692"/>
      <c r="D45" s="692"/>
      <c r="E45" s="692"/>
      <c r="F45" s="692"/>
      <c r="G45" s="692"/>
      <c r="H45" s="692"/>
    </row>
    <row r="46" spans="1:8" ht="15.6" customHeight="1">
      <c r="A46" s="692"/>
      <c r="B46" s="692"/>
      <c r="C46" s="692"/>
      <c r="D46" s="692"/>
      <c r="E46" s="692"/>
      <c r="F46" s="692"/>
      <c r="G46" s="692"/>
      <c r="H46" s="692"/>
    </row>
    <row r="47" spans="1:8" ht="15.6" customHeight="1">
      <c r="A47" s="692"/>
      <c r="B47" s="692"/>
      <c r="C47" s="692"/>
      <c r="D47" s="692"/>
      <c r="E47" s="692"/>
      <c r="F47" s="692"/>
      <c r="G47" s="692"/>
      <c r="H47" s="692"/>
    </row>
    <row r="48" spans="1:8" ht="15.6" customHeight="1">
      <c r="A48" s="692"/>
      <c r="B48" s="692"/>
      <c r="C48" s="692"/>
      <c r="D48" s="692"/>
      <c r="E48" s="692"/>
      <c r="F48" s="692"/>
      <c r="G48" s="692"/>
      <c r="H48" s="692"/>
    </row>
    <row r="49" ht="15.6"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row r="61" ht="15.6" customHeight="1"/>
    <row r="62" ht="15.6" customHeight="1"/>
    <row r="63" ht="15.6" customHeight="1"/>
    <row r="64"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5.6"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5.6" customHeight="1"/>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5.6"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5.6"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5.6"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5.6" customHeight="1"/>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sheetData>
  <mergeCells count="39">
    <mergeCell ref="A35:G35"/>
    <mergeCell ref="A36:G36"/>
    <mergeCell ref="A43:G43"/>
    <mergeCell ref="A37:G37"/>
    <mergeCell ref="A38:G38"/>
    <mergeCell ref="A39:G39"/>
    <mergeCell ref="A40:G40"/>
    <mergeCell ref="A42:G42"/>
    <mergeCell ref="A41:G41"/>
    <mergeCell ref="A30:G30"/>
    <mergeCell ref="A31:G31"/>
    <mergeCell ref="A32:G32"/>
    <mergeCell ref="A33:G33"/>
    <mergeCell ref="A34:G34"/>
    <mergeCell ref="A25:G25"/>
    <mergeCell ref="A26:G26"/>
    <mergeCell ref="A27:G27"/>
    <mergeCell ref="A28:G28"/>
    <mergeCell ref="A29:G29"/>
    <mergeCell ref="A20:G20"/>
    <mergeCell ref="A21:G21"/>
    <mergeCell ref="A22:G22"/>
    <mergeCell ref="A23:G23"/>
    <mergeCell ref="A24:G24"/>
    <mergeCell ref="A15:G15"/>
    <mergeCell ref="A16:G16"/>
    <mergeCell ref="A17:G17"/>
    <mergeCell ref="A18:G18"/>
    <mergeCell ref="A19:G19"/>
    <mergeCell ref="A11:G11"/>
    <mergeCell ref="A12:G12"/>
    <mergeCell ref="A8:G9"/>
    <mergeCell ref="A13:G13"/>
    <mergeCell ref="A14:G14"/>
    <mergeCell ref="A4:H4"/>
    <mergeCell ref="A5:H5"/>
    <mergeCell ref="A6:H6"/>
    <mergeCell ref="A10:G10"/>
    <mergeCell ref="H8:H9"/>
  </mergeCells>
  <phoneticPr fontId="0" type="noConversion"/>
  <printOptions horizontalCentered="1" verticalCentered="1"/>
  <pageMargins left="0.75" right="0.75" top="0.75" bottom="0.5" header="0.5" footer="0"/>
  <pageSetup orientation="portrait" r:id="rId1"/>
  <headerFooter alignWithMargins="0">
    <oddFooter>&amp;A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I42"/>
  <sheetViews>
    <sheetView topLeftCell="A4" workbookViewId="0"/>
  </sheetViews>
  <sheetFormatPr defaultRowHeight="12.6"/>
  <cols>
    <col min="5" max="5" width="17.28515625" customWidth="1"/>
  </cols>
  <sheetData>
    <row r="1" spans="1:9">
      <c r="A1" s="46">
        <f>Title!B12</f>
        <v>0</v>
      </c>
      <c r="B1" s="2"/>
      <c r="C1" s="2"/>
      <c r="D1" s="2"/>
      <c r="E1" s="2"/>
      <c r="F1" s="2"/>
      <c r="G1" s="2"/>
      <c r="H1" s="961" t="str">
        <f>'39'!I1</f>
        <v>For The Year Ended</v>
      </c>
      <c r="I1" s="962"/>
    </row>
    <row r="2" spans="1:9" ht="12.95" thickBot="1">
      <c r="A2" s="692" t="s">
        <v>82</v>
      </c>
      <c r="B2" s="692"/>
      <c r="C2" s="692"/>
      <c r="D2" s="692"/>
      <c r="E2" s="692"/>
      <c r="F2" s="692"/>
      <c r="G2" s="692"/>
      <c r="H2" s="963">
        <f>'39'!I2</f>
        <v>0</v>
      </c>
      <c r="I2" s="964"/>
    </row>
    <row r="4" spans="1:9" ht="12.95">
      <c r="A4" s="904" t="s">
        <v>1079</v>
      </c>
      <c r="B4" s="904"/>
      <c r="C4" s="904"/>
      <c r="D4" s="904"/>
      <c r="E4" s="904"/>
      <c r="F4" s="904"/>
      <c r="G4" s="904"/>
      <c r="H4" s="904"/>
      <c r="I4" s="904"/>
    </row>
    <row r="5" spans="1:9" ht="38.25" customHeight="1" thickBot="1">
      <c r="A5" s="1064" t="s">
        <v>1080</v>
      </c>
      <c r="B5" s="1064"/>
      <c r="C5" s="1064"/>
      <c r="D5" s="1064"/>
      <c r="E5" s="1064"/>
      <c r="F5" s="1064"/>
      <c r="G5" s="1064"/>
      <c r="H5" s="1064"/>
      <c r="I5" s="1064"/>
    </row>
    <row r="6" spans="1:9" ht="51.75" customHeight="1" thickBot="1">
      <c r="A6" s="1265" t="s">
        <v>1081</v>
      </c>
      <c r="B6" s="1032"/>
      <c r="C6" s="1032"/>
      <c r="D6" s="1264"/>
      <c r="E6" s="763" t="s">
        <v>1082</v>
      </c>
      <c r="F6" s="1425" t="s">
        <v>1083</v>
      </c>
      <c r="G6" s="1032"/>
      <c r="H6" s="1265" t="s">
        <v>1084</v>
      </c>
      <c r="I6" s="1264"/>
    </row>
    <row r="7" spans="1:9" ht="21.75" customHeight="1">
      <c r="A7" s="1545" t="s">
        <v>1085</v>
      </c>
      <c r="B7" s="1546"/>
      <c r="C7" s="1546"/>
      <c r="D7" s="1547"/>
      <c r="E7" s="166"/>
      <c r="F7" s="1158"/>
      <c r="G7" s="1159"/>
      <c r="H7" s="1364">
        <f>SUM(E7:G7)</f>
        <v>0</v>
      </c>
      <c r="I7" s="1366"/>
    </row>
    <row r="8" spans="1:9" ht="15.6" customHeight="1" thickBot="1">
      <c r="A8" s="1073" t="s">
        <v>1086</v>
      </c>
      <c r="B8" s="1074"/>
      <c r="C8" s="1074"/>
      <c r="D8" s="1075"/>
      <c r="E8" s="184"/>
      <c r="F8" s="1167"/>
      <c r="G8" s="1168"/>
      <c r="H8" s="1372">
        <f>SUM(E8:G8)</f>
        <v>0</v>
      </c>
      <c r="I8" s="1374"/>
    </row>
    <row r="9" spans="1:9" ht="15.6" customHeight="1" thickBot="1">
      <c r="A9" s="1070" t="s">
        <v>1087</v>
      </c>
      <c r="B9" s="1071"/>
      <c r="C9" s="1071"/>
      <c r="D9" s="1072"/>
      <c r="E9" s="275">
        <f>SUM(E7:E8)</f>
        <v>0</v>
      </c>
      <c r="F9" s="1548">
        <f>SUM(F7:F8)</f>
        <v>0</v>
      </c>
      <c r="G9" s="1549"/>
      <c r="H9" s="1548">
        <f>SUM(H7:H8)</f>
        <v>0</v>
      </c>
      <c r="I9" s="1549"/>
    </row>
    <row r="10" spans="1:9" ht="15.6" customHeight="1">
      <c r="A10" s="1073"/>
      <c r="B10" s="1074"/>
      <c r="C10" s="1074"/>
      <c r="D10" s="1075"/>
      <c r="E10" s="174"/>
      <c r="F10" s="1227"/>
      <c r="G10" s="1228"/>
      <c r="H10" s="1227"/>
      <c r="I10" s="1228"/>
    </row>
    <row r="11" spans="1:9" ht="15.6" customHeight="1" thickBot="1">
      <c r="A11" s="1073" t="s">
        <v>1088</v>
      </c>
      <c r="B11" s="1074"/>
      <c r="C11" s="1074"/>
      <c r="D11" s="1075"/>
      <c r="E11" s="184"/>
      <c r="F11" s="1167"/>
      <c r="G11" s="1168"/>
      <c r="H11" s="1372">
        <f>SUM(E11:G11)</f>
        <v>0</v>
      </c>
      <c r="I11" s="1374"/>
    </row>
    <row r="12" spans="1:9" ht="15.6" customHeight="1">
      <c r="A12" s="1073"/>
      <c r="B12" s="1074"/>
      <c r="C12" s="1074"/>
      <c r="D12" s="1075"/>
      <c r="E12" s="174"/>
      <c r="F12" s="1227"/>
      <c r="G12" s="1228"/>
      <c r="H12" s="1227"/>
      <c r="I12" s="1228"/>
    </row>
    <row r="13" spans="1:9" ht="15.6" customHeight="1" thickBot="1">
      <c r="A13" s="1073" t="s">
        <v>1089</v>
      </c>
      <c r="B13" s="1074"/>
      <c r="C13" s="1074"/>
      <c r="D13" s="1075"/>
      <c r="E13" s="184"/>
      <c r="F13" s="1167"/>
      <c r="G13" s="1168"/>
      <c r="H13" s="1372">
        <f>SUM(E13:G13)</f>
        <v>0</v>
      </c>
      <c r="I13" s="1374"/>
    </row>
    <row r="14" spans="1:9" ht="15.6" customHeight="1">
      <c r="A14" s="1073"/>
      <c r="B14" s="1074"/>
      <c r="C14" s="1074"/>
      <c r="D14" s="1075"/>
      <c r="E14" s="174"/>
      <c r="F14" s="1227"/>
      <c r="G14" s="1228"/>
      <c r="H14" s="1227"/>
      <c r="I14" s="1228"/>
    </row>
    <row r="15" spans="1:9" ht="15.6" customHeight="1" thickBot="1">
      <c r="A15" s="1073" t="s">
        <v>1090</v>
      </c>
      <c r="B15" s="1074"/>
      <c r="C15" s="1074"/>
      <c r="D15" s="1075"/>
      <c r="E15" s="184"/>
      <c r="F15" s="1167"/>
      <c r="G15" s="1168"/>
      <c r="H15" s="1372">
        <f>SUM(E15:G15)</f>
        <v>0</v>
      </c>
      <c r="I15" s="1374"/>
    </row>
    <row r="16" spans="1:9" ht="15.6" customHeight="1">
      <c r="A16" s="1073"/>
      <c r="B16" s="1074"/>
      <c r="C16" s="1074"/>
      <c r="D16" s="1075"/>
      <c r="E16" s="174"/>
      <c r="F16" s="1227"/>
      <c r="G16" s="1228"/>
      <c r="H16" s="1227"/>
      <c r="I16" s="1228"/>
    </row>
    <row r="17" spans="1:9" ht="15.6" customHeight="1" thickBot="1">
      <c r="A17" s="1073" t="s">
        <v>1091</v>
      </c>
      <c r="B17" s="1074"/>
      <c r="C17" s="1074"/>
      <c r="D17" s="1075"/>
      <c r="E17" s="184"/>
      <c r="F17" s="1167"/>
      <c r="G17" s="1168"/>
      <c r="H17" s="1372">
        <f>SUM(E17:G17)</f>
        <v>0</v>
      </c>
      <c r="I17" s="1374"/>
    </row>
    <row r="18" spans="1:9" ht="15.6" customHeight="1">
      <c r="A18" s="1073"/>
      <c r="B18" s="1074"/>
      <c r="C18" s="1074"/>
      <c r="D18" s="1075"/>
      <c r="E18" s="174"/>
      <c r="F18" s="1227"/>
      <c r="G18" s="1228"/>
      <c r="H18" s="1227"/>
      <c r="I18" s="1228"/>
    </row>
    <row r="19" spans="1:9" ht="15.6" customHeight="1" thickBot="1">
      <c r="A19" s="1073" t="s">
        <v>28</v>
      </c>
      <c r="B19" s="1074"/>
      <c r="C19" s="1074"/>
      <c r="D19" s="1075"/>
      <c r="E19" s="184"/>
      <c r="F19" s="1167"/>
      <c r="G19" s="1168"/>
      <c r="H19" s="1372"/>
      <c r="I19" s="1374"/>
    </row>
    <row r="20" spans="1:9" ht="15.6" customHeight="1">
      <c r="A20" s="1073"/>
      <c r="B20" s="1074"/>
      <c r="C20" s="1074"/>
      <c r="D20" s="1075"/>
      <c r="E20" s="174"/>
      <c r="F20" s="1227"/>
      <c r="G20" s="1228"/>
      <c r="H20" s="1227"/>
      <c r="I20" s="1228"/>
    </row>
    <row r="21" spans="1:9" ht="15.6" customHeight="1" thickBot="1">
      <c r="A21" s="1082" t="s">
        <v>1092</v>
      </c>
      <c r="B21" s="1083"/>
      <c r="C21" s="1083"/>
      <c r="D21" s="1084"/>
      <c r="E21" s="196">
        <f>E9+E11+E13+E15+E17+E19</f>
        <v>0</v>
      </c>
      <c r="F21" s="1372">
        <f>F9+F11+F13+F15+F17+F19</f>
        <v>0</v>
      </c>
      <c r="G21" s="1374"/>
      <c r="H21" s="1372">
        <f>H9+H11+H13+H15+H17+H19</f>
        <v>0</v>
      </c>
      <c r="I21" s="1374"/>
    </row>
    <row r="22" spans="1:9" ht="15.6" customHeight="1">
      <c r="A22" s="1073"/>
      <c r="B22" s="1074"/>
      <c r="C22" s="1074"/>
      <c r="D22" s="1075"/>
      <c r="E22" s="174"/>
      <c r="F22" s="1227"/>
      <c r="G22" s="1228"/>
      <c r="H22" s="1227"/>
      <c r="I22" s="1228"/>
    </row>
    <row r="23" spans="1:9" ht="15.6" customHeight="1">
      <c r="A23" s="1073"/>
      <c r="B23" s="1074"/>
      <c r="C23" s="1074"/>
      <c r="D23" s="1075"/>
      <c r="E23" s="180"/>
      <c r="F23" s="1376"/>
      <c r="G23" s="1378"/>
      <c r="H23" s="1376"/>
      <c r="I23" s="1378"/>
    </row>
    <row r="24" spans="1:9" ht="23.25" customHeight="1" thickBot="1">
      <c r="A24" s="1542"/>
      <c r="B24" s="1543"/>
      <c r="C24" s="1543"/>
      <c r="D24" s="1544"/>
      <c r="E24" s="168"/>
      <c r="F24" s="1169"/>
      <c r="G24" s="1170"/>
      <c r="H24" s="1169"/>
      <c r="I24" s="1170"/>
    </row>
    <row r="25" spans="1:9">
      <c r="A25" s="173"/>
      <c r="B25" s="173"/>
      <c r="C25" s="173"/>
      <c r="D25" s="173"/>
      <c r="E25" s="173"/>
      <c r="F25" s="173"/>
      <c r="G25" s="173"/>
      <c r="H25" s="173"/>
      <c r="I25" s="173"/>
    </row>
    <row r="26" spans="1:9" ht="13.5" thickBot="1">
      <c r="A26" s="1447" t="s">
        <v>1093</v>
      </c>
      <c r="B26" s="1447"/>
      <c r="C26" s="1447"/>
      <c r="D26" s="1447"/>
      <c r="E26" s="1447"/>
      <c r="F26" s="1447"/>
      <c r="G26" s="1447"/>
      <c r="H26" s="1447"/>
      <c r="I26" s="1447"/>
    </row>
    <row r="27" spans="1:9" ht="47.25" customHeight="1" thickBot="1">
      <c r="A27" s="1556" t="s">
        <v>1094</v>
      </c>
      <c r="B27" s="1557"/>
      <c r="C27" s="1557"/>
      <c r="D27" s="1557"/>
      <c r="E27" s="1557"/>
      <c r="F27" s="1557"/>
      <c r="G27" s="1557"/>
      <c r="H27" s="1557"/>
      <c r="I27" s="1558"/>
    </row>
    <row r="28" spans="1:9">
      <c r="A28" s="1550" t="s">
        <v>1095</v>
      </c>
      <c r="B28" s="1551"/>
      <c r="C28" s="1551"/>
      <c r="D28" s="1552"/>
      <c r="E28" s="1550" t="s">
        <v>1096</v>
      </c>
      <c r="F28" s="1552"/>
      <c r="G28" s="1551" t="s">
        <v>1097</v>
      </c>
      <c r="H28" s="1551"/>
      <c r="I28" s="1552"/>
    </row>
    <row r="29" spans="1:9" ht="20.25" customHeight="1" thickBot="1">
      <c r="A29" s="1553"/>
      <c r="B29" s="1554"/>
      <c r="C29" s="1554"/>
      <c r="D29" s="1555"/>
      <c r="E29" s="1553"/>
      <c r="F29" s="1555"/>
      <c r="G29" s="1554"/>
      <c r="H29" s="1554"/>
      <c r="I29" s="1555"/>
    </row>
    <row r="30" spans="1:9" ht="15.6" customHeight="1">
      <c r="A30" s="1158"/>
      <c r="B30" s="1211"/>
      <c r="C30" s="1211"/>
      <c r="D30" s="1159"/>
      <c r="E30" s="1158"/>
      <c r="F30" s="1159"/>
      <c r="G30" s="1364"/>
      <c r="H30" s="1365"/>
      <c r="I30" s="1366"/>
    </row>
    <row r="31" spans="1:9" ht="15.6" customHeight="1">
      <c r="A31" s="1160"/>
      <c r="B31" s="1212"/>
      <c r="C31" s="1212"/>
      <c r="D31" s="1161"/>
      <c r="E31" s="1160"/>
      <c r="F31" s="1161"/>
      <c r="G31" s="1376"/>
      <c r="H31" s="1377"/>
      <c r="I31" s="1378"/>
    </row>
    <row r="32" spans="1:9" ht="15.6" customHeight="1">
      <c r="A32" s="1160"/>
      <c r="B32" s="1212"/>
      <c r="C32" s="1212"/>
      <c r="D32" s="1161"/>
      <c r="E32" s="1160"/>
      <c r="F32" s="1161"/>
      <c r="G32" s="1376"/>
      <c r="H32" s="1377"/>
      <c r="I32" s="1378"/>
    </row>
    <row r="33" spans="1:9" ht="15.6" customHeight="1">
      <c r="A33" s="1160"/>
      <c r="B33" s="1212"/>
      <c r="C33" s="1212"/>
      <c r="D33" s="1161"/>
      <c r="E33" s="1160"/>
      <c r="F33" s="1161"/>
      <c r="G33" s="1376"/>
      <c r="H33" s="1377"/>
      <c r="I33" s="1378"/>
    </row>
    <row r="34" spans="1:9" ht="15.6" customHeight="1">
      <c r="A34" s="1160"/>
      <c r="B34" s="1212"/>
      <c r="C34" s="1212"/>
      <c r="D34" s="1161"/>
      <c r="E34" s="1160"/>
      <c r="F34" s="1161"/>
      <c r="G34" s="1376"/>
      <c r="H34" s="1377"/>
      <c r="I34" s="1378"/>
    </row>
    <row r="35" spans="1:9" ht="15.6" customHeight="1">
      <c r="A35" s="1160"/>
      <c r="B35" s="1212"/>
      <c r="C35" s="1212"/>
      <c r="D35" s="1161"/>
      <c r="E35" s="1160"/>
      <c r="F35" s="1161"/>
      <c r="G35" s="1376"/>
      <c r="H35" s="1377"/>
      <c r="I35" s="1378"/>
    </row>
    <row r="36" spans="1:9" ht="15.6" customHeight="1">
      <c r="A36" s="1160"/>
      <c r="B36" s="1212"/>
      <c r="C36" s="1212"/>
      <c r="D36" s="1161"/>
      <c r="E36" s="1160"/>
      <c r="F36" s="1161"/>
      <c r="G36" s="1376"/>
      <c r="H36" s="1377"/>
      <c r="I36" s="1378"/>
    </row>
    <row r="37" spans="1:9" ht="15.6" customHeight="1">
      <c r="A37" s="1160"/>
      <c r="B37" s="1212"/>
      <c r="C37" s="1212"/>
      <c r="D37" s="1161"/>
      <c r="E37" s="1160"/>
      <c r="F37" s="1161"/>
      <c r="G37" s="1376"/>
      <c r="H37" s="1377"/>
      <c r="I37" s="1378"/>
    </row>
    <row r="38" spans="1:9" ht="15.6" customHeight="1">
      <c r="A38" s="1160"/>
      <c r="B38" s="1212"/>
      <c r="C38" s="1212"/>
      <c r="D38" s="1161"/>
      <c r="E38" s="1160"/>
      <c r="F38" s="1161"/>
      <c r="G38" s="1376"/>
      <c r="H38" s="1377"/>
      <c r="I38" s="1378"/>
    </row>
    <row r="39" spans="1:9" ht="15.6" customHeight="1">
      <c r="A39" s="1160"/>
      <c r="B39" s="1212"/>
      <c r="C39" s="1212"/>
      <c r="D39" s="1161"/>
      <c r="E39" s="1160"/>
      <c r="F39" s="1161"/>
      <c r="G39" s="1376"/>
      <c r="H39" s="1377"/>
      <c r="I39" s="1378"/>
    </row>
    <row r="40" spans="1:9" ht="15.6" customHeight="1">
      <c r="A40" s="1160"/>
      <c r="B40" s="1212"/>
      <c r="C40" s="1212"/>
      <c r="D40" s="1161"/>
      <c r="E40" s="1160"/>
      <c r="F40" s="1161"/>
      <c r="G40" s="1376"/>
      <c r="H40" s="1377"/>
      <c r="I40" s="1378"/>
    </row>
    <row r="41" spans="1:9" ht="15.6" customHeight="1" thickBot="1">
      <c r="A41" s="1160"/>
      <c r="B41" s="1212"/>
      <c r="C41" s="1212"/>
      <c r="D41" s="1161"/>
      <c r="E41" s="1160"/>
      <c r="F41" s="1161"/>
      <c r="G41" s="1169"/>
      <c r="H41" s="1359"/>
      <c r="I41" s="1170"/>
    </row>
    <row r="42" spans="1:9" ht="15.6" customHeight="1" thickBot="1">
      <c r="A42" s="1559" t="s">
        <v>669</v>
      </c>
      <c r="B42" s="1560"/>
      <c r="C42" s="1560"/>
      <c r="D42" s="1561"/>
      <c r="E42" s="1169"/>
      <c r="F42" s="1170"/>
      <c r="G42" s="1428">
        <f>SUM(G30:I41)</f>
        <v>0</v>
      </c>
      <c r="H42" s="1562"/>
      <c r="I42" s="1429"/>
    </row>
  </sheetData>
  <mergeCells count="105">
    <mergeCell ref="A38:D38"/>
    <mergeCell ref="E38:F38"/>
    <mergeCell ref="G38:I38"/>
    <mergeCell ref="A39:D39"/>
    <mergeCell ref="E39:F39"/>
    <mergeCell ref="G39:I39"/>
    <mergeCell ref="A27:I27"/>
    <mergeCell ref="A42:D42"/>
    <mergeCell ref="E42:F42"/>
    <mergeCell ref="G42:I42"/>
    <mergeCell ref="A40:D40"/>
    <mergeCell ref="E40:F40"/>
    <mergeCell ref="G40:I40"/>
    <mergeCell ref="A41:D41"/>
    <mergeCell ref="E41:F41"/>
    <mergeCell ref="G41:I41"/>
    <mergeCell ref="A35:D35"/>
    <mergeCell ref="E35:F35"/>
    <mergeCell ref="G35:I35"/>
    <mergeCell ref="A36:D36"/>
    <mergeCell ref="E36:F36"/>
    <mergeCell ref="G36:I36"/>
    <mergeCell ref="A37:D37"/>
    <mergeCell ref="E37:F37"/>
    <mergeCell ref="G37:I37"/>
    <mergeCell ref="A32:D32"/>
    <mergeCell ref="E32:F32"/>
    <mergeCell ref="G32:I32"/>
    <mergeCell ref="A33:D33"/>
    <mergeCell ref="E33:F33"/>
    <mergeCell ref="G33:I33"/>
    <mergeCell ref="A34:D34"/>
    <mergeCell ref="E34:F34"/>
    <mergeCell ref="G34:I34"/>
    <mergeCell ref="A28:D29"/>
    <mergeCell ref="G30:I30"/>
    <mergeCell ref="G31:I31"/>
    <mergeCell ref="E30:F30"/>
    <mergeCell ref="A30:D30"/>
    <mergeCell ref="A31:D31"/>
    <mergeCell ref="E31:F31"/>
    <mergeCell ref="G28:I29"/>
    <mergeCell ref="E28:F29"/>
    <mergeCell ref="A26:I26"/>
    <mergeCell ref="A7:D7"/>
    <mergeCell ref="F7:G7"/>
    <mergeCell ref="H7:I7"/>
    <mergeCell ref="H8:I8"/>
    <mergeCell ref="F8:G8"/>
    <mergeCell ref="A8:D8"/>
    <mergeCell ref="A9:D9"/>
    <mergeCell ref="F9:G9"/>
    <mergeCell ref="H9:I9"/>
    <mergeCell ref="A10:D10"/>
    <mergeCell ref="F10:G10"/>
    <mergeCell ref="H10:I10"/>
    <mergeCell ref="A11:D11"/>
    <mergeCell ref="F11:G11"/>
    <mergeCell ref="H11:I11"/>
    <mergeCell ref="A15:D15"/>
    <mergeCell ref="F15:G15"/>
    <mergeCell ref="H15:I15"/>
    <mergeCell ref="H18:I18"/>
    <mergeCell ref="H19:I19"/>
    <mergeCell ref="A20:D20"/>
    <mergeCell ref="F20:G20"/>
    <mergeCell ref="H20:I20"/>
    <mergeCell ref="H1:I1"/>
    <mergeCell ref="H2:I2"/>
    <mergeCell ref="A5:I5"/>
    <mergeCell ref="A4:I4"/>
    <mergeCell ref="H6:I6"/>
    <mergeCell ref="A6:D6"/>
    <mergeCell ref="F6:G6"/>
    <mergeCell ref="A14:D14"/>
    <mergeCell ref="F14:G14"/>
    <mergeCell ref="H14:I14"/>
    <mergeCell ref="A12:D12"/>
    <mergeCell ref="F12:G12"/>
    <mergeCell ref="H12:I12"/>
    <mergeCell ref="A13:D13"/>
    <mergeCell ref="F13:G13"/>
    <mergeCell ref="H13:I13"/>
    <mergeCell ref="A21:D21"/>
    <mergeCell ref="F21:G21"/>
    <mergeCell ref="H21:I21"/>
    <mergeCell ref="A16:D16"/>
    <mergeCell ref="F16:G16"/>
    <mergeCell ref="H16:I16"/>
    <mergeCell ref="A17:D17"/>
    <mergeCell ref="F17:G17"/>
    <mergeCell ref="A19:D19"/>
    <mergeCell ref="F19:G19"/>
    <mergeCell ref="H17:I17"/>
    <mergeCell ref="A18:D18"/>
    <mergeCell ref="F18:G18"/>
    <mergeCell ref="A24:D24"/>
    <mergeCell ref="F24:G24"/>
    <mergeCell ref="H24:I24"/>
    <mergeCell ref="A22:D22"/>
    <mergeCell ref="F22:G22"/>
    <mergeCell ref="H22:I22"/>
    <mergeCell ref="A23:D23"/>
    <mergeCell ref="F23:G23"/>
    <mergeCell ref="H23:I23"/>
  </mergeCells>
  <phoneticPr fontId="0" type="noConversion"/>
  <printOptions horizontalCentered="1" verticalCentered="1"/>
  <pageMargins left="0.75" right="0.75" top="0.5" bottom="0.25" header="0.25" footer="0"/>
  <pageSetup orientation="portrait" r:id="rId1"/>
  <headerFooter alignWithMargins="0">
    <oddFooter>&amp;A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pageSetUpPr fitToPage="1"/>
  </sheetPr>
  <dimension ref="A1:I41"/>
  <sheetViews>
    <sheetView workbookViewId="0"/>
  </sheetViews>
  <sheetFormatPr defaultRowHeight="12.6"/>
  <cols>
    <col min="4" max="4" width="12.7109375" customWidth="1"/>
    <col min="5" max="5" width="10.42578125" customWidth="1"/>
    <col min="6" max="6" width="9" customWidth="1"/>
    <col min="7" max="7" width="14.7109375" customWidth="1"/>
    <col min="8" max="8" width="17.5703125" customWidth="1"/>
    <col min="9" max="9" width="12.28515625" bestFit="1" customWidth="1"/>
  </cols>
  <sheetData>
    <row r="1" spans="1:8">
      <c r="A1" s="46">
        <f>Title!B12</f>
        <v>0</v>
      </c>
      <c r="B1" s="2"/>
      <c r="C1" s="2"/>
      <c r="D1" s="2"/>
      <c r="E1" s="692"/>
      <c r="F1" s="692"/>
      <c r="G1" s="692"/>
      <c r="H1" s="500" t="str">
        <f>'35'!G1</f>
        <v>For The Year Ended</v>
      </c>
    </row>
    <row r="2" spans="1:8" ht="12.95" thickBot="1">
      <c r="A2" s="692" t="s">
        <v>82</v>
      </c>
      <c r="B2" s="692"/>
      <c r="C2" s="692"/>
      <c r="D2" s="692"/>
      <c r="E2" s="692"/>
      <c r="F2" s="692"/>
      <c r="G2" s="692"/>
      <c r="H2" s="116">
        <f>'39'!I2</f>
        <v>0</v>
      </c>
    </row>
    <row r="3" spans="1:8" ht="23.25" customHeight="1">
      <c r="A3" s="904" t="s">
        <v>1098</v>
      </c>
      <c r="B3" s="904"/>
      <c r="C3" s="904"/>
      <c r="D3" s="904"/>
      <c r="E3" s="904"/>
      <c r="F3" s="904"/>
      <c r="G3" s="904"/>
      <c r="H3" s="904"/>
    </row>
    <row r="4" spans="1:8" ht="30.75" customHeight="1">
      <c r="A4" s="1288" t="s">
        <v>1099</v>
      </c>
      <c r="B4" s="1288"/>
      <c r="C4" s="1288"/>
      <c r="D4" s="1288"/>
      <c r="E4" s="1288"/>
      <c r="F4" s="1288"/>
      <c r="G4" s="1288"/>
      <c r="H4" s="1288"/>
    </row>
    <row r="5" spans="1:8" ht="12.95" thickBot="1">
      <c r="A5" s="708"/>
      <c r="B5" s="708"/>
      <c r="C5" s="708"/>
      <c r="D5" s="708"/>
      <c r="E5" s="708"/>
      <c r="F5" s="708"/>
      <c r="G5" s="708"/>
      <c r="H5" s="708"/>
    </row>
    <row r="6" spans="1:8" ht="12.95" thickBot="1">
      <c r="A6" s="1265"/>
      <c r="B6" s="1032"/>
      <c r="C6" s="1032"/>
      <c r="D6" s="1032"/>
      <c r="E6" s="1264"/>
      <c r="F6" s="1265" t="s">
        <v>1100</v>
      </c>
      <c r="G6" s="1032"/>
      <c r="H6" s="1264"/>
    </row>
    <row r="7" spans="1:8" ht="20.25" customHeight="1">
      <c r="A7" s="921" t="s">
        <v>1101</v>
      </c>
      <c r="B7" s="904"/>
      <c r="C7" s="904"/>
      <c r="D7" s="904"/>
      <c r="E7" s="922"/>
      <c r="F7" s="935"/>
      <c r="G7" s="994"/>
      <c r="H7" s="936"/>
    </row>
    <row r="8" spans="1:8" ht="21.4" customHeight="1">
      <c r="A8" s="910" t="s">
        <v>1102</v>
      </c>
      <c r="B8" s="1095"/>
      <c r="C8" s="1095"/>
      <c r="D8" s="1095"/>
      <c r="E8" s="911"/>
      <c r="F8" s="1160">
        <v>0</v>
      </c>
      <c r="G8" s="1212"/>
      <c r="H8" s="1161"/>
    </row>
    <row r="9" spans="1:8" ht="21.4" customHeight="1">
      <c r="A9" s="912" t="s">
        <v>1103</v>
      </c>
      <c r="B9" s="997"/>
      <c r="C9" s="997"/>
      <c r="D9" s="997"/>
      <c r="E9" s="913"/>
      <c r="F9" s="1158">
        <v>0</v>
      </c>
      <c r="G9" s="1211"/>
      <c r="H9" s="1159"/>
    </row>
    <row r="10" spans="1:8" ht="21.4" customHeight="1">
      <c r="A10" s="910" t="s">
        <v>1104</v>
      </c>
      <c r="B10" s="1095"/>
      <c r="C10" s="1095"/>
      <c r="D10" s="1095"/>
      <c r="E10" s="911"/>
      <c r="F10" s="1160">
        <v>0</v>
      </c>
      <c r="G10" s="1212"/>
      <c r="H10" s="1161"/>
    </row>
    <row r="11" spans="1:8" ht="21.4" customHeight="1" thickBot="1">
      <c r="A11" s="912" t="s">
        <v>1105</v>
      </c>
      <c r="B11" s="997"/>
      <c r="C11" s="997"/>
      <c r="D11" s="997"/>
      <c r="E11" s="913"/>
      <c r="F11" s="1372">
        <v>0</v>
      </c>
      <c r="G11" s="1373"/>
      <c r="H11" s="1374"/>
    </row>
    <row r="12" spans="1:8" ht="18.75" customHeight="1" thickBot="1">
      <c r="A12" s="927" t="s">
        <v>1106</v>
      </c>
      <c r="B12" s="1131"/>
      <c r="C12" s="1131"/>
      <c r="D12" s="1131"/>
      <c r="E12" s="928"/>
      <c r="F12" s="1181">
        <f>IF(F8&lt;&gt;0,F11/F8,0)</f>
        <v>0</v>
      </c>
      <c r="G12" s="1588"/>
      <c r="H12" s="1182"/>
    </row>
    <row r="13" spans="1:8" ht="26.25" customHeight="1">
      <c r="A13" s="1583" t="s">
        <v>1107</v>
      </c>
      <c r="B13" s="1584"/>
      <c r="C13" s="1584"/>
      <c r="D13" s="1585"/>
      <c r="E13" s="1076" t="s">
        <v>1108</v>
      </c>
      <c r="F13" s="1077"/>
      <c r="G13" s="1076" t="s">
        <v>1109</v>
      </c>
      <c r="H13" s="1060" t="s">
        <v>1110</v>
      </c>
    </row>
    <row r="14" spans="1:8" ht="13.5" thickBot="1">
      <c r="A14" s="1586" t="s">
        <v>1111</v>
      </c>
      <c r="B14" s="983"/>
      <c r="C14" s="983"/>
      <c r="D14" s="1587"/>
      <c r="E14" s="1079"/>
      <c r="F14" s="1080"/>
      <c r="G14" s="1079"/>
      <c r="H14" s="1061"/>
    </row>
    <row r="15" spans="1:8" ht="20.25" customHeight="1">
      <c r="A15" s="1589" t="s">
        <v>1112</v>
      </c>
      <c r="B15" s="1590"/>
      <c r="C15" s="1590"/>
      <c r="D15" s="1591"/>
      <c r="E15" s="1160"/>
      <c r="F15" s="1161"/>
      <c r="G15" s="203"/>
      <c r="H15" s="508">
        <f>IF($F$9&lt;&gt;0,E15/$F$9,0)</f>
        <v>0</v>
      </c>
    </row>
    <row r="16" spans="1:8" ht="20.25" customHeight="1">
      <c r="A16" s="910" t="s">
        <v>1113</v>
      </c>
      <c r="B16" s="1095"/>
      <c r="C16" s="1095"/>
      <c r="D16" s="911"/>
      <c r="E16" s="1158"/>
      <c r="F16" s="1159"/>
      <c r="G16" s="165"/>
      <c r="H16" s="509">
        <f t="shared" ref="H16:H23" si="0">IF($F$9&lt;&gt;0,E16/$F$9,0)</f>
        <v>0</v>
      </c>
    </row>
    <row r="17" spans="1:9" ht="20.25" customHeight="1">
      <c r="A17" s="910" t="s">
        <v>1114</v>
      </c>
      <c r="B17" s="1095"/>
      <c r="C17" s="1095"/>
      <c r="D17" s="911"/>
      <c r="E17" s="1160"/>
      <c r="F17" s="1161"/>
      <c r="G17" s="203"/>
      <c r="H17" s="508">
        <f t="shared" si="0"/>
        <v>0</v>
      </c>
      <c r="I17" s="692"/>
    </row>
    <row r="18" spans="1:9" ht="20.25" customHeight="1">
      <c r="A18" s="910" t="s">
        <v>1115</v>
      </c>
      <c r="B18" s="1095"/>
      <c r="C18" s="1095"/>
      <c r="D18" s="911"/>
      <c r="E18" s="1158"/>
      <c r="F18" s="1159"/>
      <c r="G18" s="165"/>
      <c r="H18" s="509">
        <f t="shared" si="0"/>
        <v>0</v>
      </c>
      <c r="I18" s="692"/>
    </row>
    <row r="19" spans="1:9" ht="20.25" customHeight="1">
      <c r="A19" s="910" t="s">
        <v>57</v>
      </c>
      <c r="B19" s="1095"/>
      <c r="C19" s="1095"/>
      <c r="D19" s="911"/>
      <c r="E19" s="1160"/>
      <c r="F19" s="1161"/>
      <c r="G19" s="203"/>
      <c r="H19" s="508">
        <f t="shared" si="0"/>
        <v>0</v>
      </c>
      <c r="I19" s="692"/>
    </row>
    <row r="20" spans="1:9" ht="20.25" customHeight="1">
      <c r="A20" s="910" t="s">
        <v>1116</v>
      </c>
      <c r="B20" s="1095"/>
      <c r="C20" s="1095"/>
      <c r="D20" s="911"/>
      <c r="E20" s="1158"/>
      <c r="F20" s="1159"/>
      <c r="G20" s="165"/>
      <c r="H20" s="509">
        <f t="shared" si="0"/>
        <v>0</v>
      </c>
      <c r="I20" s="692"/>
    </row>
    <row r="21" spans="1:9" ht="20.25" customHeight="1">
      <c r="A21" s="910" t="s">
        <v>1117</v>
      </c>
      <c r="B21" s="1095"/>
      <c r="C21" s="1095"/>
      <c r="D21" s="911"/>
      <c r="E21" s="1160"/>
      <c r="F21" s="1161"/>
      <c r="G21" s="203"/>
      <c r="H21" s="508">
        <f t="shared" si="0"/>
        <v>0</v>
      </c>
      <c r="I21" s="692"/>
    </row>
    <row r="22" spans="1:9" ht="20.25" customHeight="1">
      <c r="A22" s="910" t="s">
        <v>1118</v>
      </c>
      <c r="B22" s="1095"/>
      <c r="C22" s="1095"/>
      <c r="D22" s="911"/>
      <c r="E22" s="1158"/>
      <c r="F22" s="1159"/>
      <c r="G22" s="165"/>
      <c r="H22" s="509">
        <f t="shared" si="0"/>
        <v>0</v>
      </c>
      <c r="I22" s="692"/>
    </row>
    <row r="23" spans="1:9" ht="20.25" customHeight="1" thickBot="1">
      <c r="A23" s="910" t="s">
        <v>1119</v>
      </c>
      <c r="B23" s="1095"/>
      <c r="C23" s="1095"/>
      <c r="D23" s="911"/>
      <c r="E23" s="1167"/>
      <c r="F23" s="1168"/>
      <c r="G23" s="233"/>
      <c r="H23" s="510">
        <f t="shared" si="0"/>
        <v>0</v>
      </c>
      <c r="I23" s="692"/>
    </row>
    <row r="24" spans="1:9" ht="15.6" customHeight="1">
      <c r="A24" s="1569" t="s">
        <v>1120</v>
      </c>
      <c r="B24" s="1570"/>
      <c r="C24" s="1570"/>
      <c r="D24" s="1570"/>
      <c r="E24" s="1576">
        <f>SUM(E15:F23)</f>
        <v>0</v>
      </c>
      <c r="F24" s="1577"/>
      <c r="G24" s="1565">
        <f>SUM(G15:G23)</f>
        <v>0</v>
      </c>
      <c r="H24" s="1563">
        <f>SUM(H15:H23)</f>
        <v>0</v>
      </c>
      <c r="I24" s="692"/>
    </row>
    <row r="25" spans="1:9" ht="15.6" customHeight="1" thickBot="1">
      <c r="A25" s="1140"/>
      <c r="B25" s="1141"/>
      <c r="C25" s="1141"/>
      <c r="D25" s="1141"/>
      <c r="E25" s="1169"/>
      <c r="F25" s="1170"/>
      <c r="G25" s="1397"/>
      <c r="H25" s="1575"/>
      <c r="I25" s="692"/>
    </row>
    <row r="26" spans="1:9" ht="15.6" customHeight="1">
      <c r="A26" s="1569" t="s">
        <v>1121</v>
      </c>
      <c r="B26" s="1570"/>
      <c r="C26" s="1570"/>
      <c r="D26" s="1570"/>
      <c r="E26" s="1346"/>
      <c r="F26" s="1348"/>
      <c r="G26" s="1578"/>
      <c r="H26" s="1580">
        <f>IF($F$9&lt;&gt;0,E26/$F$9,0)</f>
        <v>0</v>
      </c>
      <c r="I26" s="692"/>
    </row>
    <row r="27" spans="1:9" ht="15.6" customHeight="1" thickBot="1">
      <c r="A27" s="1140"/>
      <c r="B27" s="1141"/>
      <c r="C27" s="1141"/>
      <c r="D27" s="1141"/>
      <c r="E27" s="1514"/>
      <c r="F27" s="1515"/>
      <c r="G27" s="1579"/>
      <c r="H27" s="1581">
        <f>IF($F$9&lt;&gt;0,E27/$F$9,0)</f>
        <v>0</v>
      </c>
      <c r="I27" s="692"/>
    </row>
    <row r="28" spans="1:9" ht="15.6" customHeight="1">
      <c r="A28" s="1569" t="s">
        <v>1122</v>
      </c>
      <c r="B28" s="1570"/>
      <c r="C28" s="1570"/>
      <c r="D28" s="1570"/>
      <c r="E28" s="1576">
        <f>E24</f>
        <v>0</v>
      </c>
      <c r="F28" s="1577"/>
      <c r="G28" s="1565">
        <f>G24</f>
        <v>0</v>
      </c>
      <c r="H28" s="1563">
        <f>H24</f>
        <v>0</v>
      </c>
      <c r="I28" s="692"/>
    </row>
    <row r="29" spans="1:9" ht="15.6" customHeight="1" thickBot="1">
      <c r="A29" s="1140"/>
      <c r="B29" s="1141"/>
      <c r="C29" s="1141"/>
      <c r="D29" s="1141"/>
      <c r="E29" s="1169"/>
      <c r="F29" s="1170"/>
      <c r="G29" s="1397"/>
      <c r="H29" s="1575"/>
      <c r="I29" s="692"/>
    </row>
    <row r="30" spans="1:9" ht="15.6" customHeight="1">
      <c r="A30" s="1569" t="s">
        <v>1123</v>
      </c>
      <c r="B30" s="1570"/>
      <c r="C30" s="1570"/>
      <c r="D30" s="1570"/>
      <c r="E30" s="1576">
        <f>E26-E28</f>
        <v>0</v>
      </c>
      <c r="F30" s="1577"/>
      <c r="G30" s="1565">
        <f>G26-G28</f>
        <v>0</v>
      </c>
      <c r="H30" s="1563">
        <f>H26-H28</f>
        <v>0</v>
      </c>
      <c r="I30" s="101"/>
    </row>
    <row r="31" spans="1:9" ht="15.6" customHeight="1" thickBot="1">
      <c r="A31" s="1140"/>
      <c r="B31" s="1141"/>
      <c r="C31" s="1141"/>
      <c r="D31" s="1141"/>
      <c r="E31" s="1169"/>
      <c r="F31" s="1170"/>
      <c r="G31" s="1397"/>
      <c r="H31" s="1575"/>
      <c r="I31" s="692"/>
    </row>
    <row r="32" spans="1:9" ht="21.4" customHeight="1">
      <c r="A32" s="910" t="s">
        <v>1124</v>
      </c>
      <c r="B32" s="1095"/>
      <c r="C32" s="1095"/>
      <c r="D32" s="1095"/>
      <c r="E32" s="1158"/>
      <c r="F32" s="1159"/>
      <c r="G32" s="165"/>
      <c r="H32" s="509">
        <f>IF($F$9&lt;&gt;0,E32/$F$9,0)</f>
        <v>0</v>
      </c>
      <c r="I32" s="692"/>
    </row>
    <row r="33" spans="1:8" ht="15.6" customHeight="1">
      <c r="A33" s="1569" t="s">
        <v>1125</v>
      </c>
      <c r="B33" s="1570"/>
      <c r="C33" s="1570"/>
      <c r="D33" s="1570"/>
      <c r="E33" s="1571">
        <f>E30+E32</f>
        <v>0</v>
      </c>
      <c r="F33" s="1572"/>
      <c r="G33" s="1573">
        <v>0</v>
      </c>
      <c r="H33" s="1574">
        <f>IF($F$9&lt;&gt;0,E33/$F$9,0)</f>
        <v>0</v>
      </c>
    </row>
    <row r="34" spans="1:8" ht="15.6" customHeight="1" thickBot="1">
      <c r="A34" s="1140"/>
      <c r="B34" s="1141"/>
      <c r="C34" s="1141"/>
      <c r="D34" s="1141"/>
      <c r="E34" s="1169"/>
      <c r="F34" s="1170"/>
      <c r="G34" s="1397"/>
      <c r="H34" s="1575">
        <f>IF($F$9&lt;&gt;0,E34/$F$9,0)</f>
        <v>0</v>
      </c>
    </row>
    <row r="35" spans="1:8" ht="23.25" customHeight="1">
      <c r="A35" s="910" t="s">
        <v>1126</v>
      </c>
      <c r="B35" s="1095"/>
      <c r="C35" s="1095"/>
      <c r="D35" s="1095"/>
      <c r="E35" s="1185"/>
      <c r="F35" s="1186"/>
      <c r="G35" s="235"/>
      <c r="H35" s="511">
        <f>IF($F$9&lt;&gt;0,E35/$F$9,0)</f>
        <v>0</v>
      </c>
    </row>
    <row r="36" spans="1:8" ht="23.25" customHeight="1" thickBot="1">
      <c r="A36" s="910" t="s">
        <v>1127</v>
      </c>
      <c r="B36" s="1095"/>
      <c r="C36" s="1095"/>
      <c r="D36" s="1095"/>
      <c r="E36" s="1167"/>
      <c r="F36" s="1168"/>
      <c r="G36" s="233"/>
      <c r="H36" s="509">
        <f>IF($F$9&lt;&gt;0,E36/$F$9,0)</f>
        <v>0</v>
      </c>
    </row>
    <row r="37" spans="1:8" ht="15.6" customHeight="1">
      <c r="A37" s="1569" t="s">
        <v>1128</v>
      </c>
      <c r="B37" s="1570"/>
      <c r="C37" s="1570"/>
      <c r="D37" s="1570"/>
      <c r="E37" s="1576">
        <f>E33-E35-E36</f>
        <v>0</v>
      </c>
      <c r="F37" s="1577"/>
      <c r="G37" s="1117">
        <v>0</v>
      </c>
      <c r="H37" s="1567">
        <f>H33-H35-H36</f>
        <v>0</v>
      </c>
    </row>
    <row r="38" spans="1:8" ht="15.6" customHeight="1">
      <c r="A38" s="1140"/>
      <c r="B38" s="1141"/>
      <c r="C38" s="1141"/>
      <c r="D38" s="1141"/>
      <c r="E38" s="1227"/>
      <c r="F38" s="1228"/>
      <c r="G38" s="1118"/>
      <c r="H38" s="1568"/>
    </row>
    <row r="39" spans="1:8" ht="19.5" customHeight="1" thickBot="1">
      <c r="A39" s="910" t="s">
        <v>1129</v>
      </c>
      <c r="B39" s="1095"/>
      <c r="C39" s="1095"/>
      <c r="D39" s="1095"/>
      <c r="E39" s="1514"/>
      <c r="F39" s="1515"/>
      <c r="G39" s="233"/>
      <c r="H39" s="510"/>
    </row>
    <row r="40" spans="1:8" ht="15.6" customHeight="1">
      <c r="A40" s="1569" t="s">
        <v>1130</v>
      </c>
      <c r="B40" s="1570"/>
      <c r="C40" s="1570"/>
      <c r="D40" s="1570"/>
      <c r="E40" s="1576">
        <f>E37-E39</f>
        <v>0</v>
      </c>
      <c r="F40" s="1577"/>
      <c r="G40" s="1565">
        <v>0</v>
      </c>
      <c r="H40" s="1563">
        <f>IF($F$9&lt;&gt;0,E40/$F$9,0)</f>
        <v>0</v>
      </c>
    </row>
    <row r="41" spans="1:8" ht="15.6" customHeight="1" thickBot="1">
      <c r="A41" s="1121"/>
      <c r="B41" s="1122"/>
      <c r="C41" s="1122"/>
      <c r="D41" s="1122"/>
      <c r="E41" s="1353"/>
      <c r="F41" s="1582"/>
      <c r="G41" s="1566"/>
      <c r="H41" s="1564">
        <f>IF($F$9&lt;&gt;0,E41/$F$9,0)</f>
        <v>0</v>
      </c>
    </row>
  </sheetData>
  <mergeCells count="75">
    <mergeCell ref="E16:F16"/>
    <mergeCell ref="E20:F20"/>
    <mergeCell ref="A16:D16"/>
    <mergeCell ref="A17:D17"/>
    <mergeCell ref="A18:D18"/>
    <mergeCell ref="A19:D19"/>
    <mergeCell ref="A20:D20"/>
    <mergeCell ref="E17:F17"/>
    <mergeCell ref="E18:F18"/>
    <mergeCell ref="E19:F19"/>
    <mergeCell ref="E15:F15"/>
    <mergeCell ref="A13:D13"/>
    <mergeCell ref="A14:D14"/>
    <mergeCell ref="F12:H12"/>
    <mergeCell ref="A15:D15"/>
    <mergeCell ref="A9:E9"/>
    <mergeCell ref="A10:E10"/>
    <mergeCell ref="A11:E11"/>
    <mergeCell ref="F9:H9"/>
    <mergeCell ref="E13:F14"/>
    <mergeCell ref="G13:G14"/>
    <mergeCell ref="H13:H14"/>
    <mergeCell ref="F10:H10"/>
    <mergeCell ref="F11:H11"/>
    <mergeCell ref="A12:E12"/>
    <mergeCell ref="F6:H6"/>
    <mergeCell ref="A6:E6"/>
    <mergeCell ref="F7:H7"/>
    <mergeCell ref="A8:E8"/>
    <mergeCell ref="F8:H8"/>
    <mergeCell ref="A7:E7"/>
    <mergeCell ref="A40:D41"/>
    <mergeCell ref="E40:F41"/>
    <mergeCell ref="E36:F36"/>
    <mergeCell ref="E39:F39"/>
    <mergeCell ref="E37:F38"/>
    <mergeCell ref="E21:F21"/>
    <mergeCell ref="G26:G27"/>
    <mergeCell ref="H26:H27"/>
    <mergeCell ref="A24:D25"/>
    <mergeCell ref="A26:D27"/>
    <mergeCell ref="E24:F25"/>
    <mergeCell ref="G24:G25"/>
    <mergeCell ref="H24:H25"/>
    <mergeCell ref="A23:D23"/>
    <mergeCell ref="E23:F23"/>
    <mergeCell ref="A21:D21"/>
    <mergeCell ref="A22:D22"/>
    <mergeCell ref="E22:F22"/>
    <mergeCell ref="E30:F31"/>
    <mergeCell ref="G30:G31"/>
    <mergeCell ref="H30:H31"/>
    <mergeCell ref="A39:D39"/>
    <mergeCell ref="A28:D29"/>
    <mergeCell ref="E28:F29"/>
    <mergeCell ref="G28:G29"/>
    <mergeCell ref="H28:H29"/>
    <mergeCell ref="E32:F32"/>
    <mergeCell ref="E35:F35"/>
    <mergeCell ref="A4:H4"/>
    <mergeCell ref="A3:H3"/>
    <mergeCell ref="H40:H41"/>
    <mergeCell ref="G40:G41"/>
    <mergeCell ref="H37:H38"/>
    <mergeCell ref="A35:D35"/>
    <mergeCell ref="A36:D36"/>
    <mergeCell ref="A32:D32"/>
    <mergeCell ref="A37:D38"/>
    <mergeCell ref="G37:G38"/>
    <mergeCell ref="E26:F27"/>
    <mergeCell ref="A33:D34"/>
    <mergeCell ref="E33:F34"/>
    <mergeCell ref="G33:G34"/>
    <mergeCell ref="H33:H34"/>
    <mergeCell ref="A30:D31"/>
  </mergeCells>
  <phoneticPr fontId="0" type="noConversion"/>
  <printOptions horizontalCentered="1" verticalCentered="1"/>
  <pageMargins left="0.25" right="0.7" top="0.5" bottom="0.34" header="0.25" footer="0"/>
  <pageSetup scale="99" orientation="portrait" r:id="rId1"/>
  <headerFooter alignWithMargins="0">
    <oddFooter>&amp;A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pageSetUpPr fitToPage="1"/>
  </sheetPr>
  <dimension ref="A1:H46"/>
  <sheetViews>
    <sheetView topLeftCell="A28" workbookViewId="0"/>
  </sheetViews>
  <sheetFormatPr defaultRowHeight="12.6"/>
  <cols>
    <col min="5" max="5" width="13.7109375" customWidth="1"/>
    <col min="6" max="6" width="14.42578125" customWidth="1"/>
    <col min="7" max="8" width="14.28515625" customWidth="1"/>
  </cols>
  <sheetData>
    <row r="1" spans="1:8">
      <c r="A1" s="46">
        <f>Title!B12</f>
        <v>0</v>
      </c>
      <c r="B1" s="2"/>
      <c r="C1" s="2"/>
      <c r="D1" s="2"/>
      <c r="E1" s="2"/>
      <c r="F1" s="692"/>
      <c r="G1" s="961" t="str">
        <f>'79'!H1</f>
        <v>For The Year Ended</v>
      </c>
      <c r="H1" s="962"/>
    </row>
    <row r="2" spans="1:8" ht="12.95" thickBot="1">
      <c r="A2" s="692" t="s">
        <v>82</v>
      </c>
      <c r="B2" s="2"/>
      <c r="C2" s="2"/>
      <c r="D2" s="2"/>
      <c r="E2" s="2"/>
      <c r="F2" s="692"/>
      <c r="G2" s="963">
        <f>'23'!I2</f>
        <v>0</v>
      </c>
      <c r="H2" s="964"/>
    </row>
    <row r="3" spans="1:8" ht="12.95">
      <c r="A3" s="904" t="s">
        <v>1131</v>
      </c>
      <c r="B3" s="904"/>
      <c r="C3" s="904"/>
      <c r="D3" s="904"/>
      <c r="E3" s="904"/>
      <c r="F3" s="904"/>
      <c r="G3" s="904"/>
      <c r="H3" s="904"/>
    </row>
    <row r="4" spans="1:8">
      <c r="A4" s="994" t="s">
        <v>1132</v>
      </c>
      <c r="B4" s="994"/>
      <c r="C4" s="994"/>
      <c r="D4" s="994"/>
      <c r="E4" s="994"/>
      <c r="F4" s="994"/>
      <c r="G4" s="994"/>
      <c r="H4" s="994"/>
    </row>
    <row r="5" spans="1:8" ht="27.4" customHeight="1">
      <c r="A5" s="1288" t="s">
        <v>1133</v>
      </c>
      <c r="B5" s="1288"/>
      <c r="C5" s="1288"/>
      <c r="D5" s="1288"/>
      <c r="E5" s="1288"/>
      <c r="F5" s="1288"/>
      <c r="G5" s="1288"/>
      <c r="H5" s="1288"/>
    </row>
    <row r="6" spans="1:8" ht="13.5" thickBot="1">
      <c r="A6" s="575" t="s">
        <v>1134</v>
      </c>
      <c r="B6" s="575"/>
      <c r="C6" s="575"/>
      <c r="D6" s="575"/>
      <c r="E6" s="575"/>
      <c r="F6" s="575"/>
      <c r="G6" s="575"/>
      <c r="H6" s="575"/>
    </row>
    <row r="7" spans="1:8">
      <c r="A7" s="1488" t="s">
        <v>1135</v>
      </c>
      <c r="B7" s="1077"/>
      <c r="C7" s="1077"/>
      <c r="D7" s="1078"/>
      <c r="E7" s="1060" t="s">
        <v>1136</v>
      </c>
      <c r="F7" s="1060" t="s">
        <v>1137</v>
      </c>
      <c r="G7" s="1060" t="s">
        <v>1138</v>
      </c>
      <c r="H7" s="1062" t="s">
        <v>1139</v>
      </c>
    </row>
    <row r="8" spans="1:8" ht="27.4" customHeight="1" thickBot="1">
      <c r="A8" s="1490"/>
      <c r="B8" s="1080"/>
      <c r="C8" s="1080"/>
      <c r="D8" s="1081"/>
      <c r="E8" s="1061"/>
      <c r="F8" s="1061"/>
      <c r="G8" s="1061"/>
      <c r="H8" s="1063"/>
    </row>
    <row r="9" spans="1:8" ht="21.4" customHeight="1">
      <c r="A9" s="1070" t="s">
        <v>1140</v>
      </c>
      <c r="B9" s="1071"/>
      <c r="C9" s="1071"/>
      <c r="D9" s="1072"/>
      <c r="E9" s="740">
        <f>SUM(F9:H9)</f>
        <v>0</v>
      </c>
      <c r="F9" s="284"/>
      <c r="G9" s="284"/>
      <c r="H9" s="284"/>
    </row>
    <row r="10" spans="1:8" ht="15.6" customHeight="1">
      <c r="A10" s="1073" t="s">
        <v>1141</v>
      </c>
      <c r="B10" s="1074"/>
      <c r="C10" s="1074"/>
      <c r="D10" s="1075"/>
      <c r="E10" s="245">
        <f>SUM(F10:H10)</f>
        <v>0</v>
      </c>
      <c r="F10" s="193"/>
      <c r="G10" s="193"/>
      <c r="H10" s="193"/>
    </row>
    <row r="11" spans="1:8" ht="15.6" customHeight="1">
      <c r="A11" s="1070" t="s">
        <v>1142</v>
      </c>
      <c r="B11" s="1071"/>
      <c r="C11" s="1071"/>
      <c r="D11" s="1072"/>
      <c r="E11" s="245">
        <f t="shared" ref="E11:E30" si="0">SUM(F11:H11)</f>
        <v>0</v>
      </c>
      <c r="F11" s="193"/>
      <c r="G11" s="193"/>
      <c r="H11" s="193"/>
    </row>
    <row r="12" spans="1:8" ht="15.6" customHeight="1">
      <c r="A12" s="1073" t="s">
        <v>1143</v>
      </c>
      <c r="B12" s="1074"/>
      <c r="C12" s="1074"/>
      <c r="D12" s="1075"/>
      <c r="E12" s="245">
        <f t="shared" si="0"/>
        <v>0</v>
      </c>
      <c r="F12" s="193"/>
      <c r="G12" s="193"/>
      <c r="H12" s="193"/>
    </row>
    <row r="13" spans="1:8" ht="15.6" customHeight="1">
      <c r="A13" s="1070" t="s">
        <v>1144</v>
      </c>
      <c r="B13" s="1071"/>
      <c r="C13" s="1071"/>
      <c r="D13" s="1072"/>
      <c r="E13" s="245">
        <f t="shared" si="0"/>
        <v>0</v>
      </c>
      <c r="F13" s="193"/>
      <c r="G13" s="193"/>
      <c r="H13" s="193"/>
    </row>
    <row r="14" spans="1:8" ht="15.6" customHeight="1">
      <c r="A14" s="1073" t="s">
        <v>1145</v>
      </c>
      <c r="B14" s="1074"/>
      <c r="C14" s="1074"/>
      <c r="D14" s="1075"/>
      <c r="E14" s="245">
        <f t="shared" si="0"/>
        <v>0</v>
      </c>
      <c r="F14" s="193"/>
      <c r="G14" s="193"/>
      <c r="H14" s="193"/>
    </row>
    <row r="15" spans="1:8" ht="15.6" customHeight="1">
      <c r="A15" s="1070" t="s">
        <v>1146</v>
      </c>
      <c r="B15" s="1071"/>
      <c r="C15" s="1071"/>
      <c r="D15" s="1072"/>
      <c r="E15" s="245">
        <f t="shared" si="0"/>
        <v>0</v>
      </c>
      <c r="F15" s="193"/>
      <c r="G15" s="193"/>
      <c r="H15" s="193"/>
    </row>
    <row r="16" spans="1:8" ht="15.6" customHeight="1">
      <c r="A16" s="1073" t="s">
        <v>1147</v>
      </c>
      <c r="B16" s="1074"/>
      <c r="C16" s="1074"/>
      <c r="D16" s="1075"/>
      <c r="E16" s="245">
        <f t="shared" si="0"/>
        <v>0</v>
      </c>
      <c r="F16" s="193"/>
      <c r="G16" s="193"/>
      <c r="H16" s="193"/>
    </row>
    <row r="17" spans="1:8" ht="15.6" customHeight="1">
      <c r="A17" s="1070" t="s">
        <v>1148</v>
      </c>
      <c r="B17" s="1071"/>
      <c r="C17" s="1071"/>
      <c r="D17" s="1072"/>
      <c r="E17" s="245">
        <f t="shared" si="0"/>
        <v>0</v>
      </c>
      <c r="F17" s="193"/>
      <c r="G17" s="193"/>
      <c r="H17" s="193"/>
    </row>
    <row r="18" spans="1:8" ht="15.6" customHeight="1">
      <c r="A18" s="1073" t="s">
        <v>1149</v>
      </c>
      <c r="B18" s="1074"/>
      <c r="C18" s="1074"/>
      <c r="D18" s="1075"/>
      <c r="E18" s="245">
        <f t="shared" si="0"/>
        <v>0</v>
      </c>
      <c r="F18" s="193"/>
      <c r="G18" s="193"/>
      <c r="H18" s="193"/>
    </row>
    <row r="19" spans="1:8" ht="15.6" customHeight="1">
      <c r="A19" s="1070" t="s">
        <v>1150</v>
      </c>
      <c r="B19" s="1071"/>
      <c r="C19" s="1071"/>
      <c r="D19" s="1072"/>
      <c r="E19" s="245">
        <f t="shared" si="0"/>
        <v>0</v>
      </c>
      <c r="F19" s="193"/>
      <c r="G19" s="193"/>
      <c r="H19" s="193"/>
    </row>
    <row r="20" spans="1:8" ht="15.6" customHeight="1">
      <c r="A20" s="1073" t="s">
        <v>1151</v>
      </c>
      <c r="B20" s="1074"/>
      <c r="C20" s="1074"/>
      <c r="D20" s="1075"/>
      <c r="E20" s="245">
        <f t="shared" si="0"/>
        <v>0</v>
      </c>
      <c r="F20" s="193"/>
      <c r="G20" s="193"/>
      <c r="H20" s="193"/>
    </row>
    <row r="21" spans="1:8" ht="15.6" customHeight="1">
      <c r="A21" s="1070" t="s">
        <v>1152</v>
      </c>
      <c r="B21" s="1071"/>
      <c r="C21" s="1071"/>
      <c r="D21" s="1072"/>
      <c r="E21" s="245">
        <f t="shared" si="0"/>
        <v>0</v>
      </c>
      <c r="F21" s="193"/>
      <c r="G21" s="193"/>
      <c r="H21" s="193"/>
    </row>
    <row r="22" spans="1:8" ht="15.6" customHeight="1">
      <c r="A22" s="1073" t="s">
        <v>1153</v>
      </c>
      <c r="B22" s="1074"/>
      <c r="C22" s="1074"/>
      <c r="D22" s="1075"/>
      <c r="E22" s="245">
        <f t="shared" si="0"/>
        <v>0</v>
      </c>
      <c r="F22" s="193"/>
      <c r="G22" s="193"/>
      <c r="H22" s="193"/>
    </row>
    <row r="23" spans="1:8" ht="15.6" customHeight="1">
      <c r="A23" s="1070" t="s">
        <v>1154</v>
      </c>
      <c r="B23" s="1071"/>
      <c r="C23" s="1071"/>
      <c r="D23" s="1072"/>
      <c r="E23" s="245">
        <f t="shared" si="0"/>
        <v>0</v>
      </c>
      <c r="F23" s="193"/>
      <c r="G23" s="193"/>
      <c r="H23" s="193"/>
    </row>
    <row r="24" spans="1:8" ht="15.6" customHeight="1">
      <c r="A24" s="1073" t="s">
        <v>1155</v>
      </c>
      <c r="B24" s="1074"/>
      <c r="C24" s="1074"/>
      <c r="D24" s="1075"/>
      <c r="E24" s="245">
        <f t="shared" si="0"/>
        <v>0</v>
      </c>
      <c r="F24" s="193"/>
      <c r="G24" s="193"/>
      <c r="H24" s="193"/>
    </row>
    <row r="25" spans="1:8" ht="15.6" customHeight="1">
      <c r="A25" s="1070" t="s">
        <v>1156</v>
      </c>
      <c r="B25" s="1071"/>
      <c r="C25" s="1071"/>
      <c r="D25" s="1072"/>
      <c r="E25" s="245">
        <f t="shared" si="0"/>
        <v>0</v>
      </c>
      <c r="F25" s="193"/>
      <c r="G25" s="193"/>
      <c r="H25" s="193"/>
    </row>
    <row r="26" spans="1:8" ht="15.6" customHeight="1">
      <c r="A26" s="1073" t="s">
        <v>1157</v>
      </c>
      <c r="B26" s="1074"/>
      <c r="C26" s="1074"/>
      <c r="D26" s="1075"/>
      <c r="E26" s="245">
        <f t="shared" si="0"/>
        <v>0</v>
      </c>
      <c r="F26" s="193"/>
      <c r="G26" s="193"/>
      <c r="H26" s="193"/>
    </row>
    <row r="27" spans="1:8" ht="15.6" customHeight="1">
      <c r="A27" s="1070" t="s">
        <v>1158</v>
      </c>
      <c r="B27" s="1071"/>
      <c r="C27" s="1071"/>
      <c r="D27" s="1072"/>
      <c r="E27" s="245">
        <f t="shared" si="0"/>
        <v>0</v>
      </c>
      <c r="F27" s="193"/>
      <c r="G27" s="193"/>
      <c r="H27" s="193"/>
    </row>
    <row r="28" spans="1:8" ht="15.6" customHeight="1">
      <c r="A28" s="1073" t="s">
        <v>1159</v>
      </c>
      <c r="B28" s="1074"/>
      <c r="C28" s="1074"/>
      <c r="D28" s="1075"/>
      <c r="E28" s="245">
        <f t="shared" si="0"/>
        <v>0</v>
      </c>
      <c r="F28" s="193"/>
      <c r="G28" s="193"/>
      <c r="H28" s="193"/>
    </row>
    <row r="29" spans="1:8" ht="15.6" customHeight="1">
      <c r="A29" s="1070" t="s">
        <v>1160</v>
      </c>
      <c r="B29" s="1071"/>
      <c r="C29" s="1071"/>
      <c r="D29" s="1072"/>
      <c r="E29" s="245">
        <f t="shared" si="0"/>
        <v>0</v>
      </c>
      <c r="F29" s="193"/>
      <c r="G29" s="193"/>
      <c r="H29" s="193"/>
    </row>
    <row r="30" spans="1:8" ht="15.6" customHeight="1" thickBot="1">
      <c r="A30" s="1073" t="s">
        <v>1161</v>
      </c>
      <c r="B30" s="1074"/>
      <c r="C30" s="1074"/>
      <c r="D30" s="1075"/>
      <c r="E30" s="196">
        <f t="shared" si="0"/>
        <v>0</v>
      </c>
      <c r="F30" s="194"/>
      <c r="G30" s="194"/>
      <c r="H30" s="194"/>
    </row>
    <row r="31" spans="1:8" ht="15.6" customHeight="1" thickBot="1">
      <c r="A31" s="1443" t="s">
        <v>669</v>
      </c>
      <c r="B31" s="1444"/>
      <c r="C31" s="1444"/>
      <c r="D31" s="1445"/>
      <c r="E31" s="778">
        <f>SUM(E9:E30)</f>
        <v>0</v>
      </c>
      <c r="F31" s="778">
        <f>SUM(F9:F30)</f>
        <v>0</v>
      </c>
      <c r="G31" s="778">
        <f>SUM(G9:G30)</f>
        <v>0</v>
      </c>
      <c r="H31" s="778">
        <f>SUM(H9:H30)</f>
        <v>0</v>
      </c>
    </row>
    <row r="32" spans="1:8" ht="20.25" customHeight="1">
      <c r="A32" s="1592" t="s">
        <v>1162</v>
      </c>
      <c r="B32" s="1592"/>
      <c r="C32" s="1592"/>
      <c r="D32" s="1592"/>
      <c r="E32" s="1592"/>
      <c r="F32" s="1592"/>
      <c r="G32" s="1592"/>
      <c r="H32" s="1592"/>
    </row>
    <row r="33" spans="1:8">
      <c r="A33" s="1365" t="s">
        <v>1163</v>
      </c>
      <c r="B33" s="1365"/>
      <c r="C33" s="1365"/>
      <c r="D33" s="1365"/>
      <c r="E33" s="1365"/>
      <c r="F33" s="1365"/>
      <c r="G33" s="1365"/>
      <c r="H33" s="1365"/>
    </row>
    <row r="34" spans="1:8" ht="24.75" customHeight="1" thickBot="1">
      <c r="A34" s="1594" t="s">
        <v>1164</v>
      </c>
      <c r="B34" s="1594"/>
      <c r="C34" s="1594"/>
      <c r="D34" s="1594"/>
      <c r="E34" s="1594"/>
      <c r="F34" s="1594"/>
      <c r="G34" s="1594"/>
      <c r="H34" s="1594"/>
    </row>
    <row r="35" spans="1:8" ht="25.5" customHeight="1" thickBot="1">
      <c r="A35" s="1450" t="s">
        <v>1165</v>
      </c>
      <c r="B35" s="1451"/>
      <c r="C35" s="1451"/>
      <c r="D35" s="1451"/>
      <c r="E35" s="1451"/>
      <c r="F35" s="1593"/>
      <c r="G35" s="1450" t="s">
        <v>1166</v>
      </c>
      <c r="H35" s="1593"/>
    </row>
    <row r="36" spans="1:8" ht="15.4" customHeight="1">
      <c r="A36" s="1158"/>
      <c r="B36" s="1211"/>
      <c r="C36" s="1211"/>
      <c r="D36" s="1211"/>
      <c r="E36" s="1211"/>
      <c r="F36" s="1159"/>
      <c r="G36" s="1158">
        <v>0</v>
      </c>
      <c r="H36" s="1159"/>
    </row>
    <row r="37" spans="1:8" ht="15.4" customHeight="1">
      <c r="A37" s="1160"/>
      <c r="B37" s="1212"/>
      <c r="C37" s="1212"/>
      <c r="D37" s="1212"/>
      <c r="E37" s="1212"/>
      <c r="F37" s="1161"/>
      <c r="G37" s="1160">
        <v>0</v>
      </c>
      <c r="H37" s="1161"/>
    </row>
    <row r="38" spans="1:8" ht="15.4" customHeight="1">
      <c r="A38" s="1158"/>
      <c r="B38" s="1211"/>
      <c r="C38" s="1211"/>
      <c r="D38" s="1211"/>
      <c r="E38" s="1211"/>
      <c r="F38" s="1159"/>
      <c r="G38" s="1160">
        <v>0</v>
      </c>
      <c r="H38" s="1161"/>
    </row>
    <row r="39" spans="1:8" ht="15.4" customHeight="1">
      <c r="A39" s="1160"/>
      <c r="B39" s="1212"/>
      <c r="C39" s="1212"/>
      <c r="D39" s="1212"/>
      <c r="E39" s="1212"/>
      <c r="F39" s="1161"/>
      <c r="G39" s="1160">
        <v>0</v>
      </c>
      <c r="H39" s="1161"/>
    </row>
    <row r="40" spans="1:8" ht="15.4" customHeight="1">
      <c r="A40" s="1158"/>
      <c r="B40" s="1211"/>
      <c r="C40" s="1211"/>
      <c r="D40" s="1211"/>
      <c r="E40" s="1211"/>
      <c r="F40" s="1159"/>
      <c r="G40" s="1160">
        <v>0</v>
      </c>
      <c r="H40" s="1161"/>
    </row>
    <row r="41" spans="1:8" ht="15.4" customHeight="1">
      <c r="A41" s="1160"/>
      <c r="B41" s="1212"/>
      <c r="C41" s="1212"/>
      <c r="D41" s="1212"/>
      <c r="E41" s="1212"/>
      <c r="F41" s="1161"/>
      <c r="G41" s="1160">
        <v>0</v>
      </c>
      <c r="H41" s="1161"/>
    </row>
    <row r="42" spans="1:8" ht="15.4" customHeight="1">
      <c r="A42" s="1158"/>
      <c r="B42" s="1211"/>
      <c r="C42" s="1211"/>
      <c r="D42" s="1211"/>
      <c r="E42" s="1211"/>
      <c r="F42" s="1159"/>
      <c r="G42" s="1160">
        <v>0</v>
      </c>
      <c r="H42" s="1161"/>
    </row>
    <row r="43" spans="1:8" ht="15.4" customHeight="1">
      <c r="A43" s="1160"/>
      <c r="B43" s="1212"/>
      <c r="C43" s="1212"/>
      <c r="D43" s="1212"/>
      <c r="E43" s="1212"/>
      <c r="F43" s="1161"/>
      <c r="G43" s="1160">
        <v>0</v>
      </c>
      <c r="H43" s="1161"/>
    </row>
    <row r="44" spans="1:8" ht="15.4" customHeight="1">
      <c r="A44" s="1158"/>
      <c r="B44" s="1211"/>
      <c r="C44" s="1211"/>
      <c r="D44" s="1211"/>
      <c r="E44" s="1211"/>
      <c r="F44" s="1159"/>
      <c r="G44" s="1160">
        <v>0</v>
      </c>
      <c r="H44" s="1161"/>
    </row>
    <row r="45" spans="1:8" ht="15.4" customHeight="1" thickBot="1">
      <c r="A45" s="1160"/>
      <c r="B45" s="1212"/>
      <c r="C45" s="1212"/>
      <c r="D45" s="1212"/>
      <c r="E45" s="1212"/>
      <c r="F45" s="1161"/>
      <c r="G45" s="1514">
        <v>0</v>
      </c>
      <c r="H45" s="1515"/>
    </row>
    <row r="46" spans="1:8" ht="15.4" customHeight="1" thickBot="1">
      <c r="A46" s="1092" t="s">
        <v>669</v>
      </c>
      <c r="B46" s="1093"/>
      <c r="C46" s="1093"/>
      <c r="D46" s="1093"/>
      <c r="E46" s="1093"/>
      <c r="F46" s="1094"/>
      <c r="G46" s="1169">
        <f>SUM(G36:H45)</f>
        <v>0</v>
      </c>
      <c r="H46" s="1170"/>
    </row>
  </sheetData>
  <mergeCells count="60">
    <mergeCell ref="G40:H40"/>
    <mergeCell ref="A40:F40"/>
    <mergeCell ref="G46:H46"/>
    <mergeCell ref="A35:F35"/>
    <mergeCell ref="A36:F36"/>
    <mergeCell ref="A37:F37"/>
    <mergeCell ref="A38:F38"/>
    <mergeCell ref="A39:F39"/>
    <mergeCell ref="A41:F41"/>
    <mergeCell ref="A42:F42"/>
    <mergeCell ref="G42:H42"/>
    <mergeCell ref="G44:H44"/>
    <mergeCell ref="A9:D9"/>
    <mergeCell ref="A46:F46"/>
    <mergeCell ref="A43:F43"/>
    <mergeCell ref="A33:H33"/>
    <mergeCell ref="A32:H32"/>
    <mergeCell ref="G35:H35"/>
    <mergeCell ref="G36:H36"/>
    <mergeCell ref="G43:H43"/>
    <mergeCell ref="G45:H45"/>
    <mergeCell ref="A34:H34"/>
    <mergeCell ref="G37:H37"/>
    <mergeCell ref="G38:H38"/>
    <mergeCell ref="G39:H39"/>
    <mergeCell ref="G41:H41"/>
    <mergeCell ref="A44:F44"/>
    <mergeCell ref="A45:F45"/>
    <mergeCell ref="A24:D24"/>
    <mergeCell ref="A7:D8"/>
    <mergeCell ref="A23:D23"/>
    <mergeCell ref="A22:D22"/>
    <mergeCell ref="A21:D21"/>
    <mergeCell ref="A20:D20"/>
    <mergeCell ref="A19:D19"/>
    <mergeCell ref="A18:D18"/>
    <mergeCell ref="A17:D17"/>
    <mergeCell ref="A16:D16"/>
    <mergeCell ref="A15:D15"/>
    <mergeCell ref="A14:D14"/>
    <mergeCell ref="A13:D13"/>
    <mergeCell ref="A12:D12"/>
    <mergeCell ref="A11:D11"/>
    <mergeCell ref="A10:D10"/>
    <mergeCell ref="A31:D31"/>
    <mergeCell ref="G1:H1"/>
    <mergeCell ref="G2:H2"/>
    <mergeCell ref="E7:E8"/>
    <mergeCell ref="F7:F8"/>
    <mergeCell ref="A3:H3"/>
    <mergeCell ref="A4:H4"/>
    <mergeCell ref="A5:H5"/>
    <mergeCell ref="G7:G8"/>
    <mergeCell ref="H7:H8"/>
    <mergeCell ref="A30:D30"/>
    <mergeCell ref="A29:D29"/>
    <mergeCell ref="A28:D28"/>
    <mergeCell ref="A27:D27"/>
    <mergeCell ref="A26:D26"/>
    <mergeCell ref="A25:D25"/>
  </mergeCells>
  <phoneticPr fontId="0" type="noConversion"/>
  <printOptions horizontalCentered="1" verticalCentered="1"/>
  <pageMargins left="0.5" right="0.7" top="0.5" bottom="0.35" header="0.25" footer="0"/>
  <pageSetup orientation="portrait" r:id="rId1"/>
  <headerFooter alignWithMargins="0">
    <oddFooter>&amp;A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pageSetUpPr fitToPage="1"/>
  </sheetPr>
  <dimension ref="A1:I385"/>
  <sheetViews>
    <sheetView workbookViewId="0"/>
  </sheetViews>
  <sheetFormatPr defaultRowHeight="12.6"/>
  <sheetData>
    <row r="1" spans="1:9">
      <c r="A1" s="46">
        <f>Title!B12</f>
        <v>0</v>
      </c>
      <c r="B1" s="2"/>
      <c r="C1" s="2"/>
      <c r="D1" s="2"/>
      <c r="E1" s="2"/>
      <c r="F1" s="2"/>
      <c r="G1" s="2"/>
      <c r="H1" s="961" t="str">
        <f>'79'!H1</f>
        <v>For The Year Ended</v>
      </c>
      <c r="I1" s="962"/>
    </row>
    <row r="2" spans="1:9" ht="12.95" thickBot="1">
      <c r="A2" s="692" t="s">
        <v>82</v>
      </c>
      <c r="B2" s="2"/>
      <c r="C2" s="2"/>
      <c r="D2" s="2"/>
      <c r="E2" s="2"/>
      <c r="F2" s="2"/>
      <c r="G2" s="2"/>
      <c r="H2" s="963">
        <f>'59'!G2</f>
        <v>0</v>
      </c>
      <c r="I2" s="964"/>
    </row>
    <row r="4" spans="1:9" ht="12.95">
      <c r="A4" s="904" t="s">
        <v>1167</v>
      </c>
      <c r="B4" s="904"/>
      <c r="C4" s="904"/>
      <c r="D4" s="904"/>
      <c r="E4" s="904"/>
      <c r="F4" s="904"/>
      <c r="G4" s="904"/>
      <c r="H4" s="904"/>
      <c r="I4" s="904"/>
    </row>
    <row r="5" spans="1:9">
      <c r="A5" s="994" t="s">
        <v>1168</v>
      </c>
      <c r="B5" s="994"/>
      <c r="C5" s="994"/>
      <c r="D5" s="994"/>
      <c r="E5" s="994"/>
      <c r="F5" s="994"/>
      <c r="G5" s="994"/>
      <c r="H5" s="994"/>
      <c r="I5" s="994"/>
    </row>
    <row r="6" spans="1:9" ht="25.5" customHeight="1" thickBot="1">
      <c r="A6" s="1064" t="s">
        <v>1169</v>
      </c>
      <c r="B6" s="1064"/>
      <c r="C6" s="1064"/>
      <c r="D6" s="1064"/>
      <c r="E6" s="1064"/>
      <c r="F6" s="1064"/>
      <c r="G6" s="1064"/>
      <c r="H6" s="1064"/>
      <c r="I6" s="1064"/>
    </row>
    <row r="7" spans="1:9">
      <c r="A7" s="1488" t="s">
        <v>1170</v>
      </c>
      <c r="B7" s="1077"/>
      <c r="C7" s="1077"/>
      <c r="D7" s="1077"/>
      <c r="E7" s="1077"/>
      <c r="F7" s="1077"/>
      <c r="G7" s="1078"/>
      <c r="H7" s="1076" t="s">
        <v>1171</v>
      </c>
      <c r="I7" s="1489"/>
    </row>
    <row r="8" spans="1:9" ht="25.5" customHeight="1" thickBot="1">
      <c r="A8" s="1490"/>
      <c r="B8" s="1080"/>
      <c r="C8" s="1080"/>
      <c r="D8" s="1080"/>
      <c r="E8" s="1080"/>
      <c r="F8" s="1080"/>
      <c r="G8" s="1081"/>
      <c r="H8" s="1079"/>
      <c r="I8" s="1491"/>
    </row>
    <row r="9" spans="1:9">
      <c r="A9" s="1162"/>
      <c r="B9" s="968"/>
      <c r="C9" s="968"/>
      <c r="D9" s="968"/>
      <c r="E9" s="968"/>
      <c r="F9" s="968"/>
      <c r="G9" s="1163"/>
      <c r="H9" s="1158"/>
      <c r="I9" s="1159"/>
    </row>
    <row r="10" spans="1:9">
      <c r="A10" s="1164"/>
      <c r="B10" s="1165"/>
      <c r="C10" s="1165"/>
      <c r="D10" s="1165"/>
      <c r="E10" s="1165"/>
      <c r="F10" s="1165"/>
      <c r="G10" s="1166"/>
      <c r="H10" s="1160"/>
      <c r="I10" s="1161"/>
    </row>
    <row r="11" spans="1:9">
      <c r="A11" s="1164"/>
      <c r="B11" s="1165"/>
      <c r="C11" s="1165"/>
      <c r="D11" s="1165"/>
      <c r="E11" s="1165"/>
      <c r="F11" s="1165"/>
      <c r="G11" s="1166"/>
      <c r="H11" s="1158"/>
      <c r="I11" s="1159"/>
    </row>
    <row r="12" spans="1:9">
      <c r="A12" s="1164"/>
      <c r="B12" s="1165"/>
      <c r="C12" s="1165"/>
      <c r="D12" s="1165"/>
      <c r="E12" s="1165"/>
      <c r="F12" s="1165"/>
      <c r="G12" s="1166"/>
      <c r="H12" s="1160"/>
      <c r="I12" s="1161"/>
    </row>
    <row r="13" spans="1:9">
      <c r="A13" s="1164"/>
      <c r="B13" s="1165"/>
      <c r="C13" s="1165"/>
      <c r="D13" s="1165"/>
      <c r="E13" s="1165"/>
      <c r="F13" s="1165"/>
      <c r="G13" s="1166"/>
      <c r="H13" s="1160"/>
      <c r="I13" s="1161"/>
    </row>
    <row r="14" spans="1:9">
      <c r="A14" s="1164"/>
      <c r="B14" s="1165"/>
      <c r="C14" s="1165"/>
      <c r="D14" s="1165"/>
      <c r="E14" s="1165"/>
      <c r="F14" s="1165"/>
      <c r="G14" s="1166"/>
      <c r="H14" s="1160"/>
      <c r="I14" s="1161"/>
    </row>
    <row r="15" spans="1:9">
      <c r="A15" s="1164"/>
      <c r="B15" s="1165"/>
      <c r="C15" s="1165"/>
      <c r="D15" s="1165"/>
      <c r="E15" s="1165"/>
      <c r="F15" s="1165"/>
      <c r="G15" s="1166"/>
      <c r="H15" s="1160"/>
      <c r="I15" s="1161"/>
    </row>
    <row r="16" spans="1:9">
      <c r="A16" s="1164"/>
      <c r="B16" s="1165"/>
      <c r="C16" s="1165"/>
      <c r="D16" s="1165"/>
      <c r="E16" s="1165"/>
      <c r="F16" s="1165"/>
      <c r="G16" s="1166"/>
      <c r="H16" s="1160"/>
      <c r="I16" s="1161"/>
    </row>
    <row r="17" spans="1:9">
      <c r="A17" s="1164"/>
      <c r="B17" s="1165"/>
      <c r="C17" s="1165"/>
      <c r="D17" s="1165"/>
      <c r="E17" s="1165"/>
      <c r="F17" s="1165"/>
      <c r="G17" s="1166"/>
      <c r="H17" s="1160"/>
      <c r="I17" s="1161"/>
    </row>
    <row r="18" spans="1:9">
      <c r="A18" s="1164"/>
      <c r="B18" s="1165"/>
      <c r="C18" s="1165"/>
      <c r="D18" s="1165"/>
      <c r="E18" s="1165"/>
      <c r="F18" s="1165"/>
      <c r="G18" s="1166"/>
      <c r="H18" s="1160"/>
      <c r="I18" s="1161"/>
    </row>
    <row r="19" spans="1:9">
      <c r="A19" s="1164"/>
      <c r="B19" s="1165"/>
      <c r="C19" s="1165"/>
      <c r="D19" s="1165"/>
      <c r="E19" s="1165"/>
      <c r="F19" s="1165"/>
      <c r="G19" s="1166"/>
      <c r="H19" s="1160"/>
      <c r="I19" s="1161"/>
    </row>
    <row r="20" spans="1:9">
      <c r="A20" s="1164"/>
      <c r="B20" s="1165"/>
      <c r="C20" s="1165"/>
      <c r="D20" s="1165"/>
      <c r="E20" s="1165"/>
      <c r="F20" s="1165"/>
      <c r="G20" s="1166"/>
      <c r="H20" s="1160"/>
      <c r="I20" s="1161"/>
    </row>
    <row r="21" spans="1:9">
      <c r="A21" s="1164"/>
      <c r="B21" s="1165"/>
      <c r="C21" s="1165"/>
      <c r="D21" s="1165"/>
      <c r="E21" s="1165"/>
      <c r="F21" s="1165"/>
      <c r="G21" s="1166"/>
      <c r="H21" s="1160"/>
      <c r="I21" s="1161"/>
    </row>
    <row r="22" spans="1:9">
      <c r="A22" s="1164"/>
      <c r="B22" s="1165"/>
      <c r="C22" s="1165"/>
      <c r="D22" s="1165"/>
      <c r="E22" s="1165"/>
      <c r="F22" s="1165"/>
      <c r="G22" s="1166"/>
      <c r="H22" s="1160"/>
      <c r="I22" s="1161"/>
    </row>
    <row r="23" spans="1:9">
      <c r="A23" s="1164"/>
      <c r="B23" s="1165"/>
      <c r="C23" s="1165"/>
      <c r="D23" s="1165"/>
      <c r="E23" s="1165"/>
      <c r="F23" s="1165"/>
      <c r="G23" s="1166"/>
      <c r="H23" s="1160"/>
      <c r="I23" s="1161"/>
    </row>
    <row r="24" spans="1:9">
      <c r="A24" s="1164"/>
      <c r="B24" s="1165"/>
      <c r="C24" s="1165"/>
      <c r="D24" s="1165"/>
      <c r="E24" s="1165"/>
      <c r="F24" s="1165"/>
      <c r="G24" s="1166"/>
      <c r="H24" s="1160"/>
      <c r="I24" s="1161"/>
    </row>
    <row r="25" spans="1:9">
      <c r="A25" s="1164"/>
      <c r="B25" s="1165"/>
      <c r="C25" s="1165"/>
      <c r="D25" s="1165"/>
      <c r="E25" s="1165"/>
      <c r="F25" s="1165"/>
      <c r="G25" s="1166"/>
      <c r="H25" s="1160"/>
      <c r="I25" s="1161"/>
    </row>
    <row r="26" spans="1:9">
      <c r="A26" s="1164"/>
      <c r="B26" s="1165"/>
      <c r="C26" s="1165"/>
      <c r="D26" s="1165"/>
      <c r="E26" s="1165"/>
      <c r="F26" s="1165"/>
      <c r="G26" s="1166"/>
      <c r="H26" s="1160"/>
      <c r="I26" s="1161"/>
    </row>
    <row r="27" spans="1:9">
      <c r="A27" s="1164"/>
      <c r="B27" s="1165"/>
      <c r="C27" s="1165"/>
      <c r="D27" s="1165"/>
      <c r="E27" s="1165"/>
      <c r="F27" s="1165"/>
      <c r="G27" s="1166"/>
      <c r="H27" s="1160"/>
      <c r="I27" s="1161"/>
    </row>
    <row r="28" spans="1:9">
      <c r="A28" s="1164"/>
      <c r="B28" s="1165"/>
      <c r="C28" s="1165"/>
      <c r="D28" s="1165"/>
      <c r="E28" s="1165"/>
      <c r="F28" s="1165"/>
      <c r="G28" s="1166"/>
      <c r="H28" s="1160"/>
      <c r="I28" s="1161"/>
    </row>
    <row r="29" spans="1:9">
      <c r="A29" s="1164"/>
      <c r="B29" s="1165"/>
      <c r="C29" s="1165"/>
      <c r="D29" s="1165"/>
      <c r="E29" s="1165"/>
      <c r="F29" s="1165"/>
      <c r="G29" s="1166"/>
      <c r="H29" s="1160"/>
      <c r="I29" s="1161"/>
    </row>
    <row r="30" spans="1:9">
      <c r="A30" s="1164"/>
      <c r="B30" s="1165"/>
      <c r="C30" s="1165"/>
      <c r="D30" s="1165"/>
      <c r="E30" s="1165"/>
      <c r="F30" s="1165"/>
      <c r="G30" s="1166"/>
      <c r="H30" s="1160"/>
      <c r="I30" s="1161"/>
    </row>
    <row r="31" spans="1:9">
      <c r="A31" s="1164"/>
      <c r="B31" s="1165"/>
      <c r="C31" s="1165"/>
      <c r="D31" s="1165"/>
      <c r="E31" s="1165"/>
      <c r="F31" s="1165"/>
      <c r="G31" s="1166"/>
      <c r="H31" s="1160"/>
      <c r="I31" s="1161"/>
    </row>
    <row r="32" spans="1:9">
      <c r="A32" s="1164"/>
      <c r="B32" s="1165"/>
      <c r="C32" s="1165"/>
      <c r="D32" s="1165"/>
      <c r="E32" s="1165"/>
      <c r="F32" s="1165"/>
      <c r="G32" s="1166"/>
      <c r="H32" s="1160"/>
      <c r="I32" s="1161"/>
    </row>
    <row r="33" spans="1:9">
      <c r="A33" s="1164"/>
      <c r="B33" s="1165"/>
      <c r="C33" s="1165"/>
      <c r="D33" s="1165"/>
      <c r="E33" s="1165"/>
      <c r="F33" s="1165"/>
      <c r="G33" s="1166"/>
      <c r="H33" s="1160"/>
      <c r="I33" s="1161"/>
    </row>
    <row r="34" spans="1:9">
      <c r="A34" s="1164"/>
      <c r="B34" s="1165"/>
      <c r="C34" s="1165"/>
      <c r="D34" s="1165"/>
      <c r="E34" s="1165"/>
      <c r="F34" s="1165"/>
      <c r="G34" s="1166"/>
      <c r="H34" s="1160"/>
      <c r="I34" s="1161"/>
    </row>
    <row r="35" spans="1:9">
      <c r="A35" s="1164"/>
      <c r="B35" s="1165"/>
      <c r="C35" s="1165"/>
      <c r="D35" s="1165"/>
      <c r="E35" s="1165"/>
      <c r="F35" s="1165"/>
      <c r="G35" s="1166"/>
      <c r="H35" s="1160"/>
      <c r="I35" s="1161"/>
    </row>
    <row r="36" spans="1:9">
      <c r="A36" s="1164"/>
      <c r="B36" s="1165"/>
      <c r="C36" s="1165"/>
      <c r="D36" s="1165"/>
      <c r="E36" s="1165"/>
      <c r="F36" s="1165"/>
      <c r="G36" s="1166"/>
      <c r="H36" s="1160"/>
      <c r="I36" s="1161"/>
    </row>
    <row r="37" spans="1:9">
      <c r="A37" s="1164"/>
      <c r="B37" s="1165"/>
      <c r="C37" s="1165"/>
      <c r="D37" s="1165"/>
      <c r="E37" s="1165"/>
      <c r="F37" s="1165"/>
      <c r="G37" s="1166"/>
      <c r="H37" s="1160"/>
      <c r="I37" s="1161"/>
    </row>
    <row r="38" spans="1:9">
      <c r="A38" s="1164"/>
      <c r="B38" s="1165"/>
      <c r="C38" s="1165"/>
      <c r="D38" s="1165"/>
      <c r="E38" s="1165"/>
      <c r="F38" s="1165"/>
      <c r="G38" s="1166"/>
      <c r="H38" s="1160"/>
      <c r="I38" s="1161"/>
    </row>
    <row r="39" spans="1:9">
      <c r="A39" s="1164"/>
      <c r="B39" s="1165"/>
      <c r="C39" s="1165"/>
      <c r="D39" s="1165"/>
      <c r="E39" s="1165"/>
      <c r="F39" s="1165"/>
      <c r="G39" s="1166"/>
      <c r="H39" s="1160"/>
      <c r="I39" s="1161"/>
    </row>
    <row r="40" spans="1:9">
      <c r="A40" s="1164"/>
      <c r="B40" s="1165"/>
      <c r="C40" s="1165"/>
      <c r="D40" s="1165"/>
      <c r="E40" s="1165"/>
      <c r="F40" s="1165"/>
      <c r="G40" s="1166"/>
      <c r="H40" s="1160"/>
      <c r="I40" s="1161"/>
    </row>
    <row r="41" spans="1:9">
      <c r="A41" s="1164"/>
      <c r="B41" s="1165"/>
      <c r="C41" s="1165"/>
      <c r="D41" s="1165"/>
      <c r="E41" s="1165"/>
      <c r="F41" s="1165"/>
      <c r="G41" s="1166"/>
      <c r="H41" s="1160"/>
      <c r="I41" s="1161"/>
    </row>
    <row r="42" spans="1:9">
      <c r="A42" s="1164"/>
      <c r="B42" s="1165"/>
      <c r="C42" s="1165"/>
      <c r="D42" s="1165"/>
      <c r="E42" s="1165"/>
      <c r="F42" s="1165"/>
      <c r="G42" s="1166"/>
      <c r="H42" s="1160"/>
      <c r="I42" s="1161"/>
    </row>
    <row r="43" spans="1:9">
      <c r="A43" s="1164"/>
      <c r="B43" s="1165"/>
      <c r="C43" s="1165"/>
      <c r="D43" s="1165"/>
      <c r="E43" s="1165"/>
      <c r="F43" s="1165"/>
      <c r="G43" s="1166"/>
      <c r="H43" s="1160"/>
      <c r="I43" s="1161"/>
    </row>
    <row r="44" spans="1:9">
      <c r="A44" s="1164"/>
      <c r="B44" s="1165"/>
      <c r="C44" s="1165"/>
      <c r="D44" s="1165"/>
      <c r="E44" s="1165"/>
      <c r="F44" s="1165"/>
      <c r="G44" s="1166"/>
      <c r="H44" s="1160"/>
      <c r="I44" s="1161"/>
    </row>
    <row r="45" spans="1:9">
      <c r="A45" s="1164"/>
      <c r="B45" s="1165"/>
      <c r="C45" s="1165"/>
      <c r="D45" s="1165"/>
      <c r="E45" s="1165"/>
      <c r="F45" s="1165"/>
      <c r="G45" s="1166"/>
      <c r="H45" s="1160"/>
      <c r="I45" s="1161"/>
    </row>
    <row r="46" spans="1:9">
      <c r="A46" s="1164"/>
      <c r="B46" s="1165"/>
      <c r="C46" s="1165"/>
      <c r="D46" s="1165"/>
      <c r="E46" s="1165"/>
      <c r="F46" s="1165"/>
      <c r="G46" s="1166"/>
      <c r="H46" s="1160"/>
      <c r="I46" s="1161"/>
    </row>
    <row r="47" spans="1:9">
      <c r="A47" s="1164"/>
      <c r="B47" s="1165"/>
      <c r="C47" s="1165"/>
      <c r="D47" s="1165"/>
      <c r="E47" s="1165"/>
      <c r="F47" s="1165"/>
      <c r="G47" s="1166"/>
      <c r="H47" s="1160"/>
      <c r="I47" s="1161"/>
    </row>
    <row r="48" spans="1:9">
      <c r="A48" s="1164"/>
      <c r="B48" s="1165"/>
      <c r="C48" s="1165"/>
      <c r="D48" s="1165"/>
      <c r="E48" s="1165"/>
      <c r="F48" s="1165"/>
      <c r="G48" s="1166"/>
      <c r="H48" s="1160"/>
      <c r="I48" s="1161"/>
    </row>
    <row r="49" spans="1:9">
      <c r="A49" s="1164"/>
      <c r="B49" s="1165"/>
      <c r="C49" s="1165"/>
      <c r="D49" s="1165"/>
      <c r="E49" s="1165"/>
      <c r="F49" s="1165"/>
      <c r="G49" s="1166"/>
      <c r="H49" s="1160"/>
      <c r="I49" s="1161"/>
    </row>
    <row r="50" spans="1:9" ht="12.95" thickBot="1">
      <c r="A50" s="1519"/>
      <c r="B50" s="1525"/>
      <c r="C50" s="1525"/>
      <c r="D50" s="1525"/>
      <c r="E50" s="1525"/>
      <c r="F50" s="1525"/>
      <c r="G50" s="1520"/>
      <c r="H50" s="1514"/>
      <c r="I50" s="1515"/>
    </row>
    <row r="51" spans="1:9">
      <c r="A51" s="692"/>
      <c r="B51" s="692"/>
      <c r="C51" s="692"/>
      <c r="D51" s="692"/>
      <c r="E51" s="692"/>
      <c r="F51" s="692"/>
      <c r="G51" s="692"/>
      <c r="H51" s="173"/>
      <c r="I51" s="173"/>
    </row>
    <row r="52" spans="1:9">
      <c r="A52" s="692"/>
      <c r="B52" s="692"/>
      <c r="C52" s="692"/>
      <c r="D52" s="692"/>
      <c r="E52" s="692"/>
      <c r="F52" s="692"/>
      <c r="G52" s="692"/>
      <c r="H52" s="173"/>
      <c r="I52" s="173"/>
    </row>
    <row r="53" spans="1:9">
      <c r="A53" s="692"/>
      <c r="B53" s="692"/>
      <c r="C53" s="692"/>
      <c r="D53" s="692"/>
      <c r="E53" s="692"/>
      <c r="F53" s="692"/>
      <c r="G53" s="692"/>
      <c r="H53" s="173"/>
      <c r="I53" s="173"/>
    </row>
    <row r="54" spans="1:9">
      <c r="A54" s="692"/>
      <c r="B54" s="692"/>
      <c r="C54" s="692"/>
      <c r="D54" s="692"/>
      <c r="E54" s="692"/>
      <c r="F54" s="692"/>
      <c r="G54" s="692"/>
      <c r="H54" s="173"/>
      <c r="I54" s="173"/>
    </row>
    <row r="55" spans="1:9">
      <c r="A55" s="692"/>
      <c r="B55" s="692"/>
      <c r="C55" s="692"/>
      <c r="D55" s="692"/>
      <c r="E55" s="692"/>
      <c r="F55" s="692"/>
      <c r="G55" s="692"/>
      <c r="H55" s="173"/>
      <c r="I55" s="173"/>
    </row>
    <row r="56" spans="1:9">
      <c r="A56" s="692"/>
      <c r="B56" s="692"/>
      <c r="C56" s="692"/>
      <c r="D56" s="692"/>
      <c r="E56" s="692"/>
      <c r="F56" s="692"/>
      <c r="G56" s="692"/>
      <c r="H56" s="173"/>
      <c r="I56" s="173"/>
    </row>
    <row r="57" spans="1:9">
      <c r="A57" s="692"/>
      <c r="B57" s="692"/>
      <c r="C57" s="692"/>
      <c r="D57" s="692"/>
      <c r="E57" s="692"/>
      <c r="F57" s="692"/>
      <c r="G57" s="692"/>
      <c r="H57" s="173"/>
      <c r="I57" s="173"/>
    </row>
    <row r="58" spans="1:9">
      <c r="A58" s="692"/>
      <c r="B58" s="692"/>
      <c r="C58" s="692"/>
      <c r="D58" s="692"/>
      <c r="E58" s="692"/>
      <c r="F58" s="692"/>
      <c r="G58" s="692"/>
      <c r="H58" s="173"/>
      <c r="I58" s="173"/>
    </row>
    <row r="59" spans="1:9">
      <c r="A59" s="692"/>
      <c r="B59" s="692"/>
      <c r="C59" s="692"/>
      <c r="D59" s="692"/>
      <c r="E59" s="692"/>
      <c r="F59" s="692"/>
      <c r="G59" s="692"/>
      <c r="H59" s="173"/>
      <c r="I59" s="173"/>
    </row>
    <row r="60" spans="1:9">
      <c r="A60" s="692"/>
      <c r="B60" s="692"/>
      <c r="C60" s="692"/>
      <c r="D60" s="692"/>
      <c r="E60" s="692"/>
      <c r="F60" s="692"/>
      <c r="G60" s="692"/>
      <c r="H60" s="173"/>
      <c r="I60" s="173"/>
    </row>
    <row r="61" spans="1:9">
      <c r="A61" s="692"/>
      <c r="B61" s="692"/>
      <c r="C61" s="692"/>
      <c r="D61" s="692"/>
      <c r="E61" s="692"/>
      <c r="F61" s="692"/>
      <c r="G61" s="692"/>
      <c r="H61" s="173"/>
      <c r="I61" s="173"/>
    </row>
    <row r="62" spans="1:9">
      <c r="A62" s="692"/>
      <c r="B62" s="692"/>
      <c r="C62" s="692"/>
      <c r="D62" s="692"/>
      <c r="E62" s="692"/>
      <c r="F62" s="692"/>
      <c r="G62" s="692"/>
      <c r="H62" s="173"/>
      <c r="I62" s="173"/>
    </row>
    <row r="63" spans="1:9">
      <c r="A63" s="692"/>
      <c r="B63" s="692"/>
      <c r="C63" s="692"/>
      <c r="D63" s="692"/>
      <c r="E63" s="692"/>
      <c r="F63" s="692"/>
      <c r="G63" s="692"/>
      <c r="H63" s="173"/>
      <c r="I63" s="173"/>
    </row>
    <row r="64" spans="1:9">
      <c r="A64" s="692"/>
      <c r="B64" s="692"/>
      <c r="C64" s="692"/>
      <c r="D64" s="692"/>
      <c r="E64" s="692"/>
      <c r="F64" s="692"/>
      <c r="G64" s="692"/>
      <c r="H64" s="173"/>
      <c r="I64" s="173"/>
    </row>
    <row r="65" spans="8:9">
      <c r="H65" s="173"/>
      <c r="I65" s="173"/>
    </row>
    <row r="66" spans="8:9">
      <c r="H66" s="173"/>
      <c r="I66" s="173"/>
    </row>
    <row r="67" spans="8:9">
      <c r="H67" s="173"/>
      <c r="I67" s="173"/>
    </row>
    <row r="68" spans="8:9">
      <c r="H68" s="173"/>
      <c r="I68" s="173"/>
    </row>
    <row r="69" spans="8:9">
      <c r="H69" s="173"/>
      <c r="I69" s="173"/>
    </row>
    <row r="70" spans="8:9">
      <c r="H70" s="173"/>
      <c r="I70" s="173"/>
    </row>
    <row r="71" spans="8:9">
      <c r="H71" s="173"/>
      <c r="I71" s="173"/>
    </row>
    <row r="72" spans="8:9">
      <c r="H72" s="173"/>
      <c r="I72" s="173"/>
    </row>
    <row r="73" spans="8:9">
      <c r="H73" s="173"/>
      <c r="I73" s="173"/>
    </row>
    <row r="74" spans="8:9">
      <c r="H74" s="173"/>
      <c r="I74" s="173"/>
    </row>
    <row r="75" spans="8:9">
      <c r="H75" s="173"/>
      <c r="I75" s="173"/>
    </row>
    <row r="76" spans="8:9">
      <c r="H76" s="173"/>
      <c r="I76" s="173"/>
    </row>
    <row r="77" spans="8:9">
      <c r="H77" s="173"/>
      <c r="I77" s="173"/>
    </row>
    <row r="78" spans="8:9">
      <c r="H78" s="173"/>
      <c r="I78" s="173"/>
    </row>
    <row r="79" spans="8:9">
      <c r="H79" s="173"/>
      <c r="I79" s="173"/>
    </row>
    <row r="80" spans="8:9">
      <c r="H80" s="173"/>
      <c r="I80" s="173"/>
    </row>
    <row r="81" spans="8:9">
      <c r="H81" s="173"/>
      <c r="I81" s="173"/>
    </row>
    <row r="82" spans="8:9">
      <c r="H82" s="173"/>
      <c r="I82" s="173"/>
    </row>
    <row r="83" spans="8:9">
      <c r="H83" s="173"/>
      <c r="I83" s="173"/>
    </row>
    <row r="84" spans="8:9">
      <c r="H84" s="173"/>
      <c r="I84" s="173"/>
    </row>
    <row r="85" spans="8:9">
      <c r="H85" s="173"/>
      <c r="I85" s="173"/>
    </row>
    <row r="86" spans="8:9">
      <c r="H86" s="173"/>
      <c r="I86" s="173"/>
    </row>
    <row r="87" spans="8:9">
      <c r="H87" s="173"/>
      <c r="I87" s="173"/>
    </row>
    <row r="88" spans="8:9">
      <c r="H88" s="173"/>
      <c r="I88" s="173"/>
    </row>
    <row r="89" spans="8:9">
      <c r="H89" s="173"/>
      <c r="I89" s="173"/>
    </row>
    <row r="90" spans="8:9">
      <c r="H90" s="173"/>
      <c r="I90" s="173"/>
    </row>
    <row r="91" spans="8:9">
      <c r="H91" s="173"/>
      <c r="I91" s="173"/>
    </row>
    <row r="92" spans="8:9">
      <c r="H92" s="173"/>
      <c r="I92" s="173"/>
    </row>
    <row r="93" spans="8:9">
      <c r="H93" s="173"/>
      <c r="I93" s="173"/>
    </row>
    <row r="94" spans="8:9">
      <c r="H94" s="173"/>
      <c r="I94" s="173"/>
    </row>
    <row r="95" spans="8:9">
      <c r="H95" s="173"/>
      <c r="I95" s="173"/>
    </row>
    <row r="96" spans="8:9">
      <c r="H96" s="173"/>
      <c r="I96" s="173"/>
    </row>
    <row r="97" spans="8:9">
      <c r="H97" s="173"/>
      <c r="I97" s="173"/>
    </row>
    <row r="98" spans="8:9">
      <c r="H98" s="173"/>
      <c r="I98" s="173"/>
    </row>
    <row r="99" spans="8:9">
      <c r="H99" s="173"/>
      <c r="I99" s="173"/>
    </row>
    <row r="100" spans="8:9">
      <c r="H100" s="173"/>
      <c r="I100" s="173"/>
    </row>
    <row r="101" spans="8:9">
      <c r="H101" s="173"/>
      <c r="I101" s="173"/>
    </row>
    <row r="102" spans="8:9">
      <c r="H102" s="173"/>
      <c r="I102" s="173"/>
    </row>
    <row r="103" spans="8:9">
      <c r="H103" s="173"/>
      <c r="I103" s="173"/>
    </row>
    <row r="104" spans="8:9">
      <c r="H104" s="173"/>
      <c r="I104" s="173"/>
    </row>
    <row r="105" spans="8:9">
      <c r="H105" s="173"/>
      <c r="I105" s="173"/>
    </row>
    <row r="106" spans="8:9">
      <c r="H106" s="173"/>
      <c r="I106" s="173"/>
    </row>
    <row r="107" spans="8:9">
      <c r="H107" s="173"/>
      <c r="I107" s="173"/>
    </row>
    <row r="108" spans="8:9">
      <c r="H108" s="173"/>
      <c r="I108" s="173"/>
    </row>
    <row r="109" spans="8:9">
      <c r="H109" s="173"/>
      <c r="I109" s="173"/>
    </row>
    <row r="110" spans="8:9">
      <c r="H110" s="173"/>
      <c r="I110" s="173"/>
    </row>
    <row r="111" spans="8:9">
      <c r="H111" s="173"/>
      <c r="I111" s="173"/>
    </row>
    <row r="112" spans="8:9">
      <c r="H112" s="173"/>
      <c r="I112" s="173"/>
    </row>
    <row r="113" spans="8:9">
      <c r="H113" s="173"/>
      <c r="I113" s="173"/>
    </row>
    <row r="114" spans="8:9">
      <c r="H114" s="173"/>
      <c r="I114" s="173"/>
    </row>
    <row r="115" spans="8:9">
      <c r="H115" s="173"/>
      <c r="I115" s="173"/>
    </row>
    <row r="116" spans="8:9">
      <c r="H116" s="173"/>
      <c r="I116" s="173"/>
    </row>
    <row r="117" spans="8:9">
      <c r="H117" s="173"/>
      <c r="I117" s="173"/>
    </row>
    <row r="118" spans="8:9">
      <c r="H118" s="173"/>
      <c r="I118" s="173"/>
    </row>
    <row r="119" spans="8:9">
      <c r="H119" s="173"/>
      <c r="I119" s="173"/>
    </row>
    <row r="120" spans="8:9">
      <c r="H120" s="173"/>
      <c r="I120" s="173"/>
    </row>
    <row r="121" spans="8:9">
      <c r="H121" s="173"/>
      <c r="I121" s="173"/>
    </row>
    <row r="122" spans="8:9">
      <c r="H122" s="173"/>
      <c r="I122" s="173"/>
    </row>
    <row r="123" spans="8:9">
      <c r="H123" s="173"/>
      <c r="I123" s="173"/>
    </row>
    <row r="124" spans="8:9">
      <c r="H124" s="173"/>
      <c r="I124" s="173"/>
    </row>
    <row r="125" spans="8:9">
      <c r="H125" s="173"/>
      <c r="I125" s="173"/>
    </row>
    <row r="126" spans="8:9">
      <c r="H126" s="173"/>
      <c r="I126" s="173"/>
    </row>
    <row r="127" spans="8:9">
      <c r="H127" s="173"/>
      <c r="I127" s="173"/>
    </row>
    <row r="128" spans="8:9">
      <c r="H128" s="173"/>
      <c r="I128" s="173"/>
    </row>
    <row r="129" spans="8:9">
      <c r="H129" s="173"/>
      <c r="I129" s="173"/>
    </row>
    <row r="130" spans="8:9">
      <c r="H130" s="173"/>
      <c r="I130" s="173"/>
    </row>
    <row r="131" spans="8:9">
      <c r="H131" s="173"/>
      <c r="I131" s="173"/>
    </row>
    <row r="132" spans="8:9">
      <c r="H132" s="173"/>
      <c r="I132" s="173"/>
    </row>
    <row r="133" spans="8:9">
      <c r="H133" s="173"/>
      <c r="I133" s="173"/>
    </row>
    <row r="134" spans="8:9">
      <c r="H134" s="173"/>
      <c r="I134" s="173"/>
    </row>
    <row r="135" spans="8:9">
      <c r="H135" s="173"/>
      <c r="I135" s="173"/>
    </row>
    <row r="136" spans="8:9">
      <c r="H136" s="173"/>
      <c r="I136" s="173"/>
    </row>
    <row r="137" spans="8:9">
      <c r="H137" s="173"/>
      <c r="I137" s="173"/>
    </row>
    <row r="138" spans="8:9">
      <c r="H138" s="173"/>
      <c r="I138" s="173"/>
    </row>
    <row r="139" spans="8:9">
      <c r="H139" s="173"/>
      <c r="I139" s="173"/>
    </row>
    <row r="140" spans="8:9">
      <c r="H140" s="173"/>
      <c r="I140" s="173"/>
    </row>
    <row r="141" spans="8:9">
      <c r="H141" s="173"/>
      <c r="I141" s="173"/>
    </row>
    <row r="142" spans="8:9">
      <c r="H142" s="173"/>
      <c r="I142" s="173"/>
    </row>
    <row r="143" spans="8:9">
      <c r="H143" s="173"/>
      <c r="I143" s="173"/>
    </row>
    <row r="144" spans="8:9">
      <c r="H144" s="173"/>
      <c r="I144" s="173"/>
    </row>
    <row r="145" spans="8:9">
      <c r="H145" s="173"/>
      <c r="I145" s="173"/>
    </row>
    <row r="146" spans="8:9">
      <c r="H146" s="173"/>
      <c r="I146" s="173"/>
    </row>
    <row r="147" spans="8:9">
      <c r="H147" s="173"/>
      <c r="I147" s="173"/>
    </row>
    <row r="148" spans="8:9">
      <c r="H148" s="173"/>
      <c r="I148" s="173"/>
    </row>
    <row r="149" spans="8:9">
      <c r="H149" s="173"/>
      <c r="I149" s="173"/>
    </row>
    <row r="150" spans="8:9">
      <c r="H150" s="173"/>
      <c r="I150" s="173"/>
    </row>
    <row r="151" spans="8:9">
      <c r="H151" s="173"/>
      <c r="I151" s="173"/>
    </row>
    <row r="152" spans="8:9">
      <c r="H152" s="173"/>
      <c r="I152" s="173"/>
    </row>
    <row r="153" spans="8:9">
      <c r="H153" s="173"/>
      <c r="I153" s="173"/>
    </row>
    <row r="154" spans="8:9">
      <c r="H154" s="173"/>
      <c r="I154" s="173"/>
    </row>
    <row r="155" spans="8:9">
      <c r="H155" s="173"/>
      <c r="I155" s="173"/>
    </row>
    <row r="156" spans="8:9">
      <c r="H156" s="173"/>
      <c r="I156" s="173"/>
    </row>
    <row r="157" spans="8:9">
      <c r="H157" s="173"/>
      <c r="I157" s="173"/>
    </row>
    <row r="158" spans="8:9">
      <c r="H158" s="173"/>
      <c r="I158" s="173"/>
    </row>
    <row r="159" spans="8:9">
      <c r="H159" s="173"/>
      <c r="I159" s="173"/>
    </row>
    <row r="160" spans="8:9">
      <c r="H160" s="173"/>
      <c r="I160" s="173"/>
    </row>
    <row r="161" spans="8:9">
      <c r="H161" s="173"/>
      <c r="I161" s="173"/>
    </row>
    <row r="162" spans="8:9">
      <c r="H162" s="173"/>
      <c r="I162" s="173"/>
    </row>
    <row r="163" spans="8:9">
      <c r="H163" s="173"/>
      <c r="I163" s="173"/>
    </row>
    <row r="164" spans="8:9">
      <c r="H164" s="173"/>
      <c r="I164" s="173"/>
    </row>
    <row r="165" spans="8:9">
      <c r="H165" s="173"/>
      <c r="I165" s="173"/>
    </row>
    <row r="166" spans="8:9">
      <c r="H166" s="173"/>
      <c r="I166" s="173"/>
    </row>
    <row r="167" spans="8:9">
      <c r="H167" s="173"/>
      <c r="I167" s="173"/>
    </row>
    <row r="168" spans="8:9">
      <c r="H168" s="173"/>
      <c r="I168" s="173"/>
    </row>
    <row r="169" spans="8:9">
      <c r="H169" s="173"/>
      <c r="I169" s="173"/>
    </row>
    <row r="170" spans="8:9">
      <c r="H170" s="173"/>
      <c r="I170" s="173"/>
    </row>
    <row r="171" spans="8:9">
      <c r="H171" s="173"/>
      <c r="I171" s="173"/>
    </row>
    <row r="172" spans="8:9">
      <c r="H172" s="173"/>
      <c r="I172" s="173"/>
    </row>
    <row r="173" spans="8:9">
      <c r="H173" s="173"/>
      <c r="I173" s="173"/>
    </row>
    <row r="174" spans="8:9">
      <c r="H174" s="173"/>
      <c r="I174" s="173"/>
    </row>
    <row r="175" spans="8:9">
      <c r="H175" s="173"/>
      <c r="I175" s="173"/>
    </row>
    <row r="176" spans="8:9">
      <c r="H176" s="173"/>
      <c r="I176" s="173"/>
    </row>
    <row r="177" spans="8:9">
      <c r="H177" s="173"/>
      <c r="I177" s="173"/>
    </row>
    <row r="178" spans="8:9">
      <c r="H178" s="173"/>
      <c r="I178" s="173"/>
    </row>
    <row r="179" spans="8:9">
      <c r="H179" s="173"/>
      <c r="I179" s="173"/>
    </row>
    <row r="180" spans="8:9">
      <c r="H180" s="173"/>
      <c r="I180" s="173"/>
    </row>
    <row r="181" spans="8:9">
      <c r="H181" s="173"/>
      <c r="I181" s="173"/>
    </row>
    <row r="182" spans="8:9">
      <c r="H182" s="173"/>
      <c r="I182" s="173"/>
    </row>
    <row r="183" spans="8:9">
      <c r="H183" s="173"/>
      <c r="I183" s="173"/>
    </row>
    <row r="184" spans="8:9">
      <c r="H184" s="173"/>
      <c r="I184" s="173"/>
    </row>
    <row r="185" spans="8:9">
      <c r="H185" s="173"/>
      <c r="I185" s="173"/>
    </row>
    <row r="186" spans="8:9">
      <c r="H186" s="173"/>
      <c r="I186" s="173"/>
    </row>
    <row r="187" spans="8:9">
      <c r="H187" s="173"/>
      <c r="I187" s="173"/>
    </row>
    <row r="188" spans="8:9">
      <c r="H188" s="173"/>
      <c r="I188" s="173"/>
    </row>
    <row r="189" spans="8:9">
      <c r="H189" s="173"/>
      <c r="I189" s="173"/>
    </row>
    <row r="190" spans="8:9">
      <c r="H190" s="173"/>
      <c r="I190" s="173"/>
    </row>
    <row r="191" spans="8:9">
      <c r="H191" s="173"/>
      <c r="I191" s="173"/>
    </row>
    <row r="192" spans="8:9">
      <c r="H192" s="173"/>
      <c r="I192" s="173"/>
    </row>
    <row r="193" spans="8:9">
      <c r="H193" s="173"/>
      <c r="I193" s="173"/>
    </row>
    <row r="194" spans="8:9">
      <c r="H194" s="173"/>
      <c r="I194" s="173"/>
    </row>
    <row r="195" spans="8:9">
      <c r="H195" s="173"/>
      <c r="I195" s="173"/>
    </row>
    <row r="196" spans="8:9">
      <c r="H196" s="173"/>
      <c r="I196" s="173"/>
    </row>
    <row r="197" spans="8:9">
      <c r="H197" s="173"/>
      <c r="I197" s="173"/>
    </row>
    <row r="198" spans="8:9">
      <c r="H198" s="173"/>
      <c r="I198" s="173"/>
    </row>
    <row r="199" spans="8:9">
      <c r="H199" s="173"/>
      <c r="I199" s="173"/>
    </row>
    <row r="200" spans="8:9">
      <c r="H200" s="173"/>
      <c r="I200" s="173"/>
    </row>
    <row r="201" spans="8:9">
      <c r="H201" s="173"/>
      <c r="I201" s="173"/>
    </row>
    <row r="202" spans="8:9">
      <c r="H202" s="173"/>
      <c r="I202" s="173"/>
    </row>
    <row r="203" spans="8:9">
      <c r="H203" s="173"/>
      <c r="I203" s="173"/>
    </row>
    <row r="204" spans="8:9">
      <c r="H204" s="173"/>
      <c r="I204" s="173"/>
    </row>
    <row r="205" spans="8:9">
      <c r="H205" s="173"/>
      <c r="I205" s="173"/>
    </row>
    <row r="206" spans="8:9">
      <c r="H206" s="173"/>
      <c r="I206" s="173"/>
    </row>
    <row r="207" spans="8:9">
      <c r="H207" s="173"/>
      <c r="I207" s="173"/>
    </row>
    <row r="208" spans="8:9">
      <c r="H208" s="173"/>
      <c r="I208" s="173"/>
    </row>
    <row r="209" spans="8:9">
      <c r="H209" s="173"/>
      <c r="I209" s="173"/>
    </row>
    <row r="210" spans="8:9">
      <c r="H210" s="173"/>
      <c r="I210" s="173"/>
    </row>
    <row r="211" spans="8:9">
      <c r="H211" s="173"/>
      <c r="I211" s="173"/>
    </row>
    <row r="212" spans="8:9">
      <c r="H212" s="173"/>
      <c r="I212" s="173"/>
    </row>
    <row r="213" spans="8:9">
      <c r="H213" s="173"/>
      <c r="I213" s="173"/>
    </row>
    <row r="214" spans="8:9">
      <c r="H214" s="173"/>
      <c r="I214" s="173"/>
    </row>
    <row r="215" spans="8:9">
      <c r="H215" s="173"/>
      <c r="I215" s="173"/>
    </row>
    <row r="216" spans="8:9">
      <c r="H216" s="173"/>
      <c r="I216" s="173"/>
    </row>
    <row r="217" spans="8:9">
      <c r="H217" s="173"/>
      <c r="I217" s="173"/>
    </row>
    <row r="218" spans="8:9">
      <c r="H218" s="173"/>
      <c r="I218" s="173"/>
    </row>
    <row r="219" spans="8:9">
      <c r="H219" s="173"/>
      <c r="I219" s="173"/>
    </row>
    <row r="220" spans="8:9">
      <c r="H220" s="173"/>
      <c r="I220" s="173"/>
    </row>
    <row r="221" spans="8:9">
      <c r="H221" s="173"/>
      <c r="I221" s="173"/>
    </row>
    <row r="222" spans="8:9">
      <c r="H222" s="173"/>
      <c r="I222" s="173"/>
    </row>
    <row r="223" spans="8:9">
      <c r="H223" s="173"/>
      <c r="I223" s="173"/>
    </row>
    <row r="224" spans="8:9">
      <c r="H224" s="173"/>
      <c r="I224" s="173"/>
    </row>
    <row r="225" spans="8:9">
      <c r="H225" s="173"/>
      <c r="I225" s="173"/>
    </row>
    <row r="226" spans="8:9">
      <c r="H226" s="173"/>
      <c r="I226" s="173"/>
    </row>
    <row r="227" spans="8:9">
      <c r="H227" s="173"/>
      <c r="I227" s="173"/>
    </row>
    <row r="228" spans="8:9">
      <c r="H228" s="173"/>
      <c r="I228" s="173"/>
    </row>
    <row r="229" spans="8:9">
      <c r="H229" s="173"/>
      <c r="I229" s="173"/>
    </row>
    <row r="230" spans="8:9">
      <c r="H230" s="173"/>
      <c r="I230" s="173"/>
    </row>
    <row r="231" spans="8:9">
      <c r="H231" s="173"/>
      <c r="I231" s="173"/>
    </row>
    <row r="232" spans="8:9">
      <c r="H232" s="173"/>
      <c r="I232" s="173"/>
    </row>
    <row r="233" spans="8:9">
      <c r="H233" s="173"/>
      <c r="I233" s="173"/>
    </row>
    <row r="234" spans="8:9">
      <c r="H234" s="173"/>
      <c r="I234" s="173"/>
    </row>
    <row r="235" spans="8:9">
      <c r="H235" s="173"/>
      <c r="I235" s="173"/>
    </row>
    <row r="236" spans="8:9">
      <c r="H236" s="173"/>
      <c r="I236" s="173"/>
    </row>
    <row r="237" spans="8:9">
      <c r="H237" s="173"/>
      <c r="I237" s="173"/>
    </row>
    <row r="238" spans="8:9">
      <c r="H238" s="173"/>
      <c r="I238" s="173"/>
    </row>
    <row r="239" spans="8:9">
      <c r="H239" s="173"/>
      <c r="I239" s="173"/>
    </row>
    <row r="240" spans="8:9">
      <c r="H240" s="173"/>
      <c r="I240" s="173"/>
    </row>
    <row r="241" spans="8:9">
      <c r="H241" s="173"/>
      <c r="I241" s="173"/>
    </row>
    <row r="242" spans="8:9">
      <c r="H242" s="173"/>
      <c r="I242" s="173"/>
    </row>
    <row r="243" spans="8:9">
      <c r="H243" s="173"/>
      <c r="I243" s="173"/>
    </row>
    <row r="244" spans="8:9">
      <c r="H244" s="173"/>
      <c r="I244" s="173"/>
    </row>
    <row r="245" spans="8:9">
      <c r="H245" s="173"/>
      <c r="I245" s="173"/>
    </row>
    <row r="246" spans="8:9">
      <c r="H246" s="173"/>
      <c r="I246" s="173"/>
    </row>
    <row r="247" spans="8:9">
      <c r="H247" s="173"/>
      <c r="I247" s="173"/>
    </row>
    <row r="248" spans="8:9">
      <c r="H248" s="173"/>
      <c r="I248" s="173"/>
    </row>
    <row r="249" spans="8:9">
      <c r="H249" s="173"/>
      <c r="I249" s="173"/>
    </row>
    <row r="250" spans="8:9">
      <c r="H250" s="173"/>
      <c r="I250" s="173"/>
    </row>
    <row r="251" spans="8:9">
      <c r="H251" s="173"/>
      <c r="I251" s="173"/>
    </row>
    <row r="252" spans="8:9">
      <c r="H252" s="173"/>
      <c r="I252" s="173"/>
    </row>
    <row r="253" spans="8:9">
      <c r="H253" s="173"/>
      <c r="I253" s="173"/>
    </row>
    <row r="254" spans="8:9">
      <c r="H254" s="173"/>
      <c r="I254" s="173"/>
    </row>
    <row r="255" spans="8:9">
      <c r="H255" s="173"/>
      <c r="I255" s="173"/>
    </row>
    <row r="256" spans="8:9">
      <c r="H256" s="173"/>
      <c r="I256" s="173"/>
    </row>
    <row r="257" spans="8:9">
      <c r="H257" s="173"/>
      <c r="I257" s="173"/>
    </row>
    <row r="258" spans="8:9">
      <c r="H258" s="173"/>
      <c r="I258" s="173"/>
    </row>
    <row r="259" spans="8:9">
      <c r="H259" s="173"/>
      <c r="I259" s="173"/>
    </row>
    <row r="260" spans="8:9">
      <c r="H260" s="173"/>
      <c r="I260" s="173"/>
    </row>
    <row r="261" spans="8:9">
      <c r="H261" s="173"/>
      <c r="I261" s="173"/>
    </row>
    <row r="262" spans="8:9">
      <c r="H262" s="173"/>
      <c r="I262" s="173"/>
    </row>
    <row r="263" spans="8:9">
      <c r="H263" s="173"/>
      <c r="I263" s="173"/>
    </row>
    <row r="264" spans="8:9">
      <c r="H264" s="173"/>
      <c r="I264" s="173"/>
    </row>
    <row r="265" spans="8:9">
      <c r="H265" s="173"/>
      <c r="I265" s="173"/>
    </row>
    <row r="266" spans="8:9">
      <c r="H266" s="173"/>
      <c r="I266" s="173"/>
    </row>
    <row r="267" spans="8:9">
      <c r="H267" s="173"/>
      <c r="I267" s="173"/>
    </row>
    <row r="268" spans="8:9">
      <c r="H268" s="173"/>
      <c r="I268" s="173"/>
    </row>
    <row r="269" spans="8:9">
      <c r="H269" s="173"/>
      <c r="I269" s="173"/>
    </row>
    <row r="270" spans="8:9">
      <c r="H270" s="173"/>
      <c r="I270" s="173"/>
    </row>
    <row r="271" spans="8:9">
      <c r="H271" s="173"/>
      <c r="I271" s="173"/>
    </row>
    <row r="272" spans="8:9">
      <c r="H272" s="173"/>
      <c r="I272" s="173"/>
    </row>
    <row r="273" spans="8:9">
      <c r="H273" s="173"/>
      <c r="I273" s="173"/>
    </row>
    <row r="274" spans="8:9">
      <c r="H274" s="173"/>
      <c r="I274" s="173"/>
    </row>
    <row r="275" spans="8:9">
      <c r="H275" s="173"/>
      <c r="I275" s="173"/>
    </row>
    <row r="276" spans="8:9">
      <c r="H276" s="173"/>
      <c r="I276" s="173"/>
    </row>
    <row r="277" spans="8:9">
      <c r="H277" s="173"/>
      <c r="I277" s="173"/>
    </row>
    <row r="278" spans="8:9">
      <c r="H278" s="173"/>
      <c r="I278" s="173"/>
    </row>
    <row r="279" spans="8:9">
      <c r="H279" s="173"/>
      <c r="I279" s="173"/>
    </row>
    <row r="280" spans="8:9">
      <c r="H280" s="173"/>
      <c r="I280" s="173"/>
    </row>
    <row r="281" spans="8:9">
      <c r="H281" s="173"/>
      <c r="I281" s="173"/>
    </row>
    <row r="282" spans="8:9">
      <c r="H282" s="173"/>
      <c r="I282" s="173"/>
    </row>
    <row r="283" spans="8:9">
      <c r="H283" s="173"/>
      <c r="I283" s="173"/>
    </row>
    <row r="284" spans="8:9">
      <c r="H284" s="173"/>
      <c r="I284" s="173"/>
    </row>
    <row r="285" spans="8:9">
      <c r="H285" s="173"/>
      <c r="I285" s="173"/>
    </row>
    <row r="286" spans="8:9">
      <c r="H286" s="173"/>
      <c r="I286" s="173"/>
    </row>
    <row r="287" spans="8:9">
      <c r="H287" s="173"/>
      <c r="I287" s="173"/>
    </row>
    <row r="288" spans="8:9">
      <c r="H288" s="173"/>
      <c r="I288" s="173"/>
    </row>
    <row r="289" spans="8:9">
      <c r="H289" s="173"/>
      <c r="I289" s="173"/>
    </row>
    <row r="290" spans="8:9">
      <c r="H290" s="173"/>
      <c r="I290" s="173"/>
    </row>
    <row r="291" spans="8:9">
      <c r="H291" s="173"/>
      <c r="I291" s="173"/>
    </row>
    <row r="292" spans="8:9">
      <c r="H292" s="173"/>
      <c r="I292" s="173"/>
    </row>
    <row r="293" spans="8:9">
      <c r="H293" s="173"/>
      <c r="I293" s="173"/>
    </row>
    <row r="294" spans="8:9">
      <c r="H294" s="173"/>
      <c r="I294" s="173"/>
    </row>
    <row r="295" spans="8:9">
      <c r="H295" s="173"/>
      <c r="I295" s="173"/>
    </row>
    <row r="296" spans="8:9">
      <c r="H296" s="173"/>
      <c r="I296" s="173"/>
    </row>
    <row r="297" spans="8:9">
      <c r="H297" s="173"/>
      <c r="I297" s="173"/>
    </row>
    <row r="298" spans="8:9">
      <c r="H298" s="173"/>
      <c r="I298" s="173"/>
    </row>
    <row r="299" spans="8:9">
      <c r="H299" s="173"/>
      <c r="I299" s="173"/>
    </row>
    <row r="300" spans="8:9">
      <c r="H300" s="173"/>
      <c r="I300" s="173"/>
    </row>
    <row r="301" spans="8:9">
      <c r="H301" s="173"/>
      <c r="I301" s="173"/>
    </row>
    <row r="302" spans="8:9">
      <c r="H302" s="173"/>
      <c r="I302" s="173"/>
    </row>
    <row r="303" spans="8:9">
      <c r="H303" s="173"/>
      <c r="I303" s="173"/>
    </row>
    <row r="304" spans="8:9">
      <c r="H304" s="173"/>
      <c r="I304" s="173"/>
    </row>
    <row r="305" spans="8:9">
      <c r="H305" s="173"/>
      <c r="I305" s="173"/>
    </row>
    <row r="306" spans="8:9">
      <c r="H306" s="173"/>
      <c r="I306" s="173"/>
    </row>
    <row r="307" spans="8:9">
      <c r="H307" s="173"/>
      <c r="I307" s="173"/>
    </row>
    <row r="308" spans="8:9">
      <c r="H308" s="173"/>
      <c r="I308" s="173"/>
    </row>
    <row r="309" spans="8:9">
      <c r="H309" s="173"/>
      <c r="I309" s="173"/>
    </row>
    <row r="310" spans="8:9">
      <c r="H310" s="173"/>
      <c r="I310" s="173"/>
    </row>
    <row r="311" spans="8:9">
      <c r="H311" s="173"/>
      <c r="I311" s="173"/>
    </row>
    <row r="312" spans="8:9">
      <c r="H312" s="173"/>
      <c r="I312" s="173"/>
    </row>
    <row r="313" spans="8:9">
      <c r="H313" s="173"/>
      <c r="I313" s="173"/>
    </row>
    <row r="314" spans="8:9">
      <c r="H314" s="173"/>
      <c r="I314" s="173"/>
    </row>
    <row r="315" spans="8:9">
      <c r="H315" s="173"/>
      <c r="I315" s="173"/>
    </row>
    <row r="316" spans="8:9">
      <c r="H316" s="173"/>
      <c r="I316" s="173"/>
    </row>
    <row r="317" spans="8:9">
      <c r="H317" s="173"/>
      <c r="I317" s="173"/>
    </row>
    <row r="318" spans="8:9">
      <c r="H318" s="173"/>
      <c r="I318" s="173"/>
    </row>
    <row r="319" spans="8:9">
      <c r="H319" s="173"/>
      <c r="I319" s="173"/>
    </row>
    <row r="320" spans="8:9">
      <c r="H320" s="173"/>
      <c r="I320" s="173"/>
    </row>
    <row r="321" spans="8:9">
      <c r="H321" s="173"/>
      <c r="I321" s="173"/>
    </row>
    <row r="322" spans="8:9">
      <c r="H322" s="173"/>
      <c r="I322" s="173"/>
    </row>
    <row r="323" spans="8:9">
      <c r="H323" s="173"/>
      <c r="I323" s="173"/>
    </row>
    <row r="324" spans="8:9">
      <c r="H324" s="173"/>
      <c r="I324" s="173"/>
    </row>
    <row r="325" spans="8:9">
      <c r="H325" s="173"/>
      <c r="I325" s="173"/>
    </row>
    <row r="326" spans="8:9">
      <c r="H326" s="173"/>
      <c r="I326" s="173"/>
    </row>
    <row r="327" spans="8:9">
      <c r="H327" s="173"/>
      <c r="I327" s="173"/>
    </row>
    <row r="328" spans="8:9">
      <c r="H328" s="173"/>
      <c r="I328" s="173"/>
    </row>
    <row r="329" spans="8:9">
      <c r="H329" s="173"/>
      <c r="I329" s="173"/>
    </row>
    <row r="330" spans="8:9">
      <c r="H330" s="173"/>
      <c r="I330" s="173"/>
    </row>
    <row r="331" spans="8:9">
      <c r="H331" s="173"/>
      <c r="I331" s="173"/>
    </row>
    <row r="332" spans="8:9">
      <c r="H332" s="173"/>
      <c r="I332" s="173"/>
    </row>
    <row r="333" spans="8:9">
      <c r="H333" s="173"/>
      <c r="I333" s="173"/>
    </row>
    <row r="334" spans="8:9">
      <c r="H334" s="173"/>
      <c r="I334" s="173"/>
    </row>
    <row r="335" spans="8:9">
      <c r="H335" s="173"/>
      <c r="I335" s="173"/>
    </row>
    <row r="336" spans="8:9">
      <c r="H336" s="173"/>
      <c r="I336" s="173"/>
    </row>
    <row r="337" spans="8:9">
      <c r="H337" s="173"/>
      <c r="I337" s="173"/>
    </row>
    <row r="338" spans="8:9">
      <c r="H338" s="173"/>
      <c r="I338" s="173"/>
    </row>
    <row r="339" spans="8:9">
      <c r="H339" s="173"/>
      <c r="I339" s="173"/>
    </row>
    <row r="340" spans="8:9">
      <c r="H340" s="173"/>
      <c r="I340" s="173"/>
    </row>
    <row r="341" spans="8:9">
      <c r="H341" s="173"/>
      <c r="I341" s="173"/>
    </row>
    <row r="342" spans="8:9">
      <c r="H342" s="173"/>
      <c r="I342" s="173"/>
    </row>
    <row r="343" spans="8:9">
      <c r="H343" s="173"/>
      <c r="I343" s="173"/>
    </row>
    <row r="344" spans="8:9">
      <c r="H344" s="173"/>
      <c r="I344" s="173"/>
    </row>
    <row r="345" spans="8:9">
      <c r="H345" s="173"/>
      <c r="I345" s="173"/>
    </row>
    <row r="346" spans="8:9">
      <c r="H346" s="173"/>
      <c r="I346" s="173"/>
    </row>
    <row r="347" spans="8:9">
      <c r="H347" s="173"/>
      <c r="I347" s="173"/>
    </row>
    <row r="348" spans="8:9">
      <c r="H348" s="173"/>
      <c r="I348" s="173"/>
    </row>
    <row r="349" spans="8:9">
      <c r="H349" s="173"/>
      <c r="I349" s="173"/>
    </row>
    <row r="350" spans="8:9">
      <c r="H350" s="173"/>
      <c r="I350" s="173"/>
    </row>
    <row r="351" spans="8:9">
      <c r="H351" s="173"/>
      <c r="I351" s="173"/>
    </row>
    <row r="352" spans="8:9">
      <c r="H352" s="173"/>
      <c r="I352" s="173"/>
    </row>
    <row r="353" spans="8:9">
      <c r="H353" s="173"/>
      <c r="I353" s="173"/>
    </row>
    <row r="354" spans="8:9">
      <c r="H354" s="173"/>
      <c r="I354" s="173"/>
    </row>
    <row r="355" spans="8:9">
      <c r="H355" s="173"/>
      <c r="I355" s="173"/>
    </row>
    <row r="356" spans="8:9">
      <c r="H356" s="173"/>
      <c r="I356" s="173"/>
    </row>
    <row r="357" spans="8:9">
      <c r="H357" s="173"/>
      <c r="I357" s="173"/>
    </row>
    <row r="358" spans="8:9">
      <c r="H358" s="173"/>
      <c r="I358" s="173"/>
    </row>
    <row r="359" spans="8:9">
      <c r="H359" s="173"/>
      <c r="I359" s="173"/>
    </row>
    <row r="360" spans="8:9">
      <c r="H360" s="173"/>
      <c r="I360" s="173"/>
    </row>
    <row r="361" spans="8:9">
      <c r="H361" s="173"/>
      <c r="I361" s="173"/>
    </row>
    <row r="362" spans="8:9">
      <c r="H362" s="173"/>
      <c r="I362" s="173"/>
    </row>
    <row r="363" spans="8:9">
      <c r="H363" s="173"/>
      <c r="I363" s="173"/>
    </row>
    <row r="364" spans="8:9">
      <c r="H364" s="173"/>
      <c r="I364" s="173"/>
    </row>
    <row r="365" spans="8:9">
      <c r="H365" s="173"/>
      <c r="I365" s="173"/>
    </row>
    <row r="366" spans="8:9">
      <c r="H366" s="173"/>
      <c r="I366" s="173"/>
    </row>
    <row r="367" spans="8:9">
      <c r="H367" s="173"/>
      <c r="I367" s="173"/>
    </row>
    <row r="368" spans="8:9">
      <c r="H368" s="173"/>
      <c r="I368" s="173"/>
    </row>
    <row r="369" spans="8:9">
      <c r="H369" s="173"/>
      <c r="I369" s="173"/>
    </row>
    <row r="370" spans="8:9">
      <c r="H370" s="173"/>
      <c r="I370" s="173"/>
    </row>
    <row r="371" spans="8:9">
      <c r="H371" s="173"/>
      <c r="I371" s="173"/>
    </row>
    <row r="372" spans="8:9">
      <c r="H372" s="173"/>
      <c r="I372" s="173"/>
    </row>
    <row r="373" spans="8:9">
      <c r="H373" s="173"/>
      <c r="I373" s="173"/>
    </row>
    <row r="374" spans="8:9">
      <c r="H374" s="173"/>
      <c r="I374" s="173"/>
    </row>
    <row r="375" spans="8:9">
      <c r="H375" s="173"/>
      <c r="I375" s="173"/>
    </row>
    <row r="376" spans="8:9">
      <c r="H376" s="173"/>
      <c r="I376" s="173"/>
    </row>
    <row r="377" spans="8:9">
      <c r="H377" s="173"/>
      <c r="I377" s="173"/>
    </row>
    <row r="378" spans="8:9">
      <c r="H378" s="173"/>
      <c r="I378" s="173"/>
    </row>
    <row r="379" spans="8:9">
      <c r="H379" s="173"/>
      <c r="I379" s="173"/>
    </row>
    <row r="380" spans="8:9">
      <c r="H380" s="173"/>
      <c r="I380" s="173"/>
    </row>
    <row r="381" spans="8:9">
      <c r="H381" s="173"/>
      <c r="I381" s="173"/>
    </row>
    <row r="382" spans="8:9">
      <c r="H382" s="173"/>
      <c r="I382" s="173"/>
    </row>
    <row r="383" spans="8:9">
      <c r="H383" s="173"/>
      <c r="I383" s="173"/>
    </row>
    <row r="384" spans="8:9">
      <c r="H384" s="173"/>
      <c r="I384" s="173"/>
    </row>
    <row r="385" spans="8:9">
      <c r="H385" s="173"/>
      <c r="I385" s="173"/>
    </row>
  </sheetData>
  <mergeCells count="91">
    <mergeCell ref="A17:G17"/>
    <mergeCell ref="H14:I14"/>
    <mergeCell ref="H15:I15"/>
    <mergeCell ref="H16:I16"/>
    <mergeCell ref="H17:I17"/>
    <mergeCell ref="A14:G14"/>
    <mergeCell ref="A15:G15"/>
    <mergeCell ref="A16:G16"/>
    <mergeCell ref="H1:I1"/>
    <mergeCell ref="H2:I2"/>
    <mergeCell ref="A7:G8"/>
    <mergeCell ref="H7:I8"/>
    <mergeCell ref="A6:I6"/>
    <mergeCell ref="A4:I4"/>
    <mergeCell ref="H9:I9"/>
    <mergeCell ref="A5:I5"/>
    <mergeCell ref="A9:G9"/>
    <mergeCell ref="A21:G21"/>
    <mergeCell ref="A22:G22"/>
    <mergeCell ref="H19:I19"/>
    <mergeCell ref="H20:I20"/>
    <mergeCell ref="H21:I21"/>
    <mergeCell ref="A10:G10"/>
    <mergeCell ref="A11:G11"/>
    <mergeCell ref="A12:G12"/>
    <mergeCell ref="A13:G13"/>
    <mergeCell ref="H10:I10"/>
    <mergeCell ref="H11:I11"/>
    <mergeCell ref="H12:I12"/>
    <mergeCell ref="H13:I13"/>
    <mergeCell ref="A24:G24"/>
    <mergeCell ref="A18:G18"/>
    <mergeCell ref="A19:G19"/>
    <mergeCell ref="A20:G20"/>
    <mergeCell ref="A29:G29"/>
    <mergeCell ref="A23:G23"/>
    <mergeCell ref="A31:G31"/>
    <mergeCell ref="A32:G32"/>
    <mergeCell ref="A25:G25"/>
    <mergeCell ref="A26:G26"/>
    <mergeCell ref="A27:G27"/>
    <mergeCell ref="A28:G28"/>
    <mergeCell ref="A30:G30"/>
    <mergeCell ref="A37:G37"/>
    <mergeCell ref="A38:G38"/>
    <mergeCell ref="A39:G39"/>
    <mergeCell ref="A40:G40"/>
    <mergeCell ref="A33:G33"/>
    <mergeCell ref="A34:G34"/>
    <mergeCell ref="A35:G35"/>
    <mergeCell ref="A36:G36"/>
    <mergeCell ref="A41:G41"/>
    <mergeCell ref="A42:G42"/>
    <mergeCell ref="A43:G43"/>
    <mergeCell ref="A44:G44"/>
    <mergeCell ref="H48:I48"/>
    <mergeCell ref="H42:I42"/>
    <mergeCell ref="H43:I43"/>
    <mergeCell ref="H44:I44"/>
    <mergeCell ref="H45:I45"/>
    <mergeCell ref="A49:G49"/>
    <mergeCell ref="A50:G50"/>
    <mergeCell ref="H50:I50"/>
    <mergeCell ref="H49:I49"/>
    <mergeCell ref="A45:G45"/>
    <mergeCell ref="A46:G46"/>
    <mergeCell ref="A47:G47"/>
    <mergeCell ref="A48:G48"/>
    <mergeCell ref="H46:I46"/>
    <mergeCell ref="H47:I47"/>
    <mergeCell ref="H22:I22"/>
    <mergeCell ref="H23:I23"/>
    <mergeCell ref="H24:I24"/>
    <mergeCell ref="H25:I25"/>
    <mergeCell ref="H18:I18"/>
    <mergeCell ref="H31:I31"/>
    <mergeCell ref="H32:I32"/>
    <mergeCell ref="H33:I33"/>
    <mergeCell ref="H26:I26"/>
    <mergeCell ref="H27:I27"/>
    <mergeCell ref="H28:I28"/>
    <mergeCell ref="H29:I29"/>
    <mergeCell ref="H30:I30"/>
    <mergeCell ref="H38:I38"/>
    <mergeCell ref="H39:I39"/>
    <mergeCell ref="H40:I40"/>
    <mergeCell ref="H41:I41"/>
    <mergeCell ref="H34:I34"/>
    <mergeCell ref="H35:I35"/>
    <mergeCell ref="H36:I36"/>
    <mergeCell ref="H37:I37"/>
  </mergeCells>
  <phoneticPr fontId="0" type="noConversion"/>
  <printOptions horizontalCentered="1"/>
  <pageMargins left="0.75" right="0.75" top="1" bottom="0" header="0.5" footer="0"/>
  <pageSetup orientation="portrait" r:id="rId1"/>
  <headerFooter alignWithMargins="0">
    <oddFooter>&amp;A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pageSetUpPr fitToPage="1"/>
  </sheetPr>
  <dimension ref="A1:M34"/>
  <sheetViews>
    <sheetView workbookViewId="0"/>
  </sheetViews>
  <sheetFormatPr defaultRowHeight="12.6"/>
  <cols>
    <col min="8" max="8" width="9" customWidth="1"/>
  </cols>
  <sheetData>
    <row r="1" spans="1:13">
      <c r="A1" s="46">
        <f>Title!B12</f>
        <v>0</v>
      </c>
      <c r="B1" s="2"/>
      <c r="C1" s="2"/>
      <c r="D1" s="2"/>
      <c r="E1" s="2"/>
      <c r="F1" s="2"/>
      <c r="G1" s="2"/>
      <c r="H1" s="692"/>
      <c r="I1" s="692"/>
      <c r="J1" s="692"/>
      <c r="K1" s="692"/>
      <c r="L1" s="961" t="str">
        <f>'79'!H1</f>
        <v>For The Year Ended</v>
      </c>
      <c r="M1" s="962"/>
    </row>
    <row r="2" spans="1:13" ht="12.95" thickBot="1">
      <c r="A2" s="692" t="s">
        <v>82</v>
      </c>
      <c r="B2" s="2"/>
      <c r="C2" s="2"/>
      <c r="D2" s="2"/>
      <c r="E2" s="2"/>
      <c r="F2" s="2"/>
      <c r="G2" s="2"/>
      <c r="H2" s="692"/>
      <c r="I2" s="692"/>
      <c r="J2" s="692"/>
      <c r="K2" s="692"/>
      <c r="L2" s="963">
        <f>'60'!H2</f>
        <v>0</v>
      </c>
      <c r="M2" s="964"/>
    </row>
    <row r="4" spans="1:13" ht="12.95">
      <c r="A4" s="904" t="s">
        <v>1172</v>
      </c>
      <c r="B4" s="904"/>
      <c r="C4" s="904"/>
      <c r="D4" s="904"/>
      <c r="E4" s="904"/>
      <c r="F4" s="904"/>
      <c r="G4" s="904"/>
      <c r="H4" s="904"/>
      <c r="I4" s="904"/>
      <c r="J4" s="904"/>
      <c r="K4" s="904"/>
      <c r="L4" s="904"/>
      <c r="M4" s="904"/>
    </row>
    <row r="5" spans="1:13">
      <c r="A5" s="994" t="s">
        <v>1173</v>
      </c>
      <c r="B5" s="994"/>
      <c r="C5" s="994"/>
      <c r="D5" s="994"/>
      <c r="E5" s="994"/>
      <c r="F5" s="994"/>
      <c r="G5" s="994"/>
      <c r="H5" s="994"/>
      <c r="I5" s="994"/>
      <c r="J5" s="994"/>
      <c r="K5" s="994"/>
      <c r="L5" s="994"/>
      <c r="M5" s="994"/>
    </row>
    <row r="6" spans="1:13" ht="13.5" thickBot="1">
      <c r="A6" s="983" t="s">
        <v>1174</v>
      </c>
      <c r="B6" s="983"/>
      <c r="C6" s="983"/>
      <c r="D6" s="983"/>
      <c r="E6" s="983"/>
      <c r="F6" s="983"/>
      <c r="G6" s="983"/>
      <c r="H6" s="983"/>
      <c r="I6" s="983"/>
      <c r="J6" s="983"/>
      <c r="K6" s="983"/>
      <c r="L6" s="983"/>
      <c r="M6" s="983"/>
    </row>
    <row r="7" spans="1:13" ht="27.4" customHeight="1" thickBot="1">
      <c r="A7" s="1265" t="s">
        <v>1175</v>
      </c>
      <c r="B7" s="1032"/>
      <c r="C7" s="1032"/>
      <c r="D7" s="1032"/>
      <c r="E7" s="1032"/>
      <c r="F7" s="1265" t="s">
        <v>1176</v>
      </c>
      <c r="G7" s="1264"/>
      <c r="H7" s="1265" t="s">
        <v>1177</v>
      </c>
      <c r="I7" s="1264"/>
      <c r="J7" s="1265" t="s">
        <v>1178</v>
      </c>
      <c r="K7" s="1264"/>
      <c r="L7" s="1265" t="s">
        <v>1179</v>
      </c>
      <c r="M7" s="1264"/>
    </row>
    <row r="8" spans="1:13" ht="16.149999999999999" customHeight="1">
      <c r="A8" s="1183"/>
      <c r="B8" s="1000"/>
      <c r="C8" s="1000"/>
      <c r="D8" s="1000"/>
      <c r="E8" s="1184"/>
      <c r="F8" s="1185"/>
      <c r="G8" s="1186"/>
      <c r="H8" s="1185"/>
      <c r="I8" s="1186"/>
      <c r="J8" s="1185"/>
      <c r="K8" s="1186"/>
      <c r="L8" s="1185"/>
      <c r="M8" s="1186"/>
    </row>
    <row r="9" spans="1:13" ht="16.149999999999999" customHeight="1">
      <c r="A9" s="1164"/>
      <c r="B9" s="1165"/>
      <c r="C9" s="1165"/>
      <c r="D9" s="1165"/>
      <c r="E9" s="1166"/>
      <c r="F9" s="1160"/>
      <c r="G9" s="1161"/>
      <c r="H9" s="1160"/>
      <c r="I9" s="1161"/>
      <c r="J9" s="1160"/>
      <c r="K9" s="1161"/>
      <c r="L9" s="1160"/>
      <c r="M9" s="1161"/>
    </row>
    <row r="10" spans="1:13" ht="16.149999999999999" customHeight="1">
      <c r="A10" s="1164"/>
      <c r="B10" s="1165"/>
      <c r="C10" s="1165"/>
      <c r="D10" s="1165"/>
      <c r="E10" s="1166"/>
      <c r="F10" s="1160"/>
      <c r="G10" s="1161"/>
      <c r="H10" s="1160"/>
      <c r="I10" s="1161"/>
      <c r="J10" s="1160"/>
      <c r="K10" s="1161"/>
      <c r="L10" s="1160"/>
      <c r="M10" s="1161"/>
    </row>
    <row r="11" spans="1:13" ht="16.149999999999999" customHeight="1">
      <c r="A11" s="1183"/>
      <c r="B11" s="1000"/>
      <c r="C11" s="1000"/>
      <c r="D11" s="1000"/>
      <c r="E11" s="1184"/>
      <c r="F11" s="1160"/>
      <c r="G11" s="1161"/>
      <c r="H11" s="1160"/>
      <c r="I11" s="1161"/>
      <c r="J11" s="1160"/>
      <c r="K11" s="1161"/>
      <c r="L11" s="1160"/>
      <c r="M11" s="1161"/>
    </row>
    <row r="12" spans="1:13" ht="16.149999999999999" customHeight="1">
      <c r="A12" s="1183"/>
      <c r="B12" s="1000"/>
      <c r="C12" s="1000"/>
      <c r="D12" s="1000"/>
      <c r="E12" s="1184"/>
      <c r="F12" s="1160"/>
      <c r="G12" s="1161"/>
      <c r="H12" s="1160"/>
      <c r="I12" s="1161"/>
      <c r="J12" s="1160"/>
      <c r="K12" s="1161"/>
      <c r="L12" s="1160"/>
      <c r="M12" s="1161"/>
    </row>
    <row r="13" spans="1:13" ht="16.149999999999999" customHeight="1">
      <c r="A13" s="1183"/>
      <c r="B13" s="1000"/>
      <c r="C13" s="1000"/>
      <c r="D13" s="1000"/>
      <c r="E13" s="1184"/>
      <c r="F13" s="1160"/>
      <c r="G13" s="1161"/>
      <c r="H13" s="1160"/>
      <c r="I13" s="1161"/>
      <c r="J13" s="1160"/>
      <c r="K13" s="1161"/>
      <c r="L13" s="1160"/>
      <c r="M13" s="1161"/>
    </row>
    <row r="14" spans="1:13" ht="16.149999999999999" customHeight="1">
      <c r="A14" s="1183"/>
      <c r="B14" s="1000"/>
      <c r="C14" s="1000"/>
      <c r="D14" s="1000"/>
      <c r="E14" s="1184"/>
      <c r="F14" s="1160"/>
      <c r="G14" s="1161"/>
      <c r="H14" s="1160"/>
      <c r="I14" s="1161"/>
      <c r="J14" s="1160"/>
      <c r="K14" s="1161"/>
      <c r="L14" s="1160"/>
      <c r="M14" s="1161"/>
    </row>
    <row r="15" spans="1:13" ht="16.149999999999999" customHeight="1">
      <c r="A15" s="1183"/>
      <c r="B15" s="1000"/>
      <c r="C15" s="1000"/>
      <c r="D15" s="1000"/>
      <c r="E15" s="1184"/>
      <c r="F15" s="1160"/>
      <c r="G15" s="1161"/>
      <c r="H15" s="1160"/>
      <c r="I15" s="1161"/>
      <c r="J15" s="1160"/>
      <c r="K15" s="1161"/>
      <c r="L15" s="1160"/>
      <c r="M15" s="1161"/>
    </row>
    <row r="16" spans="1:13" ht="16.149999999999999" customHeight="1">
      <c r="A16" s="1183"/>
      <c r="B16" s="1000"/>
      <c r="C16" s="1000"/>
      <c r="D16" s="1000"/>
      <c r="E16" s="1184"/>
      <c r="F16" s="1160"/>
      <c r="G16" s="1161"/>
      <c r="H16" s="1160"/>
      <c r="I16" s="1161"/>
      <c r="J16" s="1160"/>
      <c r="K16" s="1161"/>
      <c r="L16" s="1160"/>
      <c r="M16" s="1161"/>
    </row>
    <row r="17" spans="1:13" ht="16.149999999999999" customHeight="1">
      <c r="A17" s="1183"/>
      <c r="B17" s="1000"/>
      <c r="C17" s="1000"/>
      <c r="D17" s="1000"/>
      <c r="E17" s="1184"/>
      <c r="F17" s="1160"/>
      <c r="G17" s="1161"/>
      <c r="H17" s="1160"/>
      <c r="I17" s="1161"/>
      <c r="J17" s="1160"/>
      <c r="K17" s="1161"/>
      <c r="L17" s="1160"/>
      <c r="M17" s="1161"/>
    </row>
    <row r="18" spans="1:13" ht="16.149999999999999" customHeight="1">
      <c r="A18" s="1183"/>
      <c r="B18" s="1000"/>
      <c r="C18" s="1000"/>
      <c r="D18" s="1000"/>
      <c r="E18" s="1184"/>
      <c r="F18" s="1160"/>
      <c r="G18" s="1161"/>
      <c r="H18" s="1160"/>
      <c r="I18" s="1161"/>
      <c r="J18" s="1160"/>
      <c r="K18" s="1161"/>
      <c r="L18" s="1160"/>
      <c r="M18" s="1161"/>
    </row>
    <row r="19" spans="1:13" ht="16.149999999999999" customHeight="1">
      <c r="A19" s="1183"/>
      <c r="B19" s="1000"/>
      <c r="C19" s="1000"/>
      <c r="D19" s="1000"/>
      <c r="E19" s="1184"/>
      <c r="F19" s="1160"/>
      <c r="G19" s="1161"/>
      <c r="H19" s="1160"/>
      <c r="I19" s="1161"/>
      <c r="J19" s="1160"/>
      <c r="K19" s="1161"/>
      <c r="L19" s="1160"/>
      <c r="M19" s="1161"/>
    </row>
    <row r="20" spans="1:13" ht="16.149999999999999" customHeight="1">
      <c r="A20" s="1183"/>
      <c r="B20" s="1000"/>
      <c r="C20" s="1000"/>
      <c r="D20" s="1000"/>
      <c r="E20" s="1184"/>
      <c r="F20" s="1160"/>
      <c r="G20" s="1161"/>
      <c r="H20" s="1160"/>
      <c r="I20" s="1161"/>
      <c r="J20" s="1160"/>
      <c r="K20" s="1161"/>
      <c r="L20" s="1160"/>
      <c r="M20" s="1161"/>
    </row>
    <row r="21" spans="1:13" ht="16.149999999999999" customHeight="1">
      <c r="A21" s="1183"/>
      <c r="B21" s="1000"/>
      <c r="C21" s="1000"/>
      <c r="D21" s="1000"/>
      <c r="E21" s="1184"/>
      <c r="F21" s="1160"/>
      <c r="G21" s="1161"/>
      <c r="H21" s="1160"/>
      <c r="I21" s="1161"/>
      <c r="J21" s="1160"/>
      <c r="K21" s="1161"/>
      <c r="L21" s="1160"/>
      <c r="M21" s="1161"/>
    </row>
    <row r="22" spans="1:13" ht="16.149999999999999" customHeight="1">
      <c r="A22" s="1183"/>
      <c r="B22" s="1000"/>
      <c r="C22" s="1000"/>
      <c r="D22" s="1000"/>
      <c r="E22" s="1184"/>
      <c r="F22" s="1160"/>
      <c r="G22" s="1161"/>
      <c r="H22" s="1160"/>
      <c r="I22" s="1161"/>
      <c r="J22" s="1160"/>
      <c r="K22" s="1161"/>
      <c r="L22" s="1160"/>
      <c r="M22" s="1161"/>
    </row>
    <row r="23" spans="1:13" ht="16.149999999999999" customHeight="1">
      <c r="A23" s="1183"/>
      <c r="B23" s="1000"/>
      <c r="C23" s="1000"/>
      <c r="D23" s="1000"/>
      <c r="E23" s="1184"/>
      <c r="F23" s="1160"/>
      <c r="G23" s="1161"/>
      <c r="H23" s="1160"/>
      <c r="I23" s="1161"/>
      <c r="J23" s="1160"/>
      <c r="K23" s="1161"/>
      <c r="L23" s="1160"/>
      <c r="M23" s="1161"/>
    </row>
    <row r="24" spans="1:13" ht="16.149999999999999" customHeight="1">
      <c r="A24" s="1183"/>
      <c r="B24" s="1000"/>
      <c r="C24" s="1000"/>
      <c r="D24" s="1000"/>
      <c r="E24" s="1184"/>
      <c r="F24" s="1160"/>
      <c r="G24" s="1161"/>
      <c r="H24" s="1160"/>
      <c r="I24" s="1161"/>
      <c r="J24" s="1160"/>
      <c r="K24" s="1161"/>
      <c r="L24" s="1160"/>
      <c r="M24" s="1161"/>
    </row>
    <row r="25" spans="1:13" ht="16.149999999999999" customHeight="1">
      <c r="A25" s="1183"/>
      <c r="B25" s="1000"/>
      <c r="C25" s="1000"/>
      <c r="D25" s="1000"/>
      <c r="E25" s="1184"/>
      <c r="F25" s="1160"/>
      <c r="G25" s="1161"/>
      <c r="H25" s="1160"/>
      <c r="I25" s="1161"/>
      <c r="J25" s="1160"/>
      <c r="K25" s="1161"/>
      <c r="L25" s="1160"/>
      <c r="M25" s="1161"/>
    </row>
    <row r="26" spans="1:13" ht="16.149999999999999" customHeight="1">
      <c r="A26" s="1183"/>
      <c r="B26" s="1000"/>
      <c r="C26" s="1000"/>
      <c r="D26" s="1000"/>
      <c r="E26" s="1184"/>
      <c r="F26" s="1160"/>
      <c r="G26" s="1161"/>
      <c r="H26" s="1160"/>
      <c r="I26" s="1161"/>
      <c r="J26" s="1160"/>
      <c r="K26" s="1161"/>
      <c r="L26" s="1160"/>
      <c r="M26" s="1161"/>
    </row>
    <row r="27" spans="1:13" ht="16.149999999999999" customHeight="1">
      <c r="A27" s="1183"/>
      <c r="B27" s="1000"/>
      <c r="C27" s="1000"/>
      <c r="D27" s="1000"/>
      <c r="E27" s="1184"/>
      <c r="F27" s="1160"/>
      <c r="G27" s="1161"/>
      <c r="H27" s="1160"/>
      <c r="I27" s="1161"/>
      <c r="J27" s="1160"/>
      <c r="K27" s="1161"/>
      <c r="L27" s="1160"/>
      <c r="M27" s="1161"/>
    </row>
    <row r="28" spans="1:13" ht="16.149999999999999" customHeight="1">
      <c r="A28" s="1183"/>
      <c r="B28" s="1000"/>
      <c r="C28" s="1000"/>
      <c r="D28" s="1000"/>
      <c r="E28" s="1184"/>
      <c r="F28" s="1160"/>
      <c r="G28" s="1161"/>
      <c r="H28" s="1160"/>
      <c r="I28" s="1161"/>
      <c r="J28" s="1160"/>
      <c r="K28" s="1161"/>
      <c r="L28" s="1160"/>
      <c r="M28" s="1161"/>
    </row>
    <row r="29" spans="1:13" ht="16.149999999999999" customHeight="1">
      <c r="A29" s="1183"/>
      <c r="B29" s="1000"/>
      <c r="C29" s="1000"/>
      <c r="D29" s="1000"/>
      <c r="E29" s="1184"/>
      <c r="F29" s="1160"/>
      <c r="G29" s="1161"/>
      <c r="H29" s="1160"/>
      <c r="I29" s="1161"/>
      <c r="J29" s="1160"/>
      <c r="K29" s="1161"/>
      <c r="L29" s="1160"/>
      <c r="M29" s="1161"/>
    </row>
    <row r="30" spans="1:13" ht="16.149999999999999" customHeight="1">
      <c r="A30" s="1183"/>
      <c r="B30" s="1000"/>
      <c r="C30" s="1000"/>
      <c r="D30" s="1000"/>
      <c r="E30" s="1184"/>
      <c r="F30" s="1160"/>
      <c r="G30" s="1161"/>
      <c r="H30" s="1160"/>
      <c r="I30" s="1161"/>
      <c r="J30" s="1160"/>
      <c r="K30" s="1161"/>
      <c r="L30" s="1160"/>
      <c r="M30" s="1161"/>
    </row>
    <row r="31" spans="1:13" ht="16.149999999999999" customHeight="1">
      <c r="A31" s="1183"/>
      <c r="B31" s="1000"/>
      <c r="C31" s="1000"/>
      <c r="D31" s="1000"/>
      <c r="E31" s="1184"/>
      <c r="F31" s="1160"/>
      <c r="G31" s="1161"/>
      <c r="H31" s="1160"/>
      <c r="I31" s="1161"/>
      <c r="J31" s="1160"/>
      <c r="K31" s="1161"/>
      <c r="L31" s="1160"/>
      <c r="M31" s="1161"/>
    </row>
    <row r="32" spans="1:13" ht="16.149999999999999" customHeight="1">
      <c r="A32" s="1183"/>
      <c r="B32" s="1000"/>
      <c r="C32" s="1000"/>
      <c r="D32" s="1000"/>
      <c r="E32" s="1184"/>
      <c r="F32" s="1160"/>
      <c r="G32" s="1161"/>
      <c r="H32" s="1160"/>
      <c r="I32" s="1161"/>
      <c r="J32" s="1160"/>
      <c r="K32" s="1161"/>
      <c r="L32" s="1160"/>
      <c r="M32" s="1161"/>
    </row>
    <row r="33" spans="1:13" ht="16.149999999999999" customHeight="1" thickBot="1">
      <c r="A33" s="1183"/>
      <c r="B33" s="1000"/>
      <c r="C33" s="1000"/>
      <c r="D33" s="1000"/>
      <c r="E33" s="1184"/>
      <c r="F33" s="1167"/>
      <c r="G33" s="1168"/>
      <c r="H33" s="1167"/>
      <c r="I33" s="1168"/>
      <c r="J33" s="1167"/>
      <c r="K33" s="1168"/>
      <c r="L33" s="1167"/>
      <c r="M33" s="1168"/>
    </row>
    <row r="34" spans="1:13" ht="16.149999999999999" customHeight="1" thickBot="1">
      <c r="A34" s="1439" t="s">
        <v>669</v>
      </c>
      <c r="B34" s="1440"/>
      <c r="C34" s="1440"/>
      <c r="D34" s="1440"/>
      <c r="E34" s="1481"/>
      <c r="F34" s="1169">
        <f>SUM(F8:G33)</f>
        <v>0</v>
      </c>
      <c r="G34" s="1170"/>
      <c r="H34" s="1169">
        <f>SUM(H8:I33)</f>
        <v>0</v>
      </c>
      <c r="I34" s="1170"/>
      <c r="J34" s="1169">
        <f>SUM(J8:K33)</f>
        <v>0</v>
      </c>
      <c r="K34" s="1170"/>
      <c r="L34" s="1169">
        <f>SUM(L8:M33)</f>
        <v>0</v>
      </c>
      <c r="M34" s="1170"/>
    </row>
  </sheetData>
  <mergeCells count="145">
    <mergeCell ref="A7:E7"/>
    <mergeCell ref="L1:M1"/>
    <mergeCell ref="L2:M2"/>
    <mergeCell ref="L7:M7"/>
    <mergeCell ref="J7:K7"/>
    <mergeCell ref="H7:I7"/>
    <mergeCell ref="F7:G7"/>
    <mergeCell ref="A6:M6"/>
    <mergeCell ref="A5:M5"/>
    <mergeCell ref="A4:M4"/>
    <mergeCell ref="L8:M8"/>
    <mergeCell ref="L9:M9"/>
    <mergeCell ref="L10:M10"/>
    <mergeCell ref="H8:I8"/>
    <mergeCell ref="H9:I9"/>
    <mergeCell ref="J8:K8"/>
    <mergeCell ref="J9:K9"/>
    <mergeCell ref="A10:E10"/>
    <mergeCell ref="F10:G10"/>
    <mergeCell ref="H10:I10"/>
    <mergeCell ref="J10:K10"/>
    <mergeCell ref="A8:E8"/>
    <mergeCell ref="A9:E9"/>
    <mergeCell ref="F8:G8"/>
    <mergeCell ref="F9:G9"/>
    <mergeCell ref="L11:M11"/>
    <mergeCell ref="A12:E12"/>
    <mergeCell ref="F12:G12"/>
    <mergeCell ref="H12:I12"/>
    <mergeCell ref="J12:K12"/>
    <mergeCell ref="L12:M12"/>
    <mergeCell ref="A11:E11"/>
    <mergeCell ref="F11:G11"/>
    <mergeCell ref="H11:I11"/>
    <mergeCell ref="J11:K11"/>
    <mergeCell ref="L13:M13"/>
    <mergeCell ref="A14:E14"/>
    <mergeCell ref="F14:G14"/>
    <mergeCell ref="H14:I14"/>
    <mergeCell ref="J14:K14"/>
    <mergeCell ref="L14:M14"/>
    <mergeCell ref="A13:E13"/>
    <mergeCell ref="F13:G13"/>
    <mergeCell ref="H13:I13"/>
    <mergeCell ref="J13:K13"/>
    <mergeCell ref="L15:M15"/>
    <mergeCell ref="A16:E16"/>
    <mergeCell ref="F16:G16"/>
    <mergeCell ref="H16:I16"/>
    <mergeCell ref="J16:K16"/>
    <mergeCell ref="L16:M16"/>
    <mergeCell ref="A15:E15"/>
    <mergeCell ref="F15:G15"/>
    <mergeCell ref="H15:I15"/>
    <mergeCell ref="J15:K15"/>
    <mergeCell ref="L17:M17"/>
    <mergeCell ref="A18:E18"/>
    <mergeCell ref="F18:G18"/>
    <mergeCell ref="H18:I18"/>
    <mergeCell ref="J18:K18"/>
    <mergeCell ref="L18:M18"/>
    <mergeCell ref="A17:E17"/>
    <mergeCell ref="F17:G17"/>
    <mergeCell ref="H17:I17"/>
    <mergeCell ref="J17:K17"/>
    <mergeCell ref="L19:M19"/>
    <mergeCell ref="A20:E20"/>
    <mergeCell ref="F20:G20"/>
    <mergeCell ref="H20:I20"/>
    <mergeCell ref="J20:K20"/>
    <mergeCell ref="L20:M20"/>
    <mergeCell ref="A19:E19"/>
    <mergeCell ref="F19:G19"/>
    <mergeCell ref="H19:I19"/>
    <mergeCell ref="J19:K19"/>
    <mergeCell ref="L21:M21"/>
    <mergeCell ref="A22:E22"/>
    <mergeCell ref="F22:G22"/>
    <mergeCell ref="H22:I22"/>
    <mergeCell ref="J22:K22"/>
    <mergeCell ref="L22:M22"/>
    <mergeCell ref="A21:E21"/>
    <mergeCell ref="F21:G21"/>
    <mergeCell ref="H21:I21"/>
    <mergeCell ref="J21:K21"/>
    <mergeCell ref="L29:M29"/>
    <mergeCell ref="A29:E29"/>
    <mergeCell ref="F29:G29"/>
    <mergeCell ref="H29:I29"/>
    <mergeCell ref="J29:K29"/>
    <mergeCell ref="L27:M27"/>
    <mergeCell ref="A28:E28"/>
    <mergeCell ref="F28:G28"/>
    <mergeCell ref="H28:I28"/>
    <mergeCell ref="J28:K28"/>
    <mergeCell ref="L28:M28"/>
    <mergeCell ref="A27:E27"/>
    <mergeCell ref="F27:G27"/>
    <mergeCell ref="H27:I27"/>
    <mergeCell ref="J27:K27"/>
    <mergeCell ref="L30:M30"/>
    <mergeCell ref="A31:E31"/>
    <mergeCell ref="F31:G31"/>
    <mergeCell ref="H31:I31"/>
    <mergeCell ref="J31:K31"/>
    <mergeCell ref="L31:M31"/>
    <mergeCell ref="A30:E30"/>
    <mergeCell ref="F30:G30"/>
    <mergeCell ref="H30:I30"/>
    <mergeCell ref="J30:K30"/>
    <mergeCell ref="H34:I34"/>
    <mergeCell ref="J34:K34"/>
    <mergeCell ref="L34:M34"/>
    <mergeCell ref="L32:M32"/>
    <mergeCell ref="A33:E33"/>
    <mergeCell ref="F33:G33"/>
    <mergeCell ref="H33:I33"/>
    <mergeCell ref="J33:K33"/>
    <mergeCell ref="L33:M33"/>
    <mergeCell ref="A32:E32"/>
    <mergeCell ref="H32:I32"/>
    <mergeCell ref="J32:K32"/>
    <mergeCell ref="F23:G23"/>
    <mergeCell ref="F24:G24"/>
    <mergeCell ref="F25:G25"/>
    <mergeCell ref="F26:G26"/>
    <mergeCell ref="A23:E23"/>
    <mergeCell ref="A24:E24"/>
    <mergeCell ref="A25:E25"/>
    <mergeCell ref="A26:E26"/>
    <mergeCell ref="A34:E34"/>
    <mergeCell ref="F34:G34"/>
    <mergeCell ref="F32:G32"/>
    <mergeCell ref="L23:M23"/>
    <mergeCell ref="L24:M24"/>
    <mergeCell ref="L25:M25"/>
    <mergeCell ref="L26:M26"/>
    <mergeCell ref="H23:I23"/>
    <mergeCell ref="H24:I24"/>
    <mergeCell ref="H26:I26"/>
    <mergeCell ref="J23:K23"/>
    <mergeCell ref="J24:K24"/>
    <mergeCell ref="J26:K26"/>
    <mergeCell ref="H25:I25"/>
    <mergeCell ref="J25:K25"/>
  </mergeCells>
  <phoneticPr fontId="0" type="noConversion"/>
  <printOptions horizontalCentered="1"/>
  <pageMargins left="0.25" right="0.25" top="0.25" bottom="0.75" header="0.5" footer="0.65"/>
  <pageSetup orientation="landscape" r:id="rId1"/>
  <headerFooter alignWithMargins="0">
    <oddFooter>&amp;A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pageSetUpPr fitToPage="1"/>
  </sheetPr>
  <dimension ref="A1:M407"/>
  <sheetViews>
    <sheetView zoomScale="85" zoomScaleNormal="85" workbookViewId="0"/>
  </sheetViews>
  <sheetFormatPr defaultRowHeight="12.6"/>
  <cols>
    <col min="7" max="7" width="11.5703125" customWidth="1"/>
    <col min="9" max="9" width="11.7109375" customWidth="1"/>
    <col min="11" max="11" width="11.28515625" customWidth="1"/>
    <col min="13" max="13" width="11.5703125" customWidth="1"/>
  </cols>
  <sheetData>
    <row r="1" spans="1:13">
      <c r="A1" s="46">
        <f>Title!B12</f>
        <v>0</v>
      </c>
      <c r="B1" s="2"/>
      <c r="C1" s="2"/>
      <c r="D1" s="2"/>
      <c r="E1" s="2"/>
      <c r="F1" s="2"/>
      <c r="G1" s="2"/>
      <c r="H1" s="692"/>
      <c r="I1" s="692"/>
      <c r="J1" s="692"/>
      <c r="K1" s="692"/>
      <c r="L1" s="961" t="str">
        <f>'79'!H1</f>
        <v>For The Year Ended</v>
      </c>
      <c r="M1" s="962"/>
    </row>
    <row r="2" spans="1:13" ht="12.95" thickBot="1">
      <c r="A2" s="692" t="s">
        <v>82</v>
      </c>
      <c r="B2" s="2"/>
      <c r="C2" s="2"/>
      <c r="D2" s="2"/>
      <c r="E2" s="2"/>
      <c r="F2" s="2"/>
      <c r="G2" s="2"/>
      <c r="H2" s="692"/>
      <c r="I2" s="692"/>
      <c r="J2" s="692"/>
      <c r="K2" s="692"/>
      <c r="L2" s="963">
        <f>'61'!L2:M2</f>
        <v>0</v>
      </c>
      <c r="M2" s="964"/>
    </row>
    <row r="4" spans="1:13" ht="12.95">
      <c r="A4" s="904" t="s">
        <v>1180</v>
      </c>
      <c r="B4" s="904"/>
      <c r="C4" s="904"/>
      <c r="D4" s="904"/>
      <c r="E4" s="904"/>
      <c r="F4" s="904"/>
      <c r="G4" s="904"/>
      <c r="H4" s="904"/>
      <c r="I4" s="904"/>
      <c r="J4" s="904"/>
      <c r="K4" s="904"/>
      <c r="L4" s="904"/>
      <c r="M4" s="904"/>
    </row>
    <row r="5" spans="1:13">
      <c r="A5" s="994" t="s">
        <v>1181</v>
      </c>
      <c r="B5" s="994"/>
      <c r="C5" s="994"/>
      <c r="D5" s="994"/>
      <c r="E5" s="994"/>
      <c r="F5" s="994"/>
      <c r="G5" s="994"/>
      <c r="H5" s="994"/>
      <c r="I5" s="994"/>
      <c r="J5" s="994"/>
      <c r="K5" s="994"/>
      <c r="L5" s="994"/>
      <c r="M5" s="994"/>
    </row>
    <row r="6" spans="1:13" ht="13.5" thickBot="1">
      <c r="A6" s="1421" t="s">
        <v>1182</v>
      </c>
      <c r="B6" s="1421"/>
      <c r="C6" s="1421"/>
      <c r="D6" s="1421"/>
      <c r="E6" s="1421"/>
      <c r="F6" s="1421"/>
      <c r="G6" s="1421"/>
      <c r="H6" s="1421"/>
      <c r="I6" s="1421"/>
      <c r="J6" s="1421"/>
      <c r="K6" s="1421"/>
      <c r="L6" s="1421"/>
      <c r="M6" s="1421"/>
    </row>
    <row r="7" spans="1:13" ht="26.25" customHeight="1" thickBot="1">
      <c r="A7" s="1265" t="s">
        <v>1175</v>
      </c>
      <c r="B7" s="1032"/>
      <c r="C7" s="1032"/>
      <c r="D7" s="1032"/>
      <c r="E7" s="1032"/>
      <c r="F7" s="1265" t="s">
        <v>1183</v>
      </c>
      <c r="G7" s="1264"/>
      <c r="H7" s="1265" t="s">
        <v>1184</v>
      </c>
      <c r="I7" s="1264"/>
      <c r="J7" s="1265" t="s">
        <v>1185</v>
      </c>
      <c r="K7" s="1264"/>
      <c r="L7" s="1265" t="s">
        <v>1186</v>
      </c>
      <c r="M7" s="1264"/>
    </row>
    <row r="8" spans="1:13" ht="16.149999999999999" customHeight="1">
      <c r="A8" s="1162"/>
      <c r="B8" s="968"/>
      <c r="C8" s="968"/>
      <c r="D8" s="968"/>
      <c r="E8" s="1163"/>
      <c r="F8" s="1158"/>
      <c r="G8" s="1159"/>
      <c r="H8" s="1158"/>
      <c r="I8" s="1159"/>
      <c r="J8" s="1158"/>
      <c r="K8" s="1159"/>
      <c r="L8" s="1158"/>
      <c r="M8" s="1159"/>
    </row>
    <row r="9" spans="1:13" ht="16.149999999999999" customHeight="1">
      <c r="A9" s="1164"/>
      <c r="B9" s="1165"/>
      <c r="C9" s="1165"/>
      <c r="D9" s="1165"/>
      <c r="E9" s="1166"/>
      <c r="F9" s="1160"/>
      <c r="G9" s="1161"/>
      <c r="H9" s="1160"/>
      <c r="I9" s="1161"/>
      <c r="J9" s="1160"/>
      <c r="K9" s="1161"/>
      <c r="L9" s="1160"/>
      <c r="M9" s="1161"/>
    </row>
    <row r="10" spans="1:13" ht="16.149999999999999" customHeight="1">
      <c r="A10" s="1162"/>
      <c r="B10" s="968"/>
      <c r="C10" s="968"/>
      <c r="D10" s="968"/>
      <c r="E10" s="1163"/>
      <c r="F10" s="1160"/>
      <c r="G10" s="1161"/>
      <c r="H10" s="1160"/>
      <c r="I10" s="1161"/>
      <c r="J10" s="1160"/>
      <c r="K10" s="1161"/>
      <c r="L10" s="1160"/>
      <c r="M10" s="1161"/>
    </row>
    <row r="11" spans="1:13" ht="16.149999999999999" customHeight="1">
      <c r="A11" s="1164"/>
      <c r="B11" s="1165"/>
      <c r="C11" s="1165"/>
      <c r="D11" s="1165"/>
      <c r="E11" s="1166"/>
      <c r="F11" s="1160"/>
      <c r="G11" s="1161"/>
      <c r="H11" s="1160"/>
      <c r="I11" s="1161"/>
      <c r="J11" s="1160"/>
      <c r="K11" s="1161"/>
      <c r="L11" s="1160"/>
      <c r="M11" s="1161"/>
    </row>
    <row r="12" spans="1:13" ht="16.149999999999999" customHeight="1">
      <c r="A12" s="1164"/>
      <c r="B12" s="1165"/>
      <c r="C12" s="1165"/>
      <c r="D12" s="1165"/>
      <c r="E12" s="1166"/>
      <c r="F12" s="1160"/>
      <c r="G12" s="1161"/>
      <c r="H12" s="1160"/>
      <c r="I12" s="1161"/>
      <c r="J12" s="1160"/>
      <c r="K12" s="1161"/>
      <c r="L12" s="1160"/>
      <c r="M12" s="1161"/>
    </row>
    <row r="13" spans="1:13" ht="16.149999999999999" customHeight="1">
      <c r="A13" s="1164"/>
      <c r="B13" s="1165"/>
      <c r="C13" s="1165"/>
      <c r="D13" s="1165"/>
      <c r="E13" s="1166"/>
      <c r="F13" s="1160"/>
      <c r="G13" s="1161"/>
      <c r="H13" s="1160"/>
      <c r="I13" s="1161"/>
      <c r="J13" s="1160"/>
      <c r="K13" s="1161"/>
      <c r="L13" s="1160"/>
      <c r="M13" s="1161"/>
    </row>
    <row r="14" spans="1:13" ht="16.149999999999999" customHeight="1">
      <c r="A14" s="1164"/>
      <c r="B14" s="1165"/>
      <c r="C14" s="1165"/>
      <c r="D14" s="1165"/>
      <c r="E14" s="1166"/>
      <c r="F14" s="1160"/>
      <c r="G14" s="1161"/>
      <c r="H14" s="1160"/>
      <c r="I14" s="1161"/>
      <c r="J14" s="1160"/>
      <c r="K14" s="1161"/>
      <c r="L14" s="1160"/>
      <c r="M14" s="1161"/>
    </row>
    <row r="15" spans="1:13" ht="16.149999999999999" customHeight="1">
      <c r="A15" s="1164"/>
      <c r="B15" s="1165"/>
      <c r="C15" s="1165"/>
      <c r="D15" s="1165"/>
      <c r="E15" s="1166"/>
      <c r="F15" s="1160"/>
      <c r="G15" s="1161"/>
      <c r="H15" s="1160"/>
      <c r="I15" s="1161"/>
      <c r="J15" s="1160"/>
      <c r="K15" s="1161"/>
      <c r="L15" s="1160"/>
      <c r="M15" s="1161"/>
    </row>
    <row r="16" spans="1:13" ht="16.149999999999999" customHeight="1">
      <c r="A16" s="1164"/>
      <c r="B16" s="1165"/>
      <c r="C16" s="1165"/>
      <c r="D16" s="1165"/>
      <c r="E16" s="1166"/>
      <c r="F16" s="1160"/>
      <c r="G16" s="1161"/>
      <c r="H16" s="1160"/>
      <c r="I16" s="1161"/>
      <c r="J16" s="1160"/>
      <c r="K16" s="1161"/>
      <c r="L16" s="1160"/>
      <c r="M16" s="1161"/>
    </row>
    <row r="17" spans="1:13" ht="16.149999999999999" customHeight="1">
      <c r="A17" s="1164"/>
      <c r="B17" s="1165"/>
      <c r="C17" s="1165"/>
      <c r="D17" s="1165"/>
      <c r="E17" s="1166"/>
      <c r="F17" s="1160"/>
      <c r="G17" s="1161"/>
      <c r="H17" s="1160"/>
      <c r="I17" s="1161"/>
      <c r="J17" s="1160"/>
      <c r="K17" s="1161"/>
      <c r="L17" s="1160"/>
      <c r="M17" s="1161"/>
    </row>
    <row r="18" spans="1:13" ht="16.149999999999999" customHeight="1">
      <c r="A18" s="1164"/>
      <c r="B18" s="1165"/>
      <c r="C18" s="1165"/>
      <c r="D18" s="1165"/>
      <c r="E18" s="1166"/>
      <c r="F18" s="1160"/>
      <c r="G18" s="1161"/>
      <c r="H18" s="1160"/>
      <c r="I18" s="1161"/>
      <c r="J18" s="1160"/>
      <c r="K18" s="1161"/>
      <c r="L18" s="1160"/>
      <c r="M18" s="1161"/>
    </row>
    <row r="19" spans="1:13" ht="16.149999999999999" customHeight="1">
      <c r="A19" s="1164"/>
      <c r="B19" s="1165"/>
      <c r="C19" s="1165"/>
      <c r="D19" s="1165"/>
      <c r="E19" s="1166"/>
      <c r="F19" s="1160"/>
      <c r="G19" s="1161"/>
      <c r="H19" s="1160"/>
      <c r="I19" s="1161"/>
      <c r="J19" s="1160"/>
      <c r="K19" s="1161"/>
      <c r="L19" s="1160"/>
      <c r="M19" s="1161"/>
    </row>
    <row r="20" spans="1:13" ht="16.149999999999999" customHeight="1">
      <c r="A20" s="1164"/>
      <c r="B20" s="1165"/>
      <c r="C20" s="1165"/>
      <c r="D20" s="1165"/>
      <c r="E20" s="1166"/>
      <c r="F20" s="1160"/>
      <c r="G20" s="1161"/>
      <c r="H20" s="1160"/>
      <c r="I20" s="1161"/>
      <c r="J20" s="1160"/>
      <c r="K20" s="1161"/>
      <c r="L20" s="1160"/>
      <c r="M20" s="1161"/>
    </row>
    <row r="21" spans="1:13" ht="16.149999999999999" customHeight="1">
      <c r="A21" s="1164"/>
      <c r="B21" s="1165"/>
      <c r="C21" s="1165"/>
      <c r="D21" s="1165"/>
      <c r="E21" s="1166"/>
      <c r="F21" s="1160"/>
      <c r="G21" s="1161"/>
      <c r="H21" s="1160"/>
      <c r="I21" s="1161"/>
      <c r="J21" s="1160"/>
      <c r="K21" s="1161"/>
      <c r="L21" s="1160"/>
      <c r="M21" s="1161"/>
    </row>
    <row r="22" spans="1:13" ht="16.149999999999999" customHeight="1">
      <c r="A22" s="1164"/>
      <c r="B22" s="1165"/>
      <c r="C22" s="1165"/>
      <c r="D22" s="1165"/>
      <c r="E22" s="1166"/>
      <c r="F22" s="1160"/>
      <c r="G22" s="1161"/>
      <c r="H22" s="1160"/>
      <c r="I22" s="1161"/>
      <c r="J22" s="1160"/>
      <c r="K22" s="1161"/>
      <c r="L22" s="1160"/>
      <c r="M22" s="1161"/>
    </row>
    <row r="23" spans="1:13" ht="16.149999999999999" customHeight="1">
      <c r="A23" s="1164"/>
      <c r="B23" s="1165"/>
      <c r="C23" s="1165"/>
      <c r="D23" s="1165"/>
      <c r="E23" s="1166"/>
      <c r="F23" s="1160"/>
      <c r="G23" s="1161"/>
      <c r="H23" s="1160"/>
      <c r="I23" s="1161"/>
      <c r="J23" s="1160"/>
      <c r="K23" s="1161"/>
      <c r="L23" s="1160"/>
      <c r="M23" s="1161"/>
    </row>
    <row r="24" spans="1:13" ht="16.149999999999999" customHeight="1">
      <c r="A24" s="1164"/>
      <c r="B24" s="1165"/>
      <c r="C24" s="1165"/>
      <c r="D24" s="1165"/>
      <c r="E24" s="1166"/>
      <c r="F24" s="1160"/>
      <c r="G24" s="1161"/>
      <c r="H24" s="1160"/>
      <c r="I24" s="1161"/>
      <c r="J24" s="1160"/>
      <c r="K24" s="1161"/>
      <c r="L24" s="1160"/>
      <c r="M24" s="1161"/>
    </row>
    <row r="25" spans="1:13" ht="16.149999999999999" customHeight="1">
      <c r="A25" s="1164"/>
      <c r="B25" s="1165"/>
      <c r="C25" s="1165"/>
      <c r="D25" s="1165"/>
      <c r="E25" s="1166"/>
      <c r="F25" s="1160"/>
      <c r="G25" s="1161"/>
      <c r="H25" s="1160"/>
      <c r="I25" s="1161"/>
      <c r="J25" s="1160"/>
      <c r="K25" s="1161"/>
      <c r="L25" s="1160"/>
      <c r="M25" s="1161"/>
    </row>
    <row r="26" spans="1:13" ht="16.149999999999999" customHeight="1">
      <c r="A26" s="1164"/>
      <c r="B26" s="1165"/>
      <c r="C26" s="1165"/>
      <c r="D26" s="1165"/>
      <c r="E26" s="1166"/>
      <c r="F26" s="1160"/>
      <c r="G26" s="1161"/>
      <c r="H26" s="1160"/>
      <c r="I26" s="1161"/>
      <c r="J26" s="1160"/>
      <c r="K26" s="1161"/>
      <c r="L26" s="1160"/>
      <c r="M26" s="1161"/>
    </row>
    <row r="27" spans="1:13" ht="16.149999999999999" customHeight="1">
      <c r="A27" s="1164"/>
      <c r="B27" s="1165"/>
      <c r="C27" s="1165"/>
      <c r="D27" s="1165"/>
      <c r="E27" s="1166"/>
      <c r="F27" s="1160"/>
      <c r="G27" s="1161"/>
      <c r="H27" s="1160"/>
      <c r="I27" s="1161"/>
      <c r="J27" s="1160"/>
      <c r="K27" s="1161"/>
      <c r="L27" s="1160"/>
      <c r="M27" s="1161"/>
    </row>
    <row r="28" spans="1:13" ht="16.149999999999999" customHeight="1">
      <c r="A28" s="1164"/>
      <c r="B28" s="1165"/>
      <c r="C28" s="1165"/>
      <c r="D28" s="1165"/>
      <c r="E28" s="1166"/>
      <c r="F28" s="1160"/>
      <c r="G28" s="1161"/>
      <c r="H28" s="1160"/>
      <c r="I28" s="1161"/>
      <c r="J28" s="1160"/>
      <c r="K28" s="1161"/>
      <c r="L28" s="1160"/>
      <c r="M28" s="1161"/>
    </row>
    <row r="29" spans="1:13" ht="16.149999999999999" customHeight="1">
      <c r="A29" s="1164"/>
      <c r="B29" s="1165"/>
      <c r="C29" s="1165"/>
      <c r="D29" s="1165"/>
      <c r="E29" s="1166"/>
      <c r="F29" s="1160"/>
      <c r="G29" s="1161"/>
      <c r="H29" s="1160"/>
      <c r="I29" s="1161"/>
      <c r="J29" s="1160"/>
      <c r="K29" s="1161"/>
      <c r="L29" s="1160"/>
      <c r="M29" s="1161"/>
    </row>
    <row r="30" spans="1:13" ht="16.149999999999999" customHeight="1">
      <c r="A30" s="1164"/>
      <c r="B30" s="1165"/>
      <c r="C30" s="1165"/>
      <c r="D30" s="1165"/>
      <c r="E30" s="1166"/>
      <c r="F30" s="1160"/>
      <c r="G30" s="1161"/>
      <c r="H30" s="1160"/>
      <c r="I30" s="1161"/>
      <c r="J30" s="1160"/>
      <c r="K30" s="1161"/>
      <c r="L30" s="1160"/>
      <c r="M30" s="1161"/>
    </row>
    <row r="31" spans="1:13" ht="16.149999999999999" customHeight="1">
      <c r="A31" s="1164"/>
      <c r="B31" s="1165"/>
      <c r="C31" s="1165"/>
      <c r="D31" s="1165"/>
      <c r="E31" s="1166"/>
      <c r="F31" s="1160"/>
      <c r="G31" s="1161"/>
      <c r="H31" s="1160"/>
      <c r="I31" s="1161"/>
      <c r="J31" s="1160"/>
      <c r="K31" s="1161"/>
      <c r="L31" s="1160"/>
      <c r="M31" s="1161"/>
    </row>
    <row r="32" spans="1:13" ht="16.149999999999999" customHeight="1">
      <c r="A32" s="1164"/>
      <c r="B32" s="1165"/>
      <c r="C32" s="1165"/>
      <c r="D32" s="1165"/>
      <c r="E32" s="1166"/>
      <c r="F32" s="1160"/>
      <c r="G32" s="1161"/>
      <c r="H32" s="1160"/>
      <c r="I32" s="1161"/>
      <c r="J32" s="1160"/>
      <c r="K32" s="1161"/>
      <c r="L32" s="1160"/>
      <c r="M32" s="1161"/>
    </row>
    <row r="33" spans="1:13" ht="16.149999999999999" customHeight="1">
      <c r="A33" s="1164"/>
      <c r="B33" s="1165"/>
      <c r="C33" s="1165"/>
      <c r="D33" s="1165"/>
      <c r="E33" s="1166"/>
      <c r="F33" s="1160"/>
      <c r="G33" s="1161"/>
      <c r="H33" s="1160"/>
      <c r="I33" s="1161"/>
      <c r="J33" s="1160"/>
      <c r="K33" s="1161"/>
      <c r="L33" s="1160"/>
      <c r="M33" s="1161"/>
    </row>
    <row r="34" spans="1:13" ht="16.149999999999999" customHeight="1" thickBot="1">
      <c r="A34" s="1164"/>
      <c r="B34" s="1165"/>
      <c r="C34" s="1165"/>
      <c r="D34" s="1165"/>
      <c r="E34" s="1166"/>
      <c r="F34" s="1167"/>
      <c r="G34" s="1168"/>
      <c r="H34" s="1167"/>
      <c r="I34" s="1168"/>
      <c r="J34" s="1167"/>
      <c r="K34" s="1168"/>
      <c r="L34" s="1167"/>
      <c r="M34" s="1168"/>
    </row>
    <row r="35" spans="1:13" ht="16.149999999999999" customHeight="1" thickBot="1">
      <c r="A35" s="1439" t="s">
        <v>669</v>
      </c>
      <c r="B35" s="1440"/>
      <c r="C35" s="1440"/>
      <c r="D35" s="1440"/>
      <c r="E35" s="1481"/>
      <c r="F35" s="1169">
        <f>SUM(F8:G34)</f>
        <v>0</v>
      </c>
      <c r="G35" s="1170"/>
      <c r="H35" s="1169">
        <f>SUM(H8:I34)</f>
        <v>0</v>
      </c>
      <c r="I35" s="1170"/>
      <c r="J35" s="1169">
        <f>SUM(J8:K34)</f>
        <v>0</v>
      </c>
      <c r="K35" s="1170"/>
      <c r="L35" s="1169">
        <f>SUM(L8:M34)</f>
        <v>0</v>
      </c>
      <c r="M35" s="1170"/>
    </row>
    <row r="36" spans="1:13">
      <c r="A36" s="692"/>
      <c r="B36" s="692"/>
      <c r="C36" s="692"/>
      <c r="D36" s="692"/>
      <c r="E36" s="692"/>
      <c r="F36" s="173"/>
      <c r="G36" s="173"/>
      <c r="H36" s="173"/>
      <c r="I36" s="173"/>
      <c r="J36" s="173"/>
      <c r="K36" s="173"/>
      <c r="L36" s="173"/>
      <c r="M36" s="173"/>
    </row>
    <row r="37" spans="1:13">
      <c r="A37" s="692"/>
      <c r="B37" s="692"/>
      <c r="C37" s="692"/>
      <c r="D37" s="692"/>
      <c r="E37" s="692"/>
      <c r="F37" s="173"/>
      <c r="G37" s="173"/>
      <c r="H37" s="173"/>
      <c r="I37" s="173"/>
      <c r="J37" s="173"/>
      <c r="K37" s="173"/>
      <c r="L37" s="173"/>
      <c r="M37" s="173"/>
    </row>
    <row r="38" spans="1:13">
      <c r="A38" s="692"/>
      <c r="B38" s="692"/>
      <c r="C38" s="692"/>
      <c r="D38" s="692"/>
      <c r="E38" s="692"/>
      <c r="F38" s="173"/>
      <c r="G38" s="173"/>
      <c r="H38" s="173"/>
      <c r="I38" s="173"/>
      <c r="J38" s="173"/>
      <c r="K38" s="173"/>
      <c r="L38" s="173"/>
      <c r="M38" s="173"/>
    </row>
    <row r="39" spans="1:13">
      <c r="A39" s="692"/>
      <c r="B39" s="692"/>
      <c r="C39" s="692"/>
      <c r="D39" s="692"/>
      <c r="E39" s="692"/>
      <c r="F39" s="173"/>
      <c r="G39" s="173"/>
      <c r="H39" s="173"/>
      <c r="I39" s="173"/>
      <c r="J39" s="173"/>
      <c r="K39" s="173"/>
      <c r="L39" s="173"/>
      <c r="M39" s="173"/>
    </row>
    <row r="40" spans="1:13">
      <c r="A40" s="692"/>
      <c r="B40" s="692"/>
      <c r="C40" s="692"/>
      <c r="D40" s="692"/>
      <c r="E40" s="692"/>
      <c r="F40" s="173"/>
      <c r="G40" s="173"/>
      <c r="H40" s="173"/>
      <c r="I40" s="173"/>
      <c r="J40" s="173"/>
      <c r="K40" s="173"/>
      <c r="L40" s="173"/>
      <c r="M40" s="173"/>
    </row>
    <row r="41" spans="1:13">
      <c r="A41" s="692"/>
      <c r="B41" s="692"/>
      <c r="C41" s="692"/>
      <c r="D41" s="692"/>
      <c r="E41" s="692"/>
      <c r="F41" s="173"/>
      <c r="G41" s="173"/>
      <c r="H41" s="173"/>
      <c r="I41" s="173"/>
      <c r="J41" s="173"/>
      <c r="K41" s="173"/>
      <c r="L41" s="173"/>
      <c r="M41" s="173"/>
    </row>
    <row r="42" spans="1:13">
      <c r="A42" s="692"/>
      <c r="B42" s="692"/>
      <c r="C42" s="692"/>
      <c r="D42" s="692"/>
      <c r="E42" s="692"/>
      <c r="F42" s="173"/>
      <c r="G42" s="173"/>
      <c r="H42" s="173"/>
      <c r="I42" s="173"/>
      <c r="J42" s="173"/>
      <c r="K42" s="173"/>
      <c r="L42" s="173"/>
      <c r="M42" s="173"/>
    </row>
    <row r="43" spans="1:13">
      <c r="A43" s="692"/>
      <c r="B43" s="692"/>
      <c r="C43" s="692"/>
      <c r="D43" s="692"/>
      <c r="E43" s="692"/>
      <c r="F43" s="173"/>
      <c r="G43" s="173"/>
      <c r="H43" s="173"/>
      <c r="I43" s="173"/>
      <c r="J43" s="173"/>
      <c r="K43" s="173"/>
      <c r="L43" s="173"/>
      <c r="M43" s="173"/>
    </row>
    <row r="44" spans="1:13">
      <c r="A44" s="692"/>
      <c r="B44" s="692"/>
      <c r="C44" s="692"/>
      <c r="D44" s="692"/>
      <c r="E44" s="692"/>
      <c r="F44" s="173"/>
      <c r="G44" s="173"/>
      <c r="H44" s="173"/>
      <c r="I44" s="173"/>
      <c r="J44" s="173"/>
      <c r="K44" s="173"/>
      <c r="L44" s="173"/>
      <c r="M44" s="173"/>
    </row>
    <row r="45" spans="1:13">
      <c r="A45" s="692"/>
      <c r="B45" s="692"/>
      <c r="C45" s="692"/>
      <c r="D45" s="692"/>
      <c r="E45" s="692"/>
      <c r="F45" s="173"/>
      <c r="G45" s="173"/>
      <c r="H45" s="173"/>
      <c r="I45" s="173"/>
      <c r="J45" s="173"/>
      <c r="K45" s="173"/>
      <c r="L45" s="173"/>
      <c r="M45" s="173"/>
    </row>
    <row r="46" spans="1:13">
      <c r="A46" s="692"/>
      <c r="B46" s="692"/>
      <c r="C46" s="692"/>
      <c r="D46" s="692"/>
      <c r="E46" s="692"/>
      <c r="F46" s="173"/>
      <c r="G46" s="173"/>
      <c r="H46" s="173"/>
      <c r="I46" s="173"/>
      <c r="J46" s="173"/>
      <c r="K46" s="173"/>
      <c r="L46" s="173"/>
      <c r="M46" s="173"/>
    </row>
    <row r="47" spans="1:13">
      <c r="A47" s="692"/>
      <c r="B47" s="692"/>
      <c r="C47" s="692"/>
      <c r="D47" s="692"/>
      <c r="E47" s="692"/>
      <c r="F47" s="173"/>
      <c r="G47" s="173"/>
      <c r="H47" s="173"/>
      <c r="I47" s="173"/>
      <c r="J47" s="173"/>
      <c r="K47" s="173"/>
      <c r="L47" s="173"/>
      <c r="M47" s="173"/>
    </row>
    <row r="48" spans="1:13">
      <c r="A48" s="692"/>
      <c r="B48" s="692"/>
      <c r="C48" s="692"/>
      <c r="D48" s="692"/>
      <c r="E48" s="692"/>
      <c r="F48" s="173"/>
      <c r="G48" s="173"/>
      <c r="H48" s="173"/>
      <c r="I48" s="173"/>
      <c r="J48" s="173"/>
      <c r="K48" s="173"/>
      <c r="L48" s="173"/>
      <c r="M48" s="173"/>
    </row>
    <row r="49" spans="6:13">
      <c r="F49" s="173"/>
      <c r="G49" s="173"/>
      <c r="H49" s="173"/>
      <c r="I49" s="173"/>
      <c r="J49" s="173"/>
      <c r="K49" s="173"/>
      <c r="L49" s="173"/>
      <c r="M49" s="173"/>
    </row>
    <row r="50" spans="6:13">
      <c r="F50" s="173"/>
      <c r="G50" s="173"/>
      <c r="H50" s="173"/>
      <c r="I50" s="173"/>
      <c r="J50" s="173"/>
      <c r="K50" s="173"/>
      <c r="L50" s="173"/>
      <c r="M50" s="173"/>
    </row>
    <row r="51" spans="6:13">
      <c r="F51" s="173"/>
      <c r="G51" s="173"/>
      <c r="H51" s="173"/>
      <c r="I51" s="173"/>
      <c r="J51" s="173"/>
      <c r="K51" s="173"/>
      <c r="L51" s="173"/>
      <c r="M51" s="173"/>
    </row>
    <row r="52" spans="6:13">
      <c r="F52" s="173"/>
      <c r="G52" s="173"/>
      <c r="H52" s="173"/>
      <c r="I52" s="173"/>
      <c r="J52" s="173"/>
      <c r="K52" s="173"/>
      <c r="L52" s="173"/>
      <c r="M52" s="173"/>
    </row>
    <row r="53" spans="6:13">
      <c r="F53" s="173"/>
      <c r="G53" s="173"/>
      <c r="H53" s="173"/>
      <c r="I53" s="173"/>
      <c r="J53" s="173"/>
      <c r="K53" s="173"/>
      <c r="L53" s="173"/>
      <c r="M53" s="173"/>
    </row>
    <row r="54" spans="6:13">
      <c r="F54" s="173"/>
      <c r="G54" s="173"/>
      <c r="H54" s="173"/>
      <c r="I54" s="173"/>
      <c r="J54" s="173"/>
      <c r="K54" s="173"/>
      <c r="L54" s="173"/>
      <c r="M54" s="173"/>
    </row>
    <row r="55" spans="6:13">
      <c r="F55" s="173"/>
      <c r="G55" s="173"/>
      <c r="H55" s="173"/>
      <c r="I55" s="173"/>
      <c r="J55" s="173"/>
      <c r="K55" s="173"/>
      <c r="L55" s="173"/>
      <c r="M55" s="173"/>
    </row>
    <row r="56" spans="6:13">
      <c r="F56" s="173"/>
      <c r="G56" s="173"/>
      <c r="H56" s="173"/>
      <c r="I56" s="173"/>
      <c r="J56" s="173"/>
      <c r="K56" s="173"/>
      <c r="L56" s="173"/>
      <c r="M56" s="173"/>
    </row>
    <row r="57" spans="6:13">
      <c r="F57" s="173"/>
      <c r="G57" s="173"/>
      <c r="H57" s="173"/>
      <c r="I57" s="173"/>
      <c r="J57" s="173"/>
      <c r="K57" s="173"/>
      <c r="L57" s="173"/>
      <c r="M57" s="173"/>
    </row>
    <row r="58" spans="6:13">
      <c r="F58" s="173"/>
      <c r="G58" s="173"/>
      <c r="H58" s="173"/>
      <c r="I58" s="173"/>
      <c r="J58" s="173"/>
      <c r="K58" s="173"/>
      <c r="L58" s="173"/>
      <c r="M58" s="173"/>
    </row>
    <row r="59" spans="6:13">
      <c r="F59" s="173"/>
      <c r="G59" s="173"/>
      <c r="H59" s="173"/>
      <c r="I59" s="173"/>
      <c r="J59" s="173"/>
      <c r="K59" s="173"/>
      <c r="L59" s="173"/>
      <c r="M59" s="173"/>
    </row>
    <row r="60" spans="6:13">
      <c r="F60" s="173"/>
      <c r="G60" s="173"/>
      <c r="H60" s="173"/>
      <c r="I60" s="173"/>
      <c r="J60" s="173"/>
      <c r="K60" s="173"/>
      <c r="L60" s="173"/>
      <c r="M60" s="173"/>
    </row>
    <row r="61" spans="6:13">
      <c r="F61" s="173"/>
      <c r="G61" s="173"/>
      <c r="H61" s="173"/>
      <c r="I61" s="173"/>
      <c r="J61" s="173"/>
      <c r="K61" s="173"/>
      <c r="L61" s="173"/>
      <c r="M61" s="173"/>
    </row>
    <row r="62" spans="6:13">
      <c r="F62" s="173"/>
      <c r="G62" s="173"/>
      <c r="H62" s="173"/>
      <c r="I62" s="173"/>
      <c r="J62" s="173"/>
      <c r="K62" s="173"/>
      <c r="L62" s="173"/>
      <c r="M62" s="173"/>
    </row>
    <row r="63" spans="6:13">
      <c r="F63" s="173"/>
      <c r="G63" s="173"/>
      <c r="H63" s="173"/>
      <c r="I63" s="173"/>
      <c r="J63" s="173"/>
      <c r="K63" s="173"/>
      <c r="L63" s="173"/>
      <c r="M63" s="173"/>
    </row>
    <row r="64" spans="6:13">
      <c r="F64" s="173"/>
      <c r="G64" s="173"/>
      <c r="H64" s="173"/>
      <c r="I64" s="173"/>
      <c r="J64" s="173"/>
      <c r="K64" s="173"/>
      <c r="L64" s="173"/>
      <c r="M64" s="173"/>
    </row>
    <row r="65" spans="6:13">
      <c r="F65" s="173"/>
      <c r="G65" s="173"/>
      <c r="H65" s="173"/>
      <c r="I65" s="173"/>
      <c r="J65" s="173"/>
      <c r="K65" s="173"/>
      <c r="L65" s="173"/>
      <c r="M65" s="173"/>
    </row>
    <row r="66" spans="6:13">
      <c r="F66" s="173"/>
      <c r="G66" s="173"/>
      <c r="H66" s="173"/>
      <c r="I66" s="173"/>
      <c r="J66" s="173"/>
      <c r="K66" s="173"/>
      <c r="L66" s="173"/>
      <c r="M66" s="173"/>
    </row>
    <row r="67" spans="6:13">
      <c r="F67" s="173"/>
      <c r="G67" s="173"/>
      <c r="H67" s="173"/>
      <c r="I67" s="173"/>
      <c r="J67" s="173"/>
      <c r="K67" s="173"/>
      <c r="L67" s="173"/>
      <c r="M67" s="173"/>
    </row>
    <row r="68" spans="6:13">
      <c r="F68" s="173"/>
      <c r="G68" s="173"/>
      <c r="H68" s="173"/>
      <c r="I68" s="173"/>
      <c r="J68" s="173"/>
      <c r="K68" s="173"/>
      <c r="L68" s="173"/>
      <c r="M68" s="173"/>
    </row>
    <row r="69" spans="6:13">
      <c r="F69" s="173"/>
      <c r="G69" s="173"/>
      <c r="H69" s="173"/>
      <c r="I69" s="173"/>
      <c r="J69" s="173"/>
      <c r="K69" s="173"/>
      <c r="L69" s="173"/>
      <c r="M69" s="173"/>
    </row>
    <row r="70" spans="6:13">
      <c r="F70" s="173"/>
      <c r="G70" s="173"/>
      <c r="H70" s="173"/>
      <c r="I70" s="173"/>
      <c r="J70" s="173"/>
      <c r="K70" s="173"/>
      <c r="L70" s="173"/>
      <c r="M70" s="173"/>
    </row>
    <row r="71" spans="6:13">
      <c r="F71" s="173"/>
      <c r="G71" s="173"/>
      <c r="H71" s="173"/>
      <c r="I71" s="173"/>
      <c r="J71" s="173"/>
      <c r="K71" s="173"/>
      <c r="L71" s="173"/>
      <c r="M71" s="173"/>
    </row>
    <row r="72" spans="6:13">
      <c r="F72" s="173"/>
      <c r="G72" s="173"/>
      <c r="H72" s="173"/>
      <c r="I72" s="173"/>
      <c r="J72" s="173"/>
      <c r="K72" s="173"/>
      <c r="L72" s="173"/>
      <c r="M72" s="173"/>
    </row>
    <row r="73" spans="6:13">
      <c r="F73" s="173"/>
      <c r="G73" s="173"/>
      <c r="H73" s="173"/>
      <c r="I73" s="173"/>
      <c r="J73" s="173"/>
      <c r="K73" s="173"/>
      <c r="L73" s="173"/>
      <c r="M73" s="173"/>
    </row>
    <row r="74" spans="6:13">
      <c r="F74" s="173"/>
      <c r="G74" s="173"/>
      <c r="H74" s="173"/>
      <c r="I74" s="173"/>
      <c r="J74" s="173"/>
      <c r="K74" s="173"/>
      <c r="L74" s="173"/>
      <c r="M74" s="173"/>
    </row>
    <row r="75" spans="6:13">
      <c r="F75" s="173"/>
      <c r="G75" s="173"/>
      <c r="H75" s="173"/>
      <c r="I75" s="173"/>
      <c r="J75" s="173"/>
      <c r="K75" s="173"/>
      <c r="L75" s="173"/>
      <c r="M75" s="173"/>
    </row>
    <row r="76" spans="6:13">
      <c r="F76" s="173"/>
      <c r="G76" s="173"/>
      <c r="H76" s="173"/>
      <c r="I76" s="173"/>
      <c r="J76" s="173"/>
      <c r="K76" s="173"/>
      <c r="L76" s="173"/>
      <c r="M76" s="173"/>
    </row>
    <row r="77" spans="6:13">
      <c r="F77" s="173"/>
      <c r="G77" s="173"/>
      <c r="H77" s="173"/>
      <c r="I77" s="173"/>
      <c r="J77" s="173"/>
      <c r="K77" s="173"/>
      <c r="L77" s="173"/>
      <c r="M77" s="173"/>
    </row>
    <row r="78" spans="6:13">
      <c r="F78" s="173"/>
      <c r="G78" s="173"/>
      <c r="H78" s="173"/>
      <c r="I78" s="173"/>
      <c r="J78" s="173"/>
      <c r="K78" s="173"/>
      <c r="L78" s="173"/>
      <c r="M78" s="173"/>
    </row>
    <row r="79" spans="6:13">
      <c r="F79" s="173"/>
      <c r="G79" s="173"/>
      <c r="H79" s="173"/>
      <c r="I79" s="173"/>
      <c r="J79" s="173"/>
      <c r="K79" s="173"/>
      <c r="L79" s="173"/>
      <c r="M79" s="173"/>
    </row>
    <row r="80" spans="6:13">
      <c r="F80" s="173"/>
      <c r="G80" s="173"/>
      <c r="H80" s="173"/>
      <c r="I80" s="173"/>
      <c r="J80" s="173"/>
      <c r="K80" s="173"/>
      <c r="L80" s="173"/>
      <c r="M80" s="173"/>
    </row>
    <row r="81" spans="6:13">
      <c r="F81" s="173"/>
      <c r="G81" s="173"/>
      <c r="H81" s="173"/>
      <c r="I81" s="173"/>
      <c r="J81" s="173"/>
      <c r="K81" s="173"/>
      <c r="L81" s="173"/>
      <c r="M81" s="173"/>
    </row>
    <row r="82" spans="6:13">
      <c r="F82" s="173"/>
      <c r="G82" s="173"/>
      <c r="H82" s="173"/>
      <c r="I82" s="173"/>
      <c r="J82" s="173"/>
      <c r="K82" s="173"/>
      <c r="L82" s="173"/>
      <c r="M82" s="173"/>
    </row>
    <row r="83" spans="6:13">
      <c r="F83" s="173"/>
      <c r="G83" s="173"/>
      <c r="H83" s="173"/>
      <c r="I83" s="173"/>
      <c r="J83" s="173"/>
      <c r="K83" s="173"/>
      <c r="L83" s="173"/>
      <c r="M83" s="173"/>
    </row>
    <row r="84" spans="6:13">
      <c r="F84" s="173"/>
      <c r="G84" s="173"/>
      <c r="H84" s="173"/>
      <c r="I84" s="173"/>
      <c r="J84" s="173"/>
      <c r="K84" s="173"/>
      <c r="L84" s="173"/>
      <c r="M84" s="173"/>
    </row>
    <row r="85" spans="6:13">
      <c r="F85" s="173"/>
      <c r="G85" s="173"/>
      <c r="H85" s="173"/>
      <c r="I85" s="173"/>
      <c r="J85" s="173"/>
      <c r="K85" s="173"/>
      <c r="L85" s="173"/>
      <c r="M85" s="173"/>
    </row>
    <row r="86" spans="6:13">
      <c r="F86" s="173"/>
      <c r="G86" s="173"/>
      <c r="H86" s="173"/>
      <c r="I86" s="173"/>
      <c r="J86" s="173"/>
      <c r="K86" s="173"/>
      <c r="L86" s="173"/>
      <c r="M86" s="173"/>
    </row>
    <row r="87" spans="6:13">
      <c r="F87" s="173"/>
      <c r="G87" s="173"/>
      <c r="H87" s="173"/>
      <c r="I87" s="173"/>
      <c r="J87" s="173"/>
      <c r="K87" s="173"/>
      <c r="L87" s="173"/>
      <c r="M87" s="173"/>
    </row>
    <row r="88" spans="6:13">
      <c r="F88" s="173"/>
      <c r="G88" s="173"/>
      <c r="H88" s="173"/>
      <c r="I88" s="173"/>
      <c r="J88" s="173"/>
      <c r="K88" s="173"/>
      <c r="L88" s="173"/>
      <c r="M88" s="173"/>
    </row>
    <row r="89" spans="6:13">
      <c r="F89" s="173"/>
      <c r="G89" s="173"/>
      <c r="H89" s="173"/>
      <c r="I89" s="173"/>
      <c r="J89" s="173"/>
      <c r="K89" s="173"/>
      <c r="L89" s="173"/>
      <c r="M89" s="173"/>
    </row>
    <row r="90" spans="6:13">
      <c r="F90" s="173"/>
      <c r="G90" s="173"/>
      <c r="H90" s="173"/>
      <c r="I90" s="173"/>
      <c r="J90" s="173"/>
      <c r="K90" s="173"/>
      <c r="L90" s="173"/>
      <c r="M90" s="173"/>
    </row>
    <row r="91" spans="6:13">
      <c r="F91" s="173"/>
      <c r="G91" s="173"/>
      <c r="H91" s="173"/>
      <c r="I91" s="173"/>
      <c r="J91" s="173"/>
      <c r="K91" s="173"/>
      <c r="L91" s="173"/>
      <c r="M91" s="173"/>
    </row>
    <row r="92" spans="6:13">
      <c r="F92" s="173"/>
      <c r="G92" s="173"/>
      <c r="H92" s="173"/>
      <c r="I92" s="173"/>
      <c r="J92" s="173"/>
      <c r="K92" s="173"/>
      <c r="L92" s="173"/>
      <c r="M92" s="173"/>
    </row>
    <row r="93" spans="6:13">
      <c r="F93" s="173"/>
      <c r="G93" s="173"/>
      <c r="H93" s="173"/>
      <c r="I93" s="173"/>
      <c r="J93" s="173"/>
      <c r="K93" s="173"/>
      <c r="L93" s="173"/>
      <c r="M93" s="173"/>
    </row>
    <row r="94" spans="6:13">
      <c r="F94" s="173"/>
      <c r="G94" s="173"/>
      <c r="H94" s="173"/>
      <c r="I94" s="173"/>
      <c r="J94" s="173"/>
      <c r="K94" s="173"/>
      <c r="L94" s="173"/>
      <c r="M94" s="173"/>
    </row>
    <row r="95" spans="6:13">
      <c r="F95" s="173"/>
      <c r="G95" s="173"/>
      <c r="H95" s="173"/>
      <c r="I95" s="173"/>
      <c r="J95" s="173"/>
      <c r="K95" s="173"/>
      <c r="L95" s="173"/>
      <c r="M95" s="173"/>
    </row>
    <row r="96" spans="6:13">
      <c r="F96" s="173"/>
      <c r="G96" s="173"/>
      <c r="H96" s="173"/>
      <c r="I96" s="173"/>
      <c r="J96" s="173"/>
      <c r="K96" s="173"/>
      <c r="L96" s="173"/>
      <c r="M96" s="173"/>
    </row>
    <row r="97" spans="6:13">
      <c r="F97" s="173"/>
      <c r="G97" s="173"/>
      <c r="H97" s="173"/>
      <c r="I97" s="173"/>
      <c r="J97" s="173"/>
      <c r="K97" s="173"/>
      <c r="L97" s="173"/>
      <c r="M97" s="173"/>
    </row>
    <row r="98" spans="6:13">
      <c r="F98" s="173"/>
      <c r="G98" s="173"/>
      <c r="H98" s="173"/>
      <c r="I98" s="173"/>
      <c r="J98" s="173"/>
      <c r="K98" s="173"/>
      <c r="L98" s="173"/>
      <c r="M98" s="173"/>
    </row>
    <row r="99" spans="6:13">
      <c r="F99" s="173"/>
      <c r="G99" s="173"/>
      <c r="H99" s="173"/>
      <c r="I99" s="173"/>
      <c r="J99" s="173"/>
      <c r="K99" s="173"/>
      <c r="L99" s="173"/>
      <c r="M99" s="173"/>
    </row>
    <row r="100" spans="6:13">
      <c r="F100" s="173"/>
      <c r="G100" s="173"/>
      <c r="H100" s="173"/>
      <c r="I100" s="173"/>
      <c r="J100" s="173"/>
      <c r="K100" s="173"/>
      <c r="L100" s="173"/>
      <c r="M100" s="173"/>
    </row>
    <row r="101" spans="6:13">
      <c r="F101" s="173"/>
      <c r="G101" s="173"/>
      <c r="H101" s="173"/>
      <c r="I101" s="173"/>
      <c r="J101" s="173"/>
      <c r="K101" s="173"/>
      <c r="L101" s="173"/>
      <c r="M101" s="173"/>
    </row>
    <row r="102" spans="6:13">
      <c r="F102" s="173"/>
      <c r="G102" s="173"/>
      <c r="H102" s="173"/>
      <c r="I102" s="173"/>
      <c r="J102" s="173"/>
      <c r="K102" s="173"/>
      <c r="L102" s="173"/>
      <c r="M102" s="173"/>
    </row>
    <row r="103" spans="6:13">
      <c r="F103" s="173"/>
      <c r="G103" s="173"/>
      <c r="H103" s="173"/>
      <c r="I103" s="173"/>
      <c r="J103" s="173"/>
      <c r="K103" s="173"/>
      <c r="L103" s="173"/>
      <c r="M103" s="173"/>
    </row>
    <row r="104" spans="6:13">
      <c r="F104" s="173"/>
      <c r="G104" s="173"/>
      <c r="H104" s="173"/>
      <c r="I104" s="173"/>
      <c r="J104" s="173"/>
      <c r="K104" s="173"/>
      <c r="L104" s="173"/>
      <c r="M104" s="173"/>
    </row>
    <row r="105" spans="6:13">
      <c r="F105" s="173"/>
      <c r="G105" s="173"/>
      <c r="H105" s="173"/>
      <c r="I105" s="173"/>
      <c r="J105" s="173"/>
      <c r="K105" s="173"/>
      <c r="L105" s="173"/>
      <c r="M105" s="173"/>
    </row>
    <row r="106" spans="6:13">
      <c r="F106" s="173"/>
      <c r="G106" s="173"/>
      <c r="H106" s="173"/>
      <c r="I106" s="173"/>
      <c r="J106" s="173"/>
      <c r="K106" s="173"/>
      <c r="L106" s="173"/>
      <c r="M106" s="173"/>
    </row>
    <row r="107" spans="6:13">
      <c r="F107" s="173"/>
      <c r="G107" s="173"/>
      <c r="H107" s="173"/>
      <c r="I107" s="173"/>
      <c r="J107" s="173"/>
      <c r="K107" s="173"/>
      <c r="L107" s="173"/>
      <c r="M107" s="173"/>
    </row>
    <row r="108" spans="6:13">
      <c r="F108" s="173"/>
      <c r="G108" s="173"/>
      <c r="H108" s="173"/>
      <c r="I108" s="173"/>
      <c r="J108" s="173"/>
      <c r="K108" s="173"/>
      <c r="L108" s="173"/>
      <c r="M108" s="173"/>
    </row>
    <row r="109" spans="6:13">
      <c r="F109" s="173"/>
      <c r="G109" s="173"/>
      <c r="H109" s="173"/>
      <c r="I109" s="173"/>
      <c r="J109" s="173"/>
      <c r="K109" s="173"/>
      <c r="L109" s="173"/>
      <c r="M109" s="173"/>
    </row>
    <row r="110" spans="6:13">
      <c r="F110" s="173"/>
      <c r="G110" s="173"/>
      <c r="H110" s="173"/>
      <c r="I110" s="173"/>
      <c r="J110" s="173"/>
      <c r="K110" s="173"/>
      <c r="L110" s="173"/>
      <c r="M110" s="173"/>
    </row>
    <row r="111" spans="6:13">
      <c r="F111" s="173"/>
      <c r="G111" s="173"/>
      <c r="H111" s="173"/>
      <c r="I111" s="173"/>
      <c r="J111" s="173"/>
      <c r="K111" s="173"/>
      <c r="L111" s="173"/>
      <c r="M111" s="173"/>
    </row>
    <row r="112" spans="6:13">
      <c r="F112" s="173"/>
      <c r="G112" s="173"/>
      <c r="H112" s="173"/>
      <c r="I112" s="173"/>
      <c r="J112" s="173"/>
      <c r="K112" s="173"/>
      <c r="L112" s="173"/>
      <c r="M112" s="173"/>
    </row>
    <row r="113" spans="6:13">
      <c r="F113" s="173"/>
      <c r="G113" s="173"/>
      <c r="H113" s="173"/>
      <c r="I113" s="173"/>
      <c r="J113" s="173"/>
      <c r="K113" s="173"/>
      <c r="L113" s="173"/>
      <c r="M113" s="173"/>
    </row>
    <row r="114" spans="6:13">
      <c r="F114" s="173"/>
      <c r="G114" s="173"/>
      <c r="H114" s="173"/>
      <c r="I114" s="173"/>
      <c r="J114" s="173"/>
      <c r="K114" s="173"/>
      <c r="L114" s="173"/>
      <c r="M114" s="173"/>
    </row>
    <row r="115" spans="6:13">
      <c r="F115" s="173"/>
      <c r="G115" s="173"/>
      <c r="H115" s="173"/>
      <c r="I115" s="173"/>
      <c r="J115" s="173"/>
      <c r="K115" s="173"/>
      <c r="L115" s="173"/>
      <c r="M115" s="173"/>
    </row>
    <row r="116" spans="6:13">
      <c r="F116" s="173"/>
      <c r="G116" s="173"/>
      <c r="H116" s="173"/>
      <c r="I116" s="173"/>
      <c r="J116" s="173"/>
      <c r="K116" s="173"/>
      <c r="L116" s="173"/>
      <c r="M116" s="173"/>
    </row>
    <row r="117" spans="6:13">
      <c r="F117" s="173"/>
      <c r="G117" s="173"/>
      <c r="H117" s="173"/>
      <c r="I117" s="173"/>
      <c r="J117" s="173"/>
      <c r="K117" s="173"/>
      <c r="L117" s="173"/>
      <c r="M117" s="173"/>
    </row>
    <row r="118" spans="6:13">
      <c r="F118" s="173"/>
      <c r="G118" s="173"/>
      <c r="H118" s="173"/>
      <c r="I118" s="173"/>
      <c r="J118" s="173"/>
      <c r="K118" s="173"/>
      <c r="L118" s="173"/>
      <c r="M118" s="173"/>
    </row>
    <row r="119" spans="6:13">
      <c r="F119" s="173"/>
      <c r="G119" s="173"/>
      <c r="H119" s="173"/>
      <c r="I119" s="173"/>
      <c r="J119" s="173"/>
      <c r="K119" s="173"/>
      <c r="L119" s="173"/>
      <c r="M119" s="173"/>
    </row>
    <row r="120" spans="6:13">
      <c r="F120" s="173"/>
      <c r="G120" s="173"/>
      <c r="H120" s="173"/>
      <c r="I120" s="173"/>
      <c r="J120" s="173"/>
      <c r="K120" s="173"/>
      <c r="L120" s="173"/>
      <c r="M120" s="173"/>
    </row>
    <row r="121" spans="6:13">
      <c r="F121" s="173"/>
      <c r="G121" s="173"/>
      <c r="H121" s="173"/>
      <c r="I121" s="173"/>
      <c r="J121" s="173"/>
      <c r="K121" s="173"/>
      <c r="L121" s="173"/>
      <c r="M121" s="173"/>
    </row>
    <row r="122" spans="6:13">
      <c r="F122" s="173"/>
      <c r="G122" s="173"/>
      <c r="H122" s="173"/>
      <c r="I122" s="173"/>
      <c r="J122" s="173"/>
      <c r="K122" s="173"/>
      <c r="L122" s="173"/>
      <c r="M122" s="173"/>
    </row>
    <row r="123" spans="6:13">
      <c r="F123" s="173"/>
      <c r="G123" s="173"/>
      <c r="H123" s="173"/>
      <c r="I123" s="173"/>
      <c r="J123" s="173"/>
      <c r="K123" s="173"/>
      <c r="L123" s="173"/>
      <c r="M123" s="173"/>
    </row>
    <row r="124" spans="6:13">
      <c r="F124" s="173"/>
      <c r="G124" s="173"/>
      <c r="H124" s="173"/>
      <c r="I124" s="173"/>
      <c r="J124" s="173"/>
      <c r="K124" s="173"/>
      <c r="L124" s="173"/>
      <c r="M124" s="173"/>
    </row>
    <row r="125" spans="6:13">
      <c r="F125" s="173"/>
      <c r="G125" s="173"/>
      <c r="H125" s="173"/>
      <c r="I125" s="173"/>
      <c r="J125" s="173"/>
      <c r="K125" s="173"/>
      <c r="L125" s="173"/>
      <c r="M125" s="173"/>
    </row>
    <row r="126" spans="6:13">
      <c r="F126" s="173"/>
      <c r="G126" s="173"/>
      <c r="H126" s="173"/>
      <c r="I126" s="173"/>
      <c r="J126" s="173"/>
      <c r="K126" s="173"/>
      <c r="L126" s="173"/>
      <c r="M126" s="173"/>
    </row>
    <row r="127" spans="6:13">
      <c r="F127" s="173"/>
      <c r="G127" s="173"/>
      <c r="H127" s="173"/>
      <c r="I127" s="173"/>
      <c r="J127" s="173"/>
      <c r="K127" s="173"/>
      <c r="L127" s="173"/>
      <c r="M127" s="173"/>
    </row>
    <row r="128" spans="6:13">
      <c r="F128" s="173"/>
      <c r="G128" s="173"/>
      <c r="H128" s="173"/>
      <c r="I128" s="173"/>
      <c r="J128" s="173"/>
      <c r="K128" s="173"/>
      <c r="L128" s="173"/>
      <c r="M128" s="173"/>
    </row>
    <row r="129" spans="6:13">
      <c r="F129" s="173"/>
      <c r="G129" s="173"/>
      <c r="H129" s="173"/>
      <c r="I129" s="173"/>
      <c r="J129" s="173"/>
      <c r="K129" s="173"/>
      <c r="L129" s="173"/>
      <c r="M129" s="173"/>
    </row>
    <row r="130" spans="6:13">
      <c r="F130" s="173"/>
      <c r="G130" s="173"/>
      <c r="H130" s="173"/>
      <c r="I130" s="173"/>
      <c r="J130" s="173"/>
      <c r="K130" s="173"/>
      <c r="L130" s="173"/>
      <c r="M130" s="173"/>
    </row>
    <row r="131" spans="6:13">
      <c r="F131" s="173"/>
      <c r="G131" s="173"/>
      <c r="H131" s="173"/>
      <c r="I131" s="173"/>
      <c r="J131" s="173"/>
      <c r="K131" s="173"/>
      <c r="L131" s="173"/>
      <c r="M131" s="173"/>
    </row>
    <row r="132" spans="6:13">
      <c r="F132" s="173"/>
      <c r="G132" s="173"/>
      <c r="H132" s="173"/>
      <c r="I132" s="173"/>
      <c r="J132" s="173"/>
      <c r="K132" s="173"/>
      <c r="L132" s="173"/>
      <c r="M132" s="173"/>
    </row>
    <row r="133" spans="6:13">
      <c r="F133" s="173"/>
      <c r="G133" s="173"/>
      <c r="H133" s="173"/>
      <c r="I133" s="173"/>
      <c r="J133" s="173"/>
      <c r="K133" s="173"/>
      <c r="L133" s="173"/>
      <c r="M133" s="173"/>
    </row>
    <row r="134" spans="6:13">
      <c r="F134" s="173"/>
      <c r="G134" s="173"/>
      <c r="H134" s="173"/>
      <c r="I134" s="173"/>
      <c r="J134" s="173"/>
      <c r="K134" s="173"/>
      <c r="L134" s="173"/>
      <c r="M134" s="173"/>
    </row>
    <row r="135" spans="6:13">
      <c r="F135" s="173"/>
      <c r="G135" s="173"/>
      <c r="H135" s="173"/>
      <c r="I135" s="173"/>
      <c r="J135" s="173"/>
      <c r="K135" s="173"/>
      <c r="L135" s="173"/>
      <c r="M135" s="173"/>
    </row>
    <row r="136" spans="6:13">
      <c r="F136" s="173"/>
      <c r="G136" s="173"/>
      <c r="H136" s="173"/>
      <c r="I136" s="173"/>
      <c r="J136" s="173"/>
      <c r="K136" s="173"/>
      <c r="L136" s="173"/>
      <c r="M136" s="173"/>
    </row>
    <row r="137" spans="6:13">
      <c r="F137" s="173"/>
      <c r="G137" s="173"/>
      <c r="H137" s="173"/>
      <c r="I137" s="173"/>
      <c r="J137" s="173"/>
      <c r="K137" s="173"/>
      <c r="L137" s="173"/>
      <c r="M137" s="173"/>
    </row>
    <row r="138" spans="6:13">
      <c r="F138" s="173"/>
      <c r="G138" s="173"/>
      <c r="H138" s="173"/>
      <c r="I138" s="173"/>
      <c r="J138" s="173"/>
      <c r="K138" s="173"/>
      <c r="L138" s="173"/>
      <c r="M138" s="173"/>
    </row>
    <row r="139" spans="6:13">
      <c r="F139" s="173"/>
      <c r="G139" s="173"/>
      <c r="H139" s="173"/>
      <c r="I139" s="173"/>
      <c r="J139" s="173"/>
      <c r="K139" s="173"/>
      <c r="L139" s="173"/>
      <c r="M139" s="173"/>
    </row>
    <row r="140" spans="6:13">
      <c r="F140" s="173"/>
      <c r="G140" s="173"/>
      <c r="H140" s="173"/>
      <c r="I140" s="173"/>
      <c r="J140" s="173"/>
      <c r="K140" s="173"/>
      <c r="L140" s="173"/>
      <c r="M140" s="173"/>
    </row>
    <row r="141" spans="6:13">
      <c r="F141" s="173"/>
      <c r="G141" s="173"/>
      <c r="H141" s="173"/>
      <c r="I141" s="173"/>
      <c r="J141" s="173"/>
      <c r="K141" s="173"/>
      <c r="L141" s="173"/>
      <c r="M141" s="173"/>
    </row>
    <row r="142" spans="6:13">
      <c r="F142" s="173"/>
      <c r="G142" s="173"/>
      <c r="H142" s="173"/>
      <c r="I142" s="173"/>
      <c r="J142" s="173"/>
      <c r="K142" s="173"/>
      <c r="L142" s="173"/>
      <c r="M142" s="173"/>
    </row>
    <row r="143" spans="6:13">
      <c r="F143" s="173"/>
      <c r="G143" s="173"/>
      <c r="H143" s="173"/>
      <c r="I143" s="173"/>
      <c r="J143" s="173"/>
      <c r="K143" s="173"/>
      <c r="L143" s="173"/>
      <c r="M143" s="173"/>
    </row>
    <row r="144" spans="6:13">
      <c r="F144" s="173"/>
      <c r="G144" s="173"/>
      <c r="H144" s="173"/>
      <c r="I144" s="173"/>
      <c r="J144" s="173"/>
      <c r="K144" s="173"/>
      <c r="L144" s="173"/>
      <c r="M144" s="173"/>
    </row>
    <row r="145" spans="6:13">
      <c r="F145" s="173"/>
      <c r="G145" s="173"/>
      <c r="H145" s="173"/>
      <c r="I145" s="173"/>
      <c r="J145" s="173"/>
      <c r="K145" s="173"/>
      <c r="L145" s="173"/>
      <c r="M145" s="173"/>
    </row>
    <row r="146" spans="6:13">
      <c r="F146" s="173"/>
      <c r="G146" s="173"/>
      <c r="H146" s="173"/>
      <c r="I146" s="173"/>
      <c r="J146" s="173"/>
      <c r="K146" s="173"/>
      <c r="L146" s="173"/>
      <c r="M146" s="173"/>
    </row>
    <row r="147" spans="6:13">
      <c r="F147" s="173"/>
      <c r="G147" s="173"/>
      <c r="H147" s="173"/>
      <c r="I147" s="173"/>
      <c r="J147" s="173"/>
      <c r="K147" s="173"/>
      <c r="L147" s="173"/>
      <c r="M147" s="173"/>
    </row>
    <row r="148" spans="6:13">
      <c r="F148" s="173"/>
      <c r="G148" s="173"/>
      <c r="H148" s="173"/>
      <c r="I148" s="173"/>
      <c r="J148" s="173"/>
      <c r="K148" s="173"/>
      <c r="L148" s="173"/>
      <c r="M148" s="173"/>
    </row>
    <row r="149" spans="6:13">
      <c r="F149" s="173"/>
      <c r="G149" s="173"/>
      <c r="H149" s="173"/>
      <c r="I149" s="173"/>
      <c r="J149" s="173"/>
      <c r="K149" s="173"/>
      <c r="L149" s="173"/>
      <c r="M149" s="173"/>
    </row>
    <row r="150" spans="6:13">
      <c r="F150" s="173"/>
      <c r="G150" s="173"/>
      <c r="H150" s="173"/>
      <c r="I150" s="173"/>
      <c r="J150" s="173"/>
      <c r="K150" s="173"/>
      <c r="L150" s="173"/>
      <c r="M150" s="173"/>
    </row>
    <row r="151" spans="6:13">
      <c r="F151" s="173"/>
      <c r="G151" s="173"/>
      <c r="H151" s="173"/>
      <c r="I151" s="173"/>
      <c r="J151" s="173"/>
      <c r="K151" s="173"/>
      <c r="L151" s="173"/>
      <c r="M151" s="173"/>
    </row>
    <row r="152" spans="6:13">
      <c r="F152" s="173"/>
      <c r="G152" s="173"/>
      <c r="H152" s="173"/>
      <c r="I152" s="173"/>
      <c r="J152" s="173"/>
      <c r="K152" s="173"/>
      <c r="L152" s="173"/>
      <c r="M152" s="173"/>
    </row>
    <row r="153" spans="6:13">
      <c r="F153" s="173"/>
      <c r="G153" s="173"/>
      <c r="H153" s="173"/>
      <c r="I153" s="173"/>
      <c r="J153" s="173"/>
      <c r="K153" s="173"/>
      <c r="L153" s="173"/>
      <c r="M153" s="173"/>
    </row>
    <row r="154" spans="6:13">
      <c r="F154" s="173"/>
      <c r="G154" s="173"/>
      <c r="H154" s="173"/>
      <c r="I154" s="173"/>
      <c r="J154" s="173"/>
      <c r="K154" s="173"/>
      <c r="L154" s="173"/>
      <c r="M154" s="173"/>
    </row>
    <row r="155" spans="6:13">
      <c r="F155" s="173"/>
      <c r="G155" s="173"/>
      <c r="H155" s="173"/>
      <c r="I155" s="173"/>
      <c r="J155" s="173"/>
      <c r="K155" s="173"/>
      <c r="L155" s="173"/>
      <c r="M155" s="173"/>
    </row>
    <row r="156" spans="6:13">
      <c r="F156" s="173"/>
      <c r="G156" s="173"/>
      <c r="H156" s="173"/>
      <c r="I156" s="173"/>
      <c r="J156" s="173"/>
      <c r="K156" s="173"/>
      <c r="L156" s="173"/>
      <c r="M156" s="173"/>
    </row>
    <row r="157" spans="6:13">
      <c r="F157" s="173"/>
      <c r="G157" s="173"/>
      <c r="H157" s="173"/>
      <c r="I157" s="173"/>
      <c r="J157" s="173"/>
      <c r="K157" s="173"/>
      <c r="L157" s="173"/>
      <c r="M157" s="173"/>
    </row>
    <row r="158" spans="6:13">
      <c r="F158" s="173"/>
      <c r="G158" s="173"/>
      <c r="H158" s="173"/>
      <c r="I158" s="173"/>
      <c r="J158" s="173"/>
      <c r="K158" s="173"/>
      <c r="L158" s="173"/>
      <c r="M158" s="173"/>
    </row>
    <row r="159" spans="6:13">
      <c r="F159" s="173"/>
      <c r="G159" s="173"/>
      <c r="H159" s="173"/>
      <c r="I159" s="173"/>
      <c r="J159" s="173"/>
      <c r="K159" s="173"/>
      <c r="L159" s="173"/>
      <c r="M159" s="173"/>
    </row>
    <row r="160" spans="6:13">
      <c r="F160" s="173"/>
      <c r="G160" s="173"/>
      <c r="H160" s="173"/>
      <c r="I160" s="173"/>
      <c r="J160" s="173"/>
      <c r="K160" s="173"/>
      <c r="L160" s="173"/>
      <c r="M160" s="173"/>
    </row>
    <row r="161" spans="6:13">
      <c r="F161" s="173"/>
      <c r="G161" s="173"/>
      <c r="H161" s="173"/>
      <c r="I161" s="173"/>
      <c r="J161" s="173"/>
      <c r="K161" s="173"/>
      <c r="L161" s="173"/>
      <c r="M161" s="173"/>
    </row>
    <row r="162" spans="6:13">
      <c r="F162" s="173"/>
      <c r="G162" s="173"/>
      <c r="H162" s="173"/>
      <c r="I162" s="173"/>
      <c r="J162" s="173"/>
      <c r="K162" s="173"/>
      <c r="L162" s="173"/>
      <c r="M162" s="173"/>
    </row>
    <row r="163" spans="6:13">
      <c r="F163" s="173"/>
      <c r="G163" s="173"/>
      <c r="H163" s="173"/>
      <c r="I163" s="173"/>
      <c r="J163" s="173"/>
      <c r="K163" s="173"/>
      <c r="L163" s="173"/>
      <c r="M163" s="173"/>
    </row>
    <row r="164" spans="6:13">
      <c r="F164" s="173"/>
      <c r="G164" s="173"/>
      <c r="H164" s="173"/>
      <c r="I164" s="173"/>
      <c r="J164" s="173"/>
      <c r="K164" s="173"/>
      <c r="L164" s="173"/>
      <c r="M164" s="173"/>
    </row>
    <row r="165" spans="6:13">
      <c r="F165" s="173"/>
      <c r="G165" s="173"/>
      <c r="H165" s="173"/>
      <c r="I165" s="173"/>
      <c r="J165" s="173"/>
      <c r="K165" s="173"/>
      <c r="L165" s="173"/>
      <c r="M165" s="173"/>
    </row>
    <row r="166" spans="6:13">
      <c r="F166" s="173"/>
      <c r="G166" s="173"/>
      <c r="H166" s="173"/>
      <c r="I166" s="173"/>
      <c r="J166" s="173"/>
      <c r="K166" s="173"/>
      <c r="L166" s="173"/>
      <c r="M166" s="173"/>
    </row>
    <row r="167" spans="6:13">
      <c r="F167" s="173"/>
      <c r="G167" s="173"/>
      <c r="H167" s="173"/>
      <c r="I167" s="173"/>
      <c r="J167" s="173"/>
      <c r="K167" s="173"/>
      <c r="L167" s="173"/>
      <c r="M167" s="173"/>
    </row>
    <row r="168" spans="6:13">
      <c r="F168" s="173"/>
      <c r="G168" s="173"/>
      <c r="H168" s="173"/>
      <c r="I168" s="173"/>
      <c r="J168" s="173"/>
      <c r="K168" s="173"/>
      <c r="L168" s="173"/>
      <c r="M168" s="173"/>
    </row>
    <row r="169" spans="6:13">
      <c r="F169" s="173"/>
      <c r="G169" s="173"/>
      <c r="H169" s="173"/>
      <c r="I169" s="173"/>
      <c r="J169" s="173"/>
      <c r="K169" s="173"/>
      <c r="L169" s="173"/>
      <c r="M169" s="173"/>
    </row>
    <row r="170" spans="6:13">
      <c r="F170" s="173"/>
      <c r="G170" s="173"/>
      <c r="H170" s="173"/>
      <c r="I170" s="173"/>
      <c r="J170" s="173"/>
      <c r="K170" s="173"/>
      <c r="L170" s="173"/>
      <c r="M170" s="173"/>
    </row>
    <row r="171" spans="6:13">
      <c r="F171" s="173"/>
      <c r="G171" s="173"/>
      <c r="H171" s="173"/>
      <c r="I171" s="173"/>
      <c r="J171" s="173"/>
      <c r="K171" s="173"/>
      <c r="L171" s="173"/>
      <c r="M171" s="173"/>
    </row>
    <row r="172" spans="6:13">
      <c r="F172" s="173"/>
      <c r="G172" s="173"/>
      <c r="H172" s="173"/>
      <c r="I172" s="173"/>
      <c r="J172" s="173"/>
      <c r="K172" s="173"/>
      <c r="L172" s="173"/>
      <c r="M172" s="173"/>
    </row>
    <row r="173" spans="6:13">
      <c r="F173" s="173"/>
      <c r="G173" s="173"/>
      <c r="H173" s="173"/>
      <c r="I173" s="173"/>
      <c r="J173" s="173"/>
      <c r="K173" s="173"/>
      <c r="L173" s="173"/>
      <c r="M173" s="173"/>
    </row>
    <row r="174" spans="6:13">
      <c r="F174" s="173"/>
      <c r="G174" s="173"/>
      <c r="H174" s="173"/>
      <c r="I174" s="173"/>
      <c r="J174" s="173"/>
      <c r="K174" s="173"/>
      <c r="L174" s="173"/>
      <c r="M174" s="173"/>
    </row>
    <row r="175" spans="6:13">
      <c r="F175" s="173"/>
      <c r="G175" s="173"/>
      <c r="H175" s="173"/>
      <c r="I175" s="173"/>
      <c r="J175" s="173"/>
      <c r="K175" s="173"/>
      <c r="L175" s="173"/>
      <c r="M175" s="173"/>
    </row>
    <row r="176" spans="6:13">
      <c r="F176" s="173"/>
      <c r="G176" s="173"/>
      <c r="H176" s="173"/>
      <c r="I176" s="173"/>
      <c r="J176" s="173"/>
      <c r="K176" s="173"/>
      <c r="L176" s="173"/>
      <c r="M176" s="173"/>
    </row>
    <row r="177" spans="6:13">
      <c r="F177" s="173"/>
      <c r="G177" s="173"/>
      <c r="H177" s="173"/>
      <c r="I177" s="173"/>
      <c r="J177" s="173"/>
      <c r="K177" s="173"/>
      <c r="L177" s="173"/>
      <c r="M177" s="173"/>
    </row>
    <row r="178" spans="6:13">
      <c r="F178" s="173"/>
      <c r="G178" s="173"/>
      <c r="H178" s="173"/>
      <c r="I178" s="173"/>
      <c r="J178" s="173"/>
      <c r="K178" s="173"/>
      <c r="L178" s="173"/>
      <c r="M178" s="173"/>
    </row>
    <row r="179" spans="6:13">
      <c r="F179" s="173"/>
      <c r="G179" s="173"/>
      <c r="H179" s="173"/>
      <c r="I179" s="173"/>
      <c r="J179" s="173"/>
      <c r="K179" s="173"/>
      <c r="L179" s="173"/>
      <c r="M179" s="173"/>
    </row>
    <row r="180" spans="6:13">
      <c r="F180" s="173"/>
      <c r="G180" s="173"/>
      <c r="H180" s="173"/>
      <c r="I180" s="173"/>
      <c r="J180" s="173"/>
      <c r="K180" s="173"/>
      <c r="L180" s="173"/>
      <c r="M180" s="173"/>
    </row>
    <row r="181" spans="6:13">
      <c r="F181" s="173"/>
      <c r="G181" s="173"/>
      <c r="H181" s="173"/>
      <c r="I181" s="173"/>
      <c r="J181" s="173"/>
      <c r="K181" s="173"/>
      <c r="L181" s="173"/>
      <c r="M181" s="173"/>
    </row>
    <row r="182" spans="6:13">
      <c r="F182" s="173"/>
      <c r="G182" s="173"/>
      <c r="H182" s="173"/>
      <c r="I182" s="173"/>
      <c r="J182" s="173"/>
      <c r="K182" s="173"/>
      <c r="L182" s="173"/>
      <c r="M182" s="173"/>
    </row>
    <row r="183" spans="6:13">
      <c r="F183" s="173"/>
      <c r="G183" s="173"/>
      <c r="H183" s="173"/>
      <c r="I183" s="173"/>
      <c r="J183" s="173"/>
      <c r="K183" s="173"/>
      <c r="L183" s="173"/>
      <c r="M183" s="173"/>
    </row>
    <row r="184" spans="6:13">
      <c r="F184" s="173"/>
      <c r="G184" s="173"/>
      <c r="H184" s="173"/>
      <c r="I184" s="173"/>
      <c r="J184" s="173"/>
      <c r="K184" s="173"/>
      <c r="L184" s="173"/>
      <c r="M184" s="173"/>
    </row>
    <row r="185" spans="6:13">
      <c r="F185" s="173"/>
      <c r="G185" s="173"/>
      <c r="H185" s="173"/>
      <c r="I185" s="173"/>
      <c r="J185" s="173"/>
      <c r="K185" s="173"/>
      <c r="L185" s="173"/>
      <c r="M185" s="173"/>
    </row>
    <row r="186" spans="6:13">
      <c r="F186" s="173"/>
      <c r="G186" s="173"/>
      <c r="H186" s="173"/>
      <c r="I186" s="173"/>
      <c r="J186" s="173"/>
      <c r="K186" s="173"/>
      <c r="L186" s="173"/>
      <c r="M186" s="173"/>
    </row>
    <row r="187" spans="6:13">
      <c r="F187" s="173"/>
      <c r="G187" s="173"/>
      <c r="H187" s="173"/>
      <c r="I187" s="173"/>
      <c r="J187" s="173"/>
      <c r="K187" s="173"/>
      <c r="L187" s="173"/>
      <c r="M187" s="173"/>
    </row>
    <row r="188" spans="6:13">
      <c r="F188" s="173"/>
      <c r="G188" s="173"/>
      <c r="H188" s="173"/>
      <c r="I188" s="173"/>
      <c r="J188" s="173"/>
      <c r="K188" s="173"/>
      <c r="L188" s="173"/>
      <c r="M188" s="173"/>
    </row>
    <row r="189" spans="6:13">
      <c r="F189" s="173"/>
      <c r="G189" s="173"/>
      <c r="H189" s="173"/>
      <c r="I189" s="173"/>
      <c r="J189" s="173"/>
      <c r="K189" s="173"/>
      <c r="L189" s="173"/>
      <c r="M189" s="173"/>
    </row>
    <row r="190" spans="6:13">
      <c r="F190" s="173"/>
      <c r="G190" s="173"/>
      <c r="H190" s="173"/>
      <c r="I190" s="173"/>
      <c r="J190" s="173"/>
      <c r="K190" s="173"/>
      <c r="L190" s="173"/>
      <c r="M190" s="173"/>
    </row>
    <row r="191" spans="6:13">
      <c r="F191" s="173"/>
      <c r="G191" s="173"/>
      <c r="H191" s="173"/>
      <c r="I191" s="173"/>
      <c r="J191" s="173"/>
      <c r="K191" s="173"/>
      <c r="L191" s="173"/>
      <c r="M191" s="173"/>
    </row>
    <row r="192" spans="6:13">
      <c r="F192" s="173"/>
      <c r="G192" s="173"/>
      <c r="H192" s="173"/>
      <c r="I192" s="173"/>
      <c r="J192" s="173"/>
      <c r="K192" s="173"/>
      <c r="L192" s="173"/>
      <c r="M192" s="173"/>
    </row>
    <row r="193" spans="6:13">
      <c r="F193" s="173"/>
      <c r="G193" s="173"/>
      <c r="H193" s="173"/>
      <c r="I193" s="173"/>
      <c r="J193" s="173"/>
      <c r="K193" s="173"/>
      <c r="L193" s="173"/>
      <c r="M193" s="173"/>
    </row>
    <row r="194" spans="6:13">
      <c r="F194" s="173"/>
      <c r="G194" s="173"/>
      <c r="H194" s="173"/>
      <c r="I194" s="173"/>
      <c r="J194" s="173"/>
      <c r="K194" s="173"/>
      <c r="L194" s="173"/>
      <c r="M194" s="173"/>
    </row>
    <row r="195" spans="6:13">
      <c r="F195" s="173"/>
      <c r="G195" s="173"/>
      <c r="H195" s="173"/>
      <c r="I195" s="173"/>
      <c r="J195" s="173"/>
      <c r="K195" s="173"/>
      <c r="L195" s="173"/>
      <c r="M195" s="173"/>
    </row>
    <row r="196" spans="6:13">
      <c r="F196" s="173"/>
      <c r="G196" s="173"/>
      <c r="H196" s="173"/>
      <c r="I196" s="173"/>
      <c r="J196" s="173"/>
      <c r="K196" s="173"/>
      <c r="L196" s="173"/>
      <c r="M196" s="173"/>
    </row>
    <row r="197" spans="6:13">
      <c r="F197" s="173"/>
      <c r="G197" s="173"/>
      <c r="H197" s="173"/>
      <c r="I197" s="173"/>
      <c r="J197" s="173"/>
      <c r="K197" s="173"/>
      <c r="L197" s="173"/>
      <c r="M197" s="173"/>
    </row>
    <row r="198" spans="6:13">
      <c r="F198" s="173"/>
      <c r="G198" s="173"/>
      <c r="H198" s="173"/>
      <c r="I198" s="173"/>
      <c r="J198" s="173"/>
      <c r="K198" s="173"/>
      <c r="L198" s="173"/>
      <c r="M198" s="173"/>
    </row>
    <row r="199" spans="6:13">
      <c r="F199" s="173"/>
      <c r="G199" s="173"/>
      <c r="H199" s="173"/>
      <c r="I199" s="173"/>
      <c r="J199" s="173"/>
      <c r="K199" s="173"/>
      <c r="L199" s="173"/>
      <c r="M199" s="173"/>
    </row>
    <row r="200" spans="6:13">
      <c r="F200" s="173"/>
      <c r="G200" s="173"/>
      <c r="H200" s="173"/>
      <c r="I200" s="173"/>
      <c r="J200" s="173"/>
      <c r="K200" s="173"/>
      <c r="L200" s="173"/>
      <c r="M200" s="173"/>
    </row>
    <row r="201" spans="6:13">
      <c r="F201" s="173"/>
      <c r="G201" s="173"/>
      <c r="H201" s="173"/>
      <c r="I201" s="173"/>
      <c r="J201" s="173"/>
      <c r="K201" s="173"/>
      <c r="L201" s="173"/>
      <c r="M201" s="173"/>
    </row>
    <row r="202" spans="6:13">
      <c r="F202" s="173"/>
      <c r="G202" s="173"/>
      <c r="H202" s="173"/>
      <c r="I202" s="173"/>
      <c r="J202" s="173"/>
      <c r="K202" s="173"/>
      <c r="L202" s="173"/>
      <c r="M202" s="173"/>
    </row>
    <row r="203" spans="6:13">
      <c r="F203" s="173"/>
      <c r="G203" s="173"/>
      <c r="H203" s="173"/>
      <c r="I203" s="173"/>
      <c r="J203" s="173"/>
      <c r="K203" s="173"/>
      <c r="L203" s="173"/>
      <c r="M203" s="173"/>
    </row>
    <row r="204" spans="6:13">
      <c r="F204" s="173"/>
      <c r="G204" s="173"/>
      <c r="H204" s="173"/>
      <c r="I204" s="173"/>
      <c r="J204" s="173"/>
      <c r="K204" s="173"/>
      <c r="L204" s="173"/>
      <c r="M204" s="173"/>
    </row>
    <row r="205" spans="6:13">
      <c r="F205" s="173"/>
      <c r="G205" s="173"/>
      <c r="H205" s="173"/>
      <c r="I205" s="173"/>
      <c r="J205" s="173"/>
      <c r="K205" s="173"/>
      <c r="L205" s="173"/>
      <c r="M205" s="173"/>
    </row>
    <row r="206" spans="6:13">
      <c r="F206" s="173"/>
      <c r="G206" s="173"/>
      <c r="H206" s="173"/>
      <c r="I206" s="173"/>
      <c r="J206" s="173"/>
      <c r="K206" s="173"/>
      <c r="L206" s="173"/>
      <c r="M206" s="173"/>
    </row>
    <row r="207" spans="6:13">
      <c r="F207" s="173"/>
      <c r="G207" s="173"/>
      <c r="H207" s="173"/>
      <c r="I207" s="173"/>
      <c r="J207" s="173"/>
      <c r="K207" s="173"/>
      <c r="L207" s="173"/>
      <c r="M207" s="173"/>
    </row>
    <row r="208" spans="6:13">
      <c r="F208" s="173"/>
      <c r="G208" s="173"/>
      <c r="H208" s="173"/>
      <c r="I208" s="173"/>
      <c r="J208" s="173"/>
      <c r="K208" s="173"/>
      <c r="L208" s="173"/>
      <c r="M208" s="173"/>
    </row>
    <row r="209" spans="6:13">
      <c r="F209" s="173"/>
      <c r="G209" s="173"/>
      <c r="H209" s="173"/>
      <c r="I209" s="173"/>
      <c r="J209" s="173"/>
      <c r="K209" s="173"/>
      <c r="L209" s="173"/>
      <c r="M209" s="173"/>
    </row>
    <row r="210" spans="6:13">
      <c r="F210" s="173"/>
      <c r="G210" s="173"/>
      <c r="H210" s="173"/>
      <c r="I210" s="173"/>
      <c r="J210" s="173"/>
      <c r="K210" s="173"/>
      <c r="L210" s="173"/>
      <c r="M210" s="173"/>
    </row>
    <row r="211" spans="6:13">
      <c r="F211" s="173"/>
      <c r="G211" s="173"/>
      <c r="H211" s="173"/>
      <c r="I211" s="173"/>
      <c r="J211" s="173"/>
      <c r="K211" s="173"/>
      <c r="L211" s="173"/>
      <c r="M211" s="173"/>
    </row>
    <row r="212" spans="6:13">
      <c r="F212" s="173"/>
      <c r="G212" s="173"/>
      <c r="H212" s="173"/>
      <c r="I212" s="173"/>
      <c r="J212" s="173"/>
      <c r="K212" s="173"/>
      <c r="L212" s="173"/>
      <c r="M212" s="173"/>
    </row>
    <row r="213" spans="6:13">
      <c r="F213" s="173"/>
      <c r="G213" s="173"/>
      <c r="H213" s="173"/>
      <c r="I213" s="173"/>
      <c r="J213" s="173"/>
      <c r="K213" s="173"/>
      <c r="L213" s="173"/>
      <c r="M213" s="173"/>
    </row>
    <row r="214" spans="6:13">
      <c r="F214" s="173"/>
      <c r="G214" s="173"/>
      <c r="H214" s="173"/>
      <c r="I214" s="173"/>
      <c r="J214" s="173"/>
      <c r="K214" s="173"/>
      <c r="L214" s="173"/>
      <c r="M214" s="173"/>
    </row>
    <row r="215" spans="6:13">
      <c r="F215" s="173"/>
      <c r="G215" s="173"/>
      <c r="H215" s="173"/>
      <c r="I215" s="173"/>
      <c r="J215" s="173"/>
      <c r="K215" s="173"/>
      <c r="L215" s="173"/>
      <c r="M215" s="173"/>
    </row>
    <row r="216" spans="6:13">
      <c r="F216" s="173"/>
      <c r="G216" s="173"/>
      <c r="H216" s="173"/>
      <c r="I216" s="173"/>
      <c r="J216" s="173"/>
      <c r="K216" s="173"/>
      <c r="L216" s="173"/>
      <c r="M216" s="173"/>
    </row>
    <row r="217" spans="6:13">
      <c r="F217" s="173"/>
      <c r="G217" s="173"/>
      <c r="H217" s="173"/>
      <c r="I217" s="173"/>
      <c r="J217" s="173"/>
      <c r="K217" s="173"/>
      <c r="L217" s="173"/>
      <c r="M217" s="173"/>
    </row>
    <row r="218" spans="6:13">
      <c r="F218" s="173"/>
      <c r="G218" s="173"/>
      <c r="H218" s="173"/>
      <c r="I218" s="173"/>
      <c r="J218" s="173"/>
      <c r="K218" s="173"/>
      <c r="L218" s="173"/>
      <c r="M218" s="173"/>
    </row>
    <row r="219" spans="6:13">
      <c r="F219" s="173"/>
      <c r="G219" s="173"/>
      <c r="H219" s="173"/>
      <c r="I219" s="173"/>
      <c r="J219" s="173"/>
      <c r="K219" s="173"/>
      <c r="L219" s="173"/>
      <c r="M219" s="173"/>
    </row>
    <row r="220" spans="6:13">
      <c r="F220" s="173"/>
      <c r="G220" s="173"/>
      <c r="H220" s="173"/>
      <c r="I220" s="173"/>
      <c r="J220" s="173"/>
      <c r="K220" s="173"/>
      <c r="L220" s="173"/>
      <c r="M220" s="173"/>
    </row>
    <row r="221" spans="6:13">
      <c r="F221" s="173"/>
      <c r="G221" s="173"/>
      <c r="H221" s="173"/>
      <c r="I221" s="173"/>
      <c r="J221" s="173"/>
      <c r="K221" s="173"/>
      <c r="L221" s="173"/>
      <c r="M221" s="173"/>
    </row>
    <row r="222" spans="6:13">
      <c r="F222" s="173"/>
      <c r="G222" s="173"/>
      <c r="H222" s="173"/>
      <c r="I222" s="173"/>
      <c r="J222" s="173"/>
      <c r="K222" s="173"/>
      <c r="L222" s="173"/>
      <c r="M222" s="173"/>
    </row>
    <row r="223" spans="6:13">
      <c r="F223" s="173"/>
      <c r="G223" s="173"/>
      <c r="H223" s="173"/>
      <c r="I223" s="173"/>
      <c r="J223" s="173"/>
      <c r="K223" s="173"/>
      <c r="L223" s="173"/>
      <c r="M223" s="173"/>
    </row>
    <row r="224" spans="6:13">
      <c r="F224" s="173"/>
      <c r="G224" s="173"/>
      <c r="H224" s="173"/>
      <c r="I224" s="173"/>
      <c r="J224" s="173"/>
      <c r="K224" s="173"/>
      <c r="L224" s="173"/>
      <c r="M224" s="173"/>
    </row>
    <row r="225" spans="6:13">
      <c r="F225" s="173"/>
      <c r="G225" s="173"/>
      <c r="H225" s="173"/>
      <c r="I225" s="173"/>
      <c r="J225" s="173"/>
      <c r="K225" s="173"/>
      <c r="L225" s="173"/>
      <c r="M225" s="173"/>
    </row>
    <row r="226" spans="6:13">
      <c r="F226" s="173"/>
      <c r="G226" s="173"/>
      <c r="H226" s="173"/>
      <c r="I226" s="173"/>
      <c r="J226" s="173"/>
      <c r="K226" s="173"/>
      <c r="L226" s="173"/>
      <c r="M226" s="173"/>
    </row>
    <row r="227" spans="6:13">
      <c r="F227" s="173"/>
      <c r="G227" s="173"/>
      <c r="H227" s="173"/>
      <c r="I227" s="173"/>
      <c r="J227" s="173"/>
      <c r="K227" s="173"/>
      <c r="L227" s="173"/>
      <c r="M227" s="173"/>
    </row>
    <row r="228" spans="6:13">
      <c r="F228" s="173"/>
      <c r="G228" s="173"/>
      <c r="H228" s="173"/>
      <c r="I228" s="173"/>
      <c r="J228" s="173"/>
      <c r="K228" s="173"/>
      <c r="L228" s="173"/>
      <c r="M228" s="173"/>
    </row>
    <row r="229" spans="6:13">
      <c r="F229" s="173"/>
      <c r="G229" s="173"/>
      <c r="H229" s="173"/>
      <c r="I229" s="173"/>
      <c r="J229" s="173"/>
      <c r="K229" s="173"/>
      <c r="L229" s="173"/>
      <c r="M229" s="173"/>
    </row>
    <row r="230" spans="6:13">
      <c r="F230" s="173"/>
      <c r="G230" s="173"/>
      <c r="H230" s="173"/>
      <c r="I230" s="173"/>
      <c r="J230" s="173"/>
      <c r="K230" s="173"/>
      <c r="L230" s="173"/>
      <c r="M230" s="173"/>
    </row>
    <row r="231" spans="6:13">
      <c r="F231" s="173"/>
      <c r="G231" s="173"/>
      <c r="H231" s="173"/>
      <c r="I231" s="173"/>
      <c r="J231" s="173"/>
      <c r="K231" s="173"/>
      <c r="L231" s="173"/>
      <c r="M231" s="173"/>
    </row>
    <row r="232" spans="6:13">
      <c r="F232" s="173"/>
      <c r="G232" s="173"/>
      <c r="H232" s="173"/>
      <c r="I232" s="173"/>
      <c r="J232" s="173"/>
      <c r="K232" s="173"/>
      <c r="L232" s="173"/>
      <c r="M232" s="173"/>
    </row>
    <row r="233" spans="6:13">
      <c r="F233" s="173"/>
      <c r="G233" s="173"/>
      <c r="H233" s="173"/>
      <c r="I233" s="173"/>
      <c r="J233" s="173"/>
      <c r="K233" s="173"/>
      <c r="L233" s="173"/>
      <c r="M233" s="173"/>
    </row>
    <row r="234" spans="6:13">
      <c r="F234" s="173"/>
      <c r="G234" s="173"/>
      <c r="H234" s="173"/>
      <c r="I234" s="173"/>
      <c r="J234" s="173"/>
      <c r="K234" s="173"/>
      <c r="L234" s="173"/>
      <c r="M234" s="173"/>
    </row>
    <row r="235" spans="6:13">
      <c r="F235" s="173"/>
      <c r="G235" s="173"/>
      <c r="H235" s="173"/>
      <c r="I235" s="173"/>
      <c r="J235" s="173"/>
      <c r="K235" s="173"/>
      <c r="L235" s="173"/>
      <c r="M235" s="173"/>
    </row>
    <row r="236" spans="6:13">
      <c r="F236" s="173"/>
      <c r="G236" s="173"/>
      <c r="H236" s="173"/>
      <c r="I236" s="173"/>
      <c r="J236" s="173"/>
      <c r="K236" s="173"/>
      <c r="L236" s="173"/>
      <c r="M236" s="173"/>
    </row>
    <row r="237" spans="6:13">
      <c r="F237" s="173"/>
      <c r="G237" s="173"/>
      <c r="H237" s="173"/>
      <c r="I237" s="173"/>
      <c r="J237" s="173"/>
      <c r="K237" s="173"/>
      <c r="L237" s="173"/>
      <c r="M237" s="173"/>
    </row>
    <row r="238" spans="6:13">
      <c r="F238" s="173"/>
      <c r="G238" s="173"/>
      <c r="H238" s="173"/>
      <c r="I238" s="173"/>
      <c r="J238" s="173"/>
      <c r="K238" s="173"/>
      <c r="L238" s="173"/>
      <c r="M238" s="173"/>
    </row>
    <row r="239" spans="6:13">
      <c r="F239" s="173"/>
      <c r="G239" s="173"/>
      <c r="H239" s="173"/>
      <c r="I239" s="173"/>
      <c r="J239" s="173"/>
      <c r="K239" s="173"/>
      <c r="L239" s="173"/>
      <c r="M239" s="173"/>
    </row>
    <row r="240" spans="6:13">
      <c r="F240" s="173"/>
      <c r="G240" s="173"/>
      <c r="H240" s="173"/>
      <c r="I240" s="173"/>
      <c r="J240" s="173"/>
      <c r="K240" s="173"/>
      <c r="L240" s="173"/>
      <c r="M240" s="173"/>
    </row>
    <row r="241" spans="6:13">
      <c r="F241" s="173"/>
      <c r="G241" s="173"/>
      <c r="H241" s="173"/>
      <c r="I241" s="173"/>
      <c r="J241" s="173"/>
      <c r="K241" s="173"/>
      <c r="L241" s="173"/>
      <c r="M241" s="173"/>
    </row>
    <row r="242" spans="6:13">
      <c r="F242" s="173"/>
      <c r="G242" s="173"/>
      <c r="H242" s="173"/>
      <c r="I242" s="173"/>
      <c r="J242" s="173"/>
      <c r="K242" s="173"/>
      <c r="L242" s="173"/>
      <c r="M242" s="173"/>
    </row>
    <row r="243" spans="6:13">
      <c r="F243" s="173"/>
      <c r="G243" s="173"/>
      <c r="H243" s="173"/>
      <c r="I243" s="173"/>
      <c r="J243" s="173"/>
      <c r="K243" s="173"/>
      <c r="L243" s="173"/>
      <c r="M243" s="173"/>
    </row>
    <row r="244" spans="6:13">
      <c r="F244" s="173"/>
      <c r="G244" s="173"/>
      <c r="H244" s="173"/>
      <c r="I244" s="173"/>
      <c r="J244" s="173"/>
      <c r="K244" s="173"/>
      <c r="L244" s="173"/>
      <c r="M244" s="173"/>
    </row>
    <row r="245" spans="6:13">
      <c r="F245" s="173"/>
      <c r="G245" s="173"/>
      <c r="H245" s="173"/>
      <c r="I245" s="173"/>
      <c r="J245" s="173"/>
      <c r="K245" s="173"/>
      <c r="L245" s="173"/>
      <c r="M245" s="173"/>
    </row>
    <row r="246" spans="6:13">
      <c r="F246" s="173"/>
      <c r="G246" s="173"/>
      <c r="H246" s="173"/>
      <c r="I246" s="173"/>
      <c r="J246" s="173"/>
      <c r="K246" s="173"/>
      <c r="L246" s="173"/>
      <c r="M246" s="173"/>
    </row>
    <row r="247" spans="6:13">
      <c r="F247" s="173"/>
      <c r="G247" s="173"/>
      <c r="H247" s="173"/>
      <c r="I247" s="173"/>
      <c r="J247" s="173"/>
      <c r="K247" s="173"/>
      <c r="L247" s="173"/>
      <c r="M247" s="173"/>
    </row>
    <row r="248" spans="6:13">
      <c r="F248" s="173"/>
      <c r="G248" s="173"/>
      <c r="H248" s="173"/>
      <c r="I248" s="173"/>
      <c r="J248" s="173"/>
      <c r="K248" s="173"/>
      <c r="L248" s="173"/>
      <c r="M248" s="173"/>
    </row>
    <row r="249" spans="6:13">
      <c r="F249" s="173"/>
      <c r="G249" s="173"/>
      <c r="H249" s="173"/>
      <c r="I249" s="173"/>
      <c r="J249" s="173"/>
      <c r="K249" s="173"/>
      <c r="L249" s="173"/>
      <c r="M249" s="173"/>
    </row>
    <row r="250" spans="6:13">
      <c r="F250" s="173"/>
      <c r="G250" s="173"/>
      <c r="H250" s="173"/>
      <c r="I250" s="173"/>
      <c r="J250" s="173"/>
      <c r="K250" s="173"/>
      <c r="L250" s="173"/>
      <c r="M250" s="173"/>
    </row>
    <row r="251" spans="6:13">
      <c r="F251" s="173"/>
      <c r="G251" s="173"/>
      <c r="H251" s="173"/>
      <c r="I251" s="173"/>
      <c r="J251" s="173"/>
      <c r="K251" s="173"/>
      <c r="L251" s="173"/>
      <c r="M251" s="173"/>
    </row>
    <row r="252" spans="6:13">
      <c r="F252" s="173"/>
      <c r="G252" s="173"/>
      <c r="H252" s="173"/>
      <c r="I252" s="173"/>
      <c r="J252" s="173"/>
      <c r="K252" s="173"/>
      <c r="L252" s="173"/>
      <c r="M252" s="173"/>
    </row>
    <row r="253" spans="6:13">
      <c r="F253" s="173"/>
      <c r="G253" s="173"/>
      <c r="H253" s="173"/>
      <c r="I253" s="173"/>
      <c r="J253" s="173"/>
      <c r="K253" s="173"/>
      <c r="L253" s="173"/>
      <c r="M253" s="173"/>
    </row>
    <row r="254" spans="6:13">
      <c r="F254" s="173"/>
      <c r="G254" s="173"/>
      <c r="H254" s="173"/>
      <c r="I254" s="173"/>
      <c r="J254" s="173"/>
      <c r="K254" s="173"/>
      <c r="L254" s="173"/>
      <c r="M254" s="173"/>
    </row>
    <row r="255" spans="6:13">
      <c r="F255" s="173"/>
      <c r="G255" s="173"/>
      <c r="H255" s="173"/>
      <c r="I255" s="173"/>
      <c r="J255" s="173"/>
      <c r="K255" s="173"/>
      <c r="L255" s="173"/>
      <c r="M255" s="173"/>
    </row>
    <row r="256" spans="6:13">
      <c r="F256" s="173"/>
      <c r="G256" s="173"/>
      <c r="H256" s="173"/>
      <c r="I256" s="173"/>
      <c r="J256" s="173"/>
      <c r="K256" s="173"/>
      <c r="L256" s="173"/>
      <c r="M256" s="173"/>
    </row>
    <row r="257" spans="6:13">
      <c r="F257" s="173"/>
      <c r="G257" s="173"/>
      <c r="H257" s="173"/>
      <c r="I257" s="173"/>
      <c r="J257" s="173"/>
      <c r="K257" s="173"/>
      <c r="L257" s="173"/>
      <c r="M257" s="173"/>
    </row>
    <row r="258" spans="6:13">
      <c r="F258" s="173"/>
      <c r="G258" s="173"/>
      <c r="H258" s="173"/>
      <c r="I258" s="173"/>
      <c r="J258" s="173"/>
      <c r="K258" s="173"/>
      <c r="L258" s="173"/>
      <c r="M258" s="173"/>
    </row>
    <row r="259" spans="6:13">
      <c r="F259" s="173"/>
      <c r="G259" s="173"/>
      <c r="H259" s="173"/>
      <c r="I259" s="173"/>
      <c r="J259" s="173"/>
      <c r="K259" s="173"/>
      <c r="L259" s="173"/>
      <c r="M259" s="173"/>
    </row>
    <row r="260" spans="6:13">
      <c r="F260" s="173"/>
      <c r="G260" s="173"/>
      <c r="H260" s="173"/>
      <c r="I260" s="173"/>
      <c r="J260" s="173"/>
      <c r="K260" s="173"/>
      <c r="L260" s="173"/>
      <c r="M260" s="173"/>
    </row>
    <row r="261" spans="6:13">
      <c r="F261" s="173"/>
      <c r="G261" s="173"/>
      <c r="H261" s="173"/>
      <c r="I261" s="173"/>
      <c r="J261" s="173"/>
      <c r="K261" s="173"/>
      <c r="L261" s="173"/>
      <c r="M261" s="173"/>
    </row>
    <row r="262" spans="6:13">
      <c r="F262" s="173"/>
      <c r="G262" s="173"/>
      <c r="H262" s="173"/>
      <c r="I262" s="173"/>
      <c r="J262" s="173"/>
      <c r="K262" s="173"/>
      <c r="L262" s="173"/>
      <c r="M262" s="173"/>
    </row>
    <row r="263" spans="6:13">
      <c r="F263" s="173"/>
      <c r="G263" s="173"/>
      <c r="H263" s="173"/>
      <c r="I263" s="173"/>
      <c r="J263" s="173"/>
      <c r="K263" s="173"/>
      <c r="L263" s="173"/>
      <c r="M263" s="173"/>
    </row>
    <row r="264" spans="6:13">
      <c r="F264" s="173"/>
      <c r="G264" s="173"/>
      <c r="H264" s="173"/>
      <c r="I264" s="173"/>
      <c r="J264" s="173"/>
      <c r="K264" s="173"/>
      <c r="L264" s="173"/>
      <c r="M264" s="173"/>
    </row>
    <row r="265" spans="6:13">
      <c r="F265" s="173"/>
      <c r="G265" s="173"/>
      <c r="H265" s="173"/>
      <c r="I265" s="173"/>
      <c r="J265" s="173"/>
      <c r="K265" s="173"/>
      <c r="L265" s="173"/>
      <c r="M265" s="173"/>
    </row>
    <row r="266" spans="6:13">
      <c r="F266" s="173"/>
      <c r="G266" s="173"/>
      <c r="H266" s="173"/>
      <c r="I266" s="173"/>
      <c r="J266" s="173"/>
      <c r="K266" s="173"/>
      <c r="L266" s="173"/>
      <c r="M266" s="173"/>
    </row>
    <row r="267" spans="6:13">
      <c r="F267" s="173"/>
      <c r="G267" s="173"/>
      <c r="H267" s="173"/>
      <c r="I267" s="173"/>
      <c r="J267" s="173"/>
      <c r="K267" s="173"/>
      <c r="L267" s="173"/>
      <c r="M267" s="173"/>
    </row>
    <row r="268" spans="6:13">
      <c r="F268" s="173"/>
      <c r="G268" s="173"/>
      <c r="H268" s="173"/>
      <c r="I268" s="173"/>
      <c r="J268" s="173"/>
      <c r="K268" s="173"/>
      <c r="L268" s="173"/>
      <c r="M268" s="173"/>
    </row>
    <row r="269" spans="6:13">
      <c r="F269" s="173"/>
      <c r="G269" s="173"/>
      <c r="H269" s="173"/>
      <c r="I269" s="173"/>
      <c r="J269" s="173"/>
      <c r="K269" s="173"/>
      <c r="L269" s="173"/>
      <c r="M269" s="173"/>
    </row>
    <row r="270" spans="6:13">
      <c r="F270" s="173"/>
      <c r="G270" s="173"/>
      <c r="H270" s="173"/>
      <c r="I270" s="173"/>
      <c r="J270" s="173"/>
      <c r="K270" s="173"/>
      <c r="L270" s="173"/>
      <c r="M270" s="173"/>
    </row>
    <row r="271" spans="6:13">
      <c r="F271" s="173"/>
      <c r="G271" s="173"/>
      <c r="H271" s="173"/>
      <c r="I271" s="173"/>
      <c r="J271" s="173"/>
      <c r="K271" s="173"/>
      <c r="L271" s="173"/>
      <c r="M271" s="173"/>
    </row>
    <row r="272" spans="6:13">
      <c r="F272" s="173"/>
      <c r="G272" s="173"/>
      <c r="H272" s="173"/>
      <c r="I272" s="173"/>
      <c r="J272" s="173"/>
      <c r="K272" s="173"/>
      <c r="L272" s="173"/>
      <c r="M272" s="173"/>
    </row>
    <row r="273" spans="6:13">
      <c r="F273" s="173"/>
      <c r="G273" s="173"/>
      <c r="H273" s="173"/>
      <c r="I273" s="173"/>
      <c r="J273" s="173"/>
      <c r="K273" s="173"/>
      <c r="L273" s="173"/>
      <c r="M273" s="173"/>
    </row>
    <row r="274" spans="6:13">
      <c r="F274" s="173"/>
      <c r="G274" s="173"/>
      <c r="H274" s="173"/>
      <c r="I274" s="173"/>
      <c r="J274" s="173"/>
      <c r="K274" s="173"/>
      <c r="L274" s="173"/>
      <c r="M274" s="173"/>
    </row>
    <row r="275" spans="6:13">
      <c r="F275" s="173"/>
      <c r="G275" s="173"/>
      <c r="H275" s="173"/>
      <c r="I275" s="173"/>
      <c r="J275" s="173"/>
      <c r="K275" s="173"/>
      <c r="L275" s="173"/>
      <c r="M275" s="173"/>
    </row>
    <row r="276" spans="6:13">
      <c r="F276" s="173"/>
      <c r="G276" s="173"/>
      <c r="H276" s="173"/>
      <c r="I276" s="173"/>
      <c r="J276" s="173"/>
      <c r="K276" s="173"/>
      <c r="L276" s="173"/>
      <c r="M276" s="173"/>
    </row>
    <row r="277" spans="6:13">
      <c r="F277" s="173"/>
      <c r="G277" s="173"/>
      <c r="H277" s="173"/>
      <c r="I277" s="173"/>
      <c r="J277" s="173"/>
      <c r="K277" s="173"/>
      <c r="L277" s="173"/>
      <c r="M277" s="173"/>
    </row>
    <row r="278" spans="6:13">
      <c r="F278" s="173"/>
      <c r="G278" s="173"/>
      <c r="H278" s="173"/>
      <c r="I278" s="173"/>
      <c r="J278" s="173"/>
      <c r="K278" s="173"/>
      <c r="L278" s="173"/>
      <c r="M278" s="173"/>
    </row>
    <row r="279" spans="6:13">
      <c r="F279" s="173"/>
      <c r="G279" s="173"/>
      <c r="H279" s="173"/>
      <c r="I279" s="173"/>
      <c r="J279" s="173"/>
      <c r="K279" s="173"/>
      <c r="L279" s="173"/>
      <c r="M279" s="173"/>
    </row>
    <row r="280" spans="6:13">
      <c r="F280" s="173"/>
      <c r="G280" s="173"/>
      <c r="H280" s="173"/>
      <c r="I280" s="173"/>
      <c r="J280" s="173"/>
      <c r="K280" s="173"/>
      <c r="L280" s="173"/>
      <c r="M280" s="173"/>
    </row>
    <row r="281" spans="6:13">
      <c r="F281" s="173"/>
      <c r="G281" s="173"/>
      <c r="H281" s="173"/>
      <c r="I281" s="173"/>
      <c r="J281" s="173"/>
      <c r="K281" s="173"/>
      <c r="L281" s="173"/>
      <c r="M281" s="173"/>
    </row>
    <row r="282" spans="6:13">
      <c r="F282" s="173"/>
      <c r="G282" s="173"/>
      <c r="H282" s="173"/>
      <c r="I282" s="173"/>
      <c r="J282" s="173"/>
      <c r="K282" s="173"/>
      <c r="L282" s="173"/>
      <c r="M282" s="173"/>
    </row>
    <row r="283" spans="6:13">
      <c r="F283" s="173"/>
      <c r="G283" s="173"/>
      <c r="H283" s="173"/>
      <c r="I283" s="173"/>
      <c r="J283" s="173"/>
      <c r="K283" s="173"/>
      <c r="L283" s="173"/>
      <c r="M283" s="173"/>
    </row>
    <row r="284" spans="6:13">
      <c r="F284" s="173"/>
      <c r="G284" s="173"/>
      <c r="H284" s="173"/>
      <c r="I284" s="173"/>
      <c r="J284" s="173"/>
      <c r="K284" s="173"/>
      <c r="L284" s="173"/>
      <c r="M284" s="173"/>
    </row>
    <row r="285" spans="6:13">
      <c r="F285" s="173"/>
      <c r="G285" s="173"/>
      <c r="H285" s="173"/>
      <c r="I285" s="173"/>
      <c r="J285" s="173"/>
      <c r="K285" s="173"/>
      <c r="L285" s="173"/>
      <c r="M285" s="173"/>
    </row>
    <row r="286" spans="6:13">
      <c r="F286" s="173"/>
      <c r="G286" s="173"/>
      <c r="H286" s="173"/>
      <c r="I286" s="173"/>
      <c r="J286" s="173"/>
      <c r="K286" s="173"/>
      <c r="L286" s="173"/>
      <c r="M286" s="173"/>
    </row>
    <row r="287" spans="6:13">
      <c r="F287" s="173"/>
      <c r="G287" s="173"/>
      <c r="H287" s="173"/>
      <c r="I287" s="173"/>
      <c r="J287" s="173"/>
      <c r="K287" s="173"/>
      <c r="L287" s="173"/>
      <c r="M287" s="173"/>
    </row>
    <row r="288" spans="6:13">
      <c r="F288" s="173"/>
      <c r="G288" s="173"/>
      <c r="H288" s="173"/>
      <c r="I288" s="173"/>
      <c r="J288" s="173"/>
      <c r="K288" s="173"/>
      <c r="L288" s="173"/>
      <c r="M288" s="173"/>
    </row>
    <row r="289" spans="6:13">
      <c r="F289" s="173"/>
      <c r="G289" s="173"/>
      <c r="H289" s="173"/>
      <c r="I289" s="173"/>
      <c r="J289" s="173"/>
      <c r="K289" s="173"/>
      <c r="L289" s="173"/>
      <c r="M289" s="173"/>
    </row>
    <row r="290" spans="6:13">
      <c r="F290" s="173"/>
      <c r="G290" s="173"/>
      <c r="H290" s="173"/>
      <c r="I290" s="173"/>
      <c r="J290" s="173"/>
      <c r="K290" s="173"/>
      <c r="L290" s="173"/>
      <c r="M290" s="173"/>
    </row>
    <row r="291" spans="6:13">
      <c r="F291" s="173"/>
      <c r="G291" s="173"/>
      <c r="H291" s="173"/>
      <c r="I291" s="173"/>
      <c r="J291" s="173"/>
      <c r="K291" s="173"/>
      <c r="L291" s="173"/>
      <c r="M291" s="173"/>
    </row>
    <row r="292" spans="6:13">
      <c r="F292" s="173"/>
      <c r="G292" s="173"/>
      <c r="H292" s="173"/>
      <c r="I292" s="173"/>
      <c r="J292" s="173"/>
      <c r="K292" s="173"/>
      <c r="L292" s="173"/>
      <c r="M292" s="173"/>
    </row>
    <row r="293" spans="6:13">
      <c r="F293" s="173"/>
      <c r="G293" s="173"/>
      <c r="H293" s="173"/>
      <c r="I293" s="173"/>
      <c r="J293" s="173"/>
      <c r="K293" s="173"/>
      <c r="L293" s="173"/>
      <c r="M293" s="173"/>
    </row>
    <row r="294" spans="6:13">
      <c r="F294" s="173"/>
      <c r="G294" s="173"/>
      <c r="H294" s="173"/>
      <c r="I294" s="173"/>
      <c r="J294" s="173"/>
      <c r="K294" s="173"/>
      <c r="L294" s="173"/>
      <c r="M294" s="173"/>
    </row>
    <row r="295" spans="6:13">
      <c r="F295" s="173"/>
      <c r="G295" s="173"/>
      <c r="H295" s="173"/>
      <c r="I295" s="173"/>
      <c r="J295" s="173"/>
      <c r="K295" s="173"/>
      <c r="L295" s="173"/>
      <c r="M295" s="173"/>
    </row>
    <row r="296" spans="6:13">
      <c r="F296" s="173"/>
      <c r="G296" s="173"/>
      <c r="H296" s="173"/>
      <c r="I296" s="173"/>
      <c r="J296" s="173"/>
      <c r="K296" s="173"/>
      <c r="L296" s="173"/>
      <c r="M296" s="173"/>
    </row>
    <row r="297" spans="6:13">
      <c r="F297" s="173"/>
      <c r="G297" s="173"/>
      <c r="H297" s="173"/>
      <c r="I297" s="173"/>
      <c r="J297" s="173"/>
      <c r="K297" s="173"/>
      <c r="L297" s="173"/>
      <c r="M297" s="173"/>
    </row>
    <row r="298" spans="6:13">
      <c r="F298" s="173"/>
      <c r="G298" s="173"/>
      <c r="H298" s="173"/>
      <c r="I298" s="173"/>
      <c r="J298" s="173"/>
      <c r="K298" s="173"/>
      <c r="L298" s="173"/>
      <c r="M298" s="173"/>
    </row>
    <row r="299" spans="6:13">
      <c r="F299" s="173"/>
      <c r="G299" s="173"/>
      <c r="H299" s="173"/>
      <c r="I299" s="173"/>
      <c r="J299" s="173"/>
      <c r="K299" s="173"/>
      <c r="L299" s="173"/>
      <c r="M299" s="173"/>
    </row>
    <row r="300" spans="6:13">
      <c r="F300" s="173"/>
      <c r="G300" s="173"/>
      <c r="H300" s="173"/>
      <c r="I300" s="173"/>
      <c r="J300" s="173"/>
      <c r="K300" s="173"/>
      <c r="L300" s="173"/>
      <c r="M300" s="173"/>
    </row>
    <row r="301" spans="6:13">
      <c r="F301" s="173"/>
      <c r="G301" s="173"/>
      <c r="H301" s="173"/>
      <c r="I301" s="173"/>
      <c r="J301" s="173"/>
      <c r="K301" s="173"/>
      <c r="L301" s="173"/>
      <c r="M301" s="173"/>
    </row>
    <row r="302" spans="6:13">
      <c r="F302" s="173"/>
      <c r="G302" s="173"/>
      <c r="H302" s="173"/>
      <c r="I302" s="173"/>
      <c r="J302" s="173"/>
      <c r="K302" s="173"/>
      <c r="L302" s="173"/>
      <c r="M302" s="173"/>
    </row>
    <row r="303" spans="6:13">
      <c r="F303" s="173"/>
      <c r="G303" s="173"/>
      <c r="H303" s="173"/>
      <c r="I303" s="173"/>
      <c r="J303" s="173"/>
      <c r="K303" s="173"/>
      <c r="L303" s="173"/>
      <c r="M303" s="173"/>
    </row>
    <row r="304" spans="6:13">
      <c r="F304" s="173"/>
      <c r="G304" s="173"/>
      <c r="H304" s="173"/>
      <c r="I304" s="173"/>
      <c r="J304" s="173"/>
      <c r="K304" s="173"/>
      <c r="L304" s="173"/>
      <c r="M304" s="173"/>
    </row>
    <row r="305" spans="6:13">
      <c r="F305" s="173"/>
      <c r="G305" s="173"/>
      <c r="H305" s="173"/>
      <c r="I305" s="173"/>
      <c r="J305" s="173"/>
      <c r="K305" s="173"/>
      <c r="L305" s="173"/>
      <c r="M305" s="173"/>
    </row>
    <row r="306" spans="6:13">
      <c r="F306" s="173"/>
      <c r="G306" s="173"/>
      <c r="H306" s="173"/>
      <c r="I306" s="173"/>
      <c r="J306" s="173"/>
      <c r="K306" s="173"/>
      <c r="L306" s="173"/>
      <c r="M306" s="173"/>
    </row>
    <row r="307" spans="6:13">
      <c r="F307" s="173"/>
      <c r="G307" s="173"/>
      <c r="H307" s="173"/>
      <c r="I307" s="173"/>
      <c r="J307" s="173"/>
      <c r="K307" s="173"/>
      <c r="L307" s="173"/>
      <c r="M307" s="173"/>
    </row>
    <row r="308" spans="6:13">
      <c r="F308" s="173"/>
      <c r="G308" s="173"/>
      <c r="H308" s="173"/>
      <c r="I308" s="173"/>
      <c r="J308" s="173"/>
      <c r="K308" s="173"/>
      <c r="L308" s="173"/>
      <c r="M308" s="173"/>
    </row>
    <row r="309" spans="6:13">
      <c r="F309" s="173"/>
      <c r="G309" s="173"/>
      <c r="H309" s="173"/>
      <c r="I309" s="173"/>
      <c r="J309" s="173"/>
      <c r="K309" s="173"/>
      <c r="L309" s="173"/>
      <c r="M309" s="173"/>
    </row>
    <row r="310" spans="6:13">
      <c r="F310" s="173"/>
      <c r="G310" s="173"/>
      <c r="H310" s="173"/>
      <c r="I310" s="173"/>
      <c r="J310" s="173"/>
      <c r="K310" s="173"/>
      <c r="L310" s="173"/>
      <c r="M310" s="173"/>
    </row>
    <row r="311" spans="6:13">
      <c r="F311" s="173"/>
      <c r="G311" s="173"/>
      <c r="H311" s="173"/>
      <c r="I311" s="173"/>
      <c r="J311" s="173"/>
      <c r="K311" s="173"/>
      <c r="L311" s="173"/>
      <c r="M311" s="173"/>
    </row>
    <row r="312" spans="6:13">
      <c r="F312" s="173"/>
      <c r="G312" s="173"/>
      <c r="H312" s="173"/>
      <c r="I312" s="173"/>
      <c r="J312" s="173"/>
      <c r="K312" s="173"/>
      <c r="L312" s="173"/>
      <c r="M312" s="173"/>
    </row>
    <row r="313" spans="6:13">
      <c r="F313" s="173"/>
      <c r="G313" s="173"/>
      <c r="H313" s="173"/>
      <c r="I313" s="173"/>
      <c r="J313" s="173"/>
      <c r="K313" s="173"/>
      <c r="L313" s="173"/>
      <c r="M313" s="173"/>
    </row>
    <row r="314" spans="6:13">
      <c r="F314" s="173"/>
      <c r="G314" s="173"/>
      <c r="H314" s="173"/>
      <c r="I314" s="173"/>
      <c r="J314" s="173"/>
      <c r="K314" s="173"/>
      <c r="L314" s="173"/>
      <c r="M314" s="173"/>
    </row>
    <row r="315" spans="6:13">
      <c r="F315" s="173"/>
      <c r="G315" s="173"/>
      <c r="H315" s="173"/>
      <c r="I315" s="173"/>
      <c r="J315" s="173"/>
      <c r="K315" s="173"/>
      <c r="L315" s="173"/>
      <c r="M315" s="173"/>
    </row>
    <row r="316" spans="6:13">
      <c r="F316" s="173"/>
      <c r="G316" s="173"/>
      <c r="H316" s="173"/>
      <c r="I316" s="173"/>
      <c r="J316" s="173"/>
      <c r="K316" s="173"/>
      <c r="L316" s="173"/>
      <c r="M316" s="173"/>
    </row>
    <row r="317" spans="6:13">
      <c r="F317" s="173"/>
      <c r="G317" s="173"/>
      <c r="H317" s="173"/>
      <c r="I317" s="173"/>
      <c r="J317" s="173"/>
      <c r="K317" s="173"/>
      <c r="L317" s="173"/>
      <c r="M317" s="173"/>
    </row>
    <row r="318" spans="6:13">
      <c r="F318" s="173"/>
      <c r="G318" s="173"/>
      <c r="H318" s="173"/>
      <c r="I318" s="173"/>
      <c r="J318" s="173"/>
      <c r="K318" s="173"/>
      <c r="L318" s="173"/>
      <c r="M318" s="173"/>
    </row>
    <row r="319" spans="6:13">
      <c r="F319" s="173"/>
      <c r="G319" s="173"/>
      <c r="H319" s="173"/>
      <c r="I319" s="173"/>
      <c r="J319" s="173"/>
      <c r="K319" s="173"/>
      <c r="L319" s="173"/>
      <c r="M319" s="173"/>
    </row>
    <row r="320" spans="6:13">
      <c r="F320" s="173"/>
      <c r="G320" s="173"/>
      <c r="H320" s="173"/>
      <c r="I320" s="173"/>
      <c r="J320" s="173"/>
      <c r="K320" s="173"/>
      <c r="L320" s="173"/>
      <c r="M320" s="173"/>
    </row>
    <row r="321" spans="6:13">
      <c r="F321" s="173"/>
      <c r="G321" s="173"/>
      <c r="H321" s="173"/>
      <c r="I321" s="173"/>
      <c r="J321" s="173"/>
      <c r="K321" s="173"/>
      <c r="L321" s="173"/>
      <c r="M321" s="173"/>
    </row>
    <row r="322" spans="6:13">
      <c r="F322" s="173"/>
      <c r="G322" s="173"/>
      <c r="H322" s="173"/>
      <c r="I322" s="173"/>
      <c r="J322" s="173"/>
      <c r="K322" s="173"/>
      <c r="L322" s="173"/>
      <c r="M322" s="173"/>
    </row>
    <row r="323" spans="6:13">
      <c r="F323" s="173"/>
      <c r="G323" s="173"/>
      <c r="H323" s="173"/>
      <c r="I323" s="173"/>
      <c r="J323" s="173"/>
      <c r="K323" s="173"/>
      <c r="L323" s="173"/>
      <c r="M323" s="173"/>
    </row>
    <row r="324" spans="6:13">
      <c r="F324" s="173"/>
      <c r="G324" s="173"/>
      <c r="H324" s="173"/>
      <c r="I324" s="173"/>
      <c r="J324" s="173"/>
      <c r="K324" s="173"/>
      <c r="L324" s="173"/>
      <c r="M324" s="173"/>
    </row>
    <row r="325" spans="6:13">
      <c r="F325" s="173"/>
      <c r="G325" s="173"/>
      <c r="H325" s="173"/>
      <c r="I325" s="173"/>
      <c r="J325" s="173"/>
      <c r="K325" s="173"/>
      <c r="L325" s="173"/>
      <c r="M325" s="173"/>
    </row>
    <row r="326" spans="6:13">
      <c r="F326" s="173"/>
      <c r="G326" s="173"/>
      <c r="H326" s="173"/>
      <c r="I326" s="173"/>
      <c r="J326" s="173"/>
      <c r="K326" s="173"/>
      <c r="L326" s="173"/>
      <c r="M326" s="173"/>
    </row>
    <row r="327" spans="6:13">
      <c r="F327" s="173"/>
      <c r="G327" s="173"/>
      <c r="H327" s="173"/>
      <c r="I327" s="173"/>
      <c r="J327" s="173"/>
      <c r="K327" s="173"/>
      <c r="L327" s="173"/>
      <c r="M327" s="173"/>
    </row>
    <row r="328" spans="6:13">
      <c r="F328" s="173"/>
      <c r="G328" s="173"/>
      <c r="H328" s="173"/>
      <c r="I328" s="173"/>
      <c r="J328" s="173"/>
      <c r="K328" s="173"/>
      <c r="L328" s="173"/>
      <c r="M328" s="173"/>
    </row>
    <row r="329" spans="6:13">
      <c r="F329" s="173"/>
      <c r="G329" s="173"/>
      <c r="H329" s="173"/>
      <c r="I329" s="173"/>
      <c r="J329" s="173"/>
      <c r="K329" s="173"/>
      <c r="L329" s="173"/>
      <c r="M329" s="173"/>
    </row>
    <row r="330" spans="6:13">
      <c r="F330" s="173"/>
      <c r="G330" s="173"/>
      <c r="H330" s="173"/>
      <c r="I330" s="173"/>
      <c r="J330" s="173"/>
      <c r="K330" s="173"/>
      <c r="L330" s="173"/>
      <c r="M330" s="173"/>
    </row>
    <row r="331" spans="6:13">
      <c r="F331" s="173"/>
      <c r="G331" s="173"/>
      <c r="H331" s="173"/>
      <c r="I331" s="173"/>
      <c r="J331" s="173"/>
      <c r="K331" s="173"/>
      <c r="L331" s="173"/>
      <c r="M331" s="173"/>
    </row>
    <row r="332" spans="6:13">
      <c r="F332" s="173"/>
      <c r="G332" s="173"/>
      <c r="H332" s="173"/>
      <c r="I332" s="173"/>
      <c r="J332" s="173"/>
      <c r="K332" s="173"/>
      <c r="L332" s="173"/>
      <c r="M332" s="173"/>
    </row>
    <row r="333" spans="6:13">
      <c r="F333" s="173"/>
      <c r="G333" s="173"/>
      <c r="H333" s="173"/>
      <c r="I333" s="173"/>
      <c r="J333" s="173"/>
      <c r="K333" s="173"/>
      <c r="L333" s="173"/>
      <c r="M333" s="173"/>
    </row>
    <row r="334" spans="6:13">
      <c r="F334" s="173"/>
      <c r="G334" s="173"/>
      <c r="H334" s="173"/>
      <c r="I334" s="173"/>
      <c r="J334" s="173"/>
      <c r="K334" s="173"/>
      <c r="L334" s="173"/>
      <c r="M334" s="173"/>
    </row>
    <row r="335" spans="6:13">
      <c r="F335" s="173"/>
      <c r="G335" s="173"/>
      <c r="H335" s="173"/>
      <c r="I335" s="173"/>
      <c r="J335" s="173"/>
      <c r="K335" s="173"/>
      <c r="L335" s="173"/>
      <c r="M335" s="173"/>
    </row>
    <row r="336" spans="6:13">
      <c r="F336" s="173"/>
      <c r="G336" s="173"/>
      <c r="H336" s="173"/>
      <c r="I336" s="173"/>
      <c r="J336" s="173"/>
      <c r="K336" s="173"/>
      <c r="L336" s="173"/>
      <c r="M336" s="173"/>
    </row>
    <row r="337" spans="6:13">
      <c r="F337" s="173"/>
      <c r="G337" s="173"/>
      <c r="H337" s="173"/>
      <c r="I337" s="173"/>
      <c r="J337" s="173"/>
      <c r="K337" s="173"/>
      <c r="L337" s="173"/>
      <c r="M337" s="173"/>
    </row>
    <row r="338" spans="6:13">
      <c r="F338" s="173"/>
      <c r="G338" s="173"/>
      <c r="H338" s="173"/>
      <c r="I338" s="173"/>
      <c r="J338" s="173"/>
      <c r="K338" s="173"/>
      <c r="L338" s="173"/>
      <c r="M338" s="173"/>
    </row>
    <row r="339" spans="6:13">
      <c r="F339" s="173"/>
      <c r="G339" s="173"/>
      <c r="H339" s="173"/>
      <c r="I339" s="173"/>
      <c r="J339" s="173"/>
      <c r="K339" s="173"/>
      <c r="L339" s="173"/>
      <c r="M339" s="173"/>
    </row>
    <row r="340" spans="6:13">
      <c r="F340" s="173"/>
      <c r="G340" s="173"/>
      <c r="H340" s="173"/>
      <c r="I340" s="173"/>
      <c r="J340" s="173"/>
      <c r="K340" s="173"/>
      <c r="L340" s="173"/>
      <c r="M340" s="173"/>
    </row>
    <row r="341" spans="6:13">
      <c r="F341" s="173"/>
      <c r="G341" s="173"/>
      <c r="H341" s="173"/>
      <c r="I341" s="173"/>
      <c r="J341" s="173"/>
      <c r="K341" s="173"/>
      <c r="L341" s="173"/>
      <c r="M341" s="173"/>
    </row>
    <row r="342" spans="6:13">
      <c r="F342" s="173"/>
      <c r="G342" s="173"/>
      <c r="H342" s="173"/>
      <c r="I342" s="173"/>
      <c r="J342" s="173"/>
      <c r="K342" s="173"/>
      <c r="L342" s="173"/>
      <c r="M342" s="173"/>
    </row>
    <row r="343" spans="6:13">
      <c r="F343" s="173"/>
      <c r="G343" s="173"/>
      <c r="H343" s="173"/>
      <c r="I343" s="173"/>
      <c r="J343" s="173"/>
      <c r="K343" s="173"/>
      <c r="L343" s="173"/>
      <c r="M343" s="173"/>
    </row>
    <row r="344" spans="6:13">
      <c r="F344" s="173"/>
      <c r="G344" s="173"/>
      <c r="H344" s="173"/>
      <c r="I344" s="173"/>
      <c r="J344" s="173"/>
      <c r="K344" s="173"/>
      <c r="L344" s="173"/>
      <c r="M344" s="173"/>
    </row>
    <row r="345" spans="6:13">
      <c r="F345" s="173"/>
      <c r="G345" s="173"/>
      <c r="H345" s="173"/>
      <c r="I345" s="173"/>
      <c r="J345" s="173"/>
      <c r="K345" s="173"/>
      <c r="L345" s="173"/>
      <c r="M345" s="173"/>
    </row>
    <row r="346" spans="6:13">
      <c r="F346" s="173"/>
      <c r="G346" s="173"/>
      <c r="H346" s="173"/>
      <c r="I346" s="173"/>
      <c r="J346" s="173"/>
      <c r="K346" s="173"/>
      <c r="L346" s="173"/>
      <c r="M346" s="173"/>
    </row>
    <row r="347" spans="6:13">
      <c r="F347" s="173"/>
      <c r="G347" s="173"/>
      <c r="H347" s="173"/>
      <c r="I347" s="173"/>
      <c r="J347" s="173"/>
      <c r="K347" s="173"/>
      <c r="L347" s="173"/>
      <c r="M347" s="173"/>
    </row>
    <row r="348" spans="6:13">
      <c r="F348" s="173"/>
      <c r="G348" s="173"/>
      <c r="H348" s="173"/>
      <c r="I348" s="173"/>
      <c r="J348" s="173"/>
      <c r="K348" s="173"/>
      <c r="L348" s="173"/>
      <c r="M348" s="173"/>
    </row>
    <row r="349" spans="6:13">
      <c r="F349" s="173"/>
      <c r="G349" s="173"/>
      <c r="H349" s="173"/>
      <c r="I349" s="173"/>
      <c r="J349" s="173"/>
      <c r="K349" s="173"/>
      <c r="L349" s="173"/>
      <c r="M349" s="173"/>
    </row>
    <row r="350" spans="6:13">
      <c r="F350" s="173"/>
      <c r="G350" s="173"/>
      <c r="H350" s="173"/>
      <c r="I350" s="173"/>
      <c r="J350" s="173"/>
      <c r="K350" s="173"/>
      <c r="L350" s="173"/>
      <c r="M350" s="173"/>
    </row>
    <row r="351" spans="6:13">
      <c r="F351" s="173"/>
      <c r="G351" s="173"/>
      <c r="H351" s="173"/>
      <c r="I351" s="173"/>
      <c r="J351" s="173"/>
      <c r="K351" s="173"/>
      <c r="L351" s="173"/>
      <c r="M351" s="173"/>
    </row>
    <row r="352" spans="6:13">
      <c r="F352" s="173"/>
      <c r="G352" s="173"/>
      <c r="H352" s="173"/>
      <c r="I352" s="173"/>
      <c r="J352" s="173"/>
      <c r="K352" s="173"/>
      <c r="L352" s="173"/>
      <c r="M352" s="173"/>
    </row>
    <row r="353" spans="6:13">
      <c r="F353" s="173"/>
      <c r="G353" s="173"/>
      <c r="H353" s="173"/>
      <c r="I353" s="173"/>
      <c r="J353" s="173"/>
      <c r="K353" s="173"/>
      <c r="L353" s="173"/>
      <c r="M353" s="173"/>
    </row>
    <row r="354" spans="6:13">
      <c r="F354" s="173"/>
      <c r="G354" s="173"/>
      <c r="H354" s="173"/>
      <c r="I354" s="173"/>
      <c r="J354" s="173"/>
      <c r="K354" s="173"/>
      <c r="L354" s="173"/>
      <c r="M354" s="173"/>
    </row>
    <row r="355" spans="6:13">
      <c r="F355" s="173"/>
      <c r="G355" s="173"/>
      <c r="H355" s="173"/>
      <c r="I355" s="173"/>
      <c r="J355" s="173"/>
      <c r="K355" s="173"/>
      <c r="L355" s="173"/>
      <c r="M355" s="173"/>
    </row>
    <row r="356" spans="6:13">
      <c r="F356" s="173"/>
      <c r="G356" s="173"/>
      <c r="H356" s="173"/>
      <c r="I356" s="173"/>
      <c r="J356" s="173"/>
      <c r="K356" s="173"/>
      <c r="L356" s="173"/>
      <c r="M356" s="173"/>
    </row>
    <row r="357" spans="6:13">
      <c r="F357" s="173"/>
      <c r="G357" s="173"/>
      <c r="H357" s="173"/>
      <c r="I357" s="173"/>
      <c r="J357" s="173"/>
      <c r="K357" s="173"/>
      <c r="L357" s="173"/>
      <c r="M357" s="173"/>
    </row>
    <row r="358" spans="6:13">
      <c r="F358" s="173"/>
      <c r="G358" s="173"/>
      <c r="H358" s="173"/>
      <c r="I358" s="173"/>
      <c r="J358" s="173"/>
      <c r="K358" s="173"/>
      <c r="L358" s="173"/>
      <c r="M358" s="173"/>
    </row>
    <row r="359" spans="6:13">
      <c r="F359" s="173"/>
      <c r="G359" s="173"/>
      <c r="H359" s="173"/>
      <c r="I359" s="173"/>
      <c r="J359" s="173"/>
      <c r="K359" s="173"/>
      <c r="L359" s="173"/>
      <c r="M359" s="173"/>
    </row>
    <row r="360" spans="6:13">
      <c r="F360" s="173"/>
      <c r="G360" s="173"/>
      <c r="H360" s="173"/>
      <c r="I360" s="173"/>
      <c r="J360" s="173"/>
      <c r="K360" s="173"/>
      <c r="L360" s="173"/>
      <c r="M360" s="173"/>
    </row>
    <row r="361" spans="6:13">
      <c r="F361" s="173"/>
      <c r="G361" s="173"/>
      <c r="H361" s="173"/>
      <c r="I361" s="173"/>
      <c r="J361" s="173"/>
      <c r="K361" s="173"/>
      <c r="L361" s="173"/>
      <c r="M361" s="173"/>
    </row>
    <row r="362" spans="6:13">
      <c r="F362" s="173"/>
      <c r="G362" s="173"/>
      <c r="H362" s="173"/>
      <c r="I362" s="173"/>
      <c r="J362" s="173"/>
      <c r="K362" s="173"/>
      <c r="L362" s="173"/>
      <c r="M362" s="173"/>
    </row>
    <row r="363" spans="6:13">
      <c r="F363" s="173"/>
      <c r="G363" s="173"/>
      <c r="H363" s="173"/>
      <c r="I363" s="173"/>
      <c r="J363" s="173"/>
      <c r="K363" s="173"/>
      <c r="L363" s="173"/>
      <c r="M363" s="173"/>
    </row>
    <row r="364" spans="6:13">
      <c r="F364" s="173"/>
      <c r="G364" s="173"/>
      <c r="H364" s="173"/>
      <c r="I364" s="173"/>
      <c r="J364" s="173"/>
      <c r="K364" s="173"/>
      <c r="L364" s="173"/>
      <c r="M364" s="173"/>
    </row>
    <row r="365" spans="6:13">
      <c r="F365" s="173"/>
      <c r="G365" s="173"/>
      <c r="H365" s="173"/>
      <c r="I365" s="173"/>
      <c r="J365" s="173"/>
      <c r="K365" s="173"/>
      <c r="L365" s="173"/>
      <c r="M365" s="173"/>
    </row>
    <row r="366" spans="6:13">
      <c r="F366" s="173"/>
      <c r="G366" s="173"/>
      <c r="H366" s="173"/>
      <c r="I366" s="173"/>
      <c r="J366" s="173"/>
      <c r="K366" s="173"/>
      <c r="L366" s="173"/>
      <c r="M366" s="173"/>
    </row>
    <row r="367" spans="6:13">
      <c r="F367" s="173"/>
      <c r="G367" s="173"/>
      <c r="H367" s="173"/>
      <c r="I367" s="173"/>
      <c r="J367" s="173"/>
      <c r="K367" s="173"/>
      <c r="L367" s="173"/>
      <c r="M367" s="173"/>
    </row>
    <row r="368" spans="6:13">
      <c r="F368" s="173"/>
      <c r="G368" s="173"/>
      <c r="H368" s="173"/>
      <c r="I368" s="173"/>
      <c r="J368" s="173"/>
      <c r="K368" s="173"/>
      <c r="L368" s="173"/>
      <c r="M368" s="173"/>
    </row>
    <row r="369" spans="6:13">
      <c r="F369" s="173"/>
      <c r="G369" s="173"/>
      <c r="H369" s="173"/>
      <c r="I369" s="173"/>
      <c r="J369" s="173"/>
      <c r="K369" s="173"/>
      <c r="L369" s="173"/>
      <c r="M369" s="173"/>
    </row>
    <row r="370" spans="6:13">
      <c r="F370" s="173"/>
      <c r="G370" s="173"/>
      <c r="H370" s="173"/>
      <c r="I370" s="173"/>
      <c r="J370" s="173"/>
      <c r="K370" s="173"/>
      <c r="L370" s="173"/>
      <c r="M370" s="173"/>
    </row>
    <row r="371" spans="6:13">
      <c r="F371" s="173"/>
      <c r="G371" s="173"/>
      <c r="H371" s="173"/>
      <c r="I371" s="173"/>
      <c r="J371" s="173"/>
      <c r="K371" s="173"/>
      <c r="L371" s="173"/>
      <c r="M371" s="173"/>
    </row>
    <row r="372" spans="6:13">
      <c r="F372" s="173"/>
      <c r="G372" s="173"/>
      <c r="H372" s="173"/>
      <c r="I372" s="173"/>
      <c r="J372" s="173"/>
      <c r="K372" s="173"/>
      <c r="L372" s="173"/>
      <c r="M372" s="173"/>
    </row>
    <row r="373" spans="6:13">
      <c r="F373" s="173"/>
      <c r="G373" s="173"/>
      <c r="H373" s="173"/>
      <c r="I373" s="173"/>
      <c r="J373" s="173"/>
      <c r="K373" s="173"/>
      <c r="L373" s="173"/>
      <c r="M373" s="173"/>
    </row>
    <row r="374" spans="6:13">
      <c r="F374" s="173"/>
      <c r="G374" s="173"/>
      <c r="H374" s="173"/>
      <c r="I374" s="173"/>
      <c r="J374" s="173"/>
      <c r="K374" s="173"/>
      <c r="L374" s="173"/>
      <c r="M374" s="173"/>
    </row>
    <row r="375" spans="6:13">
      <c r="F375" s="173"/>
      <c r="G375" s="173"/>
      <c r="H375" s="173"/>
      <c r="I375" s="173"/>
      <c r="J375" s="173"/>
      <c r="K375" s="173"/>
      <c r="L375" s="173"/>
      <c r="M375" s="173"/>
    </row>
    <row r="376" spans="6:13">
      <c r="F376" s="173"/>
      <c r="G376" s="173"/>
      <c r="H376" s="173"/>
      <c r="I376" s="173"/>
      <c r="J376" s="173"/>
      <c r="K376" s="173"/>
      <c r="L376" s="173"/>
      <c r="M376" s="173"/>
    </row>
    <row r="377" spans="6:13">
      <c r="F377" s="173"/>
      <c r="G377" s="173"/>
      <c r="H377" s="173"/>
      <c r="I377" s="173"/>
      <c r="J377" s="173"/>
      <c r="K377" s="173"/>
      <c r="L377" s="173"/>
      <c r="M377" s="173"/>
    </row>
    <row r="378" spans="6:13">
      <c r="F378" s="173"/>
      <c r="G378" s="173"/>
      <c r="H378" s="173"/>
      <c r="I378" s="173"/>
      <c r="J378" s="173"/>
      <c r="K378" s="173"/>
      <c r="L378" s="173"/>
      <c r="M378" s="173"/>
    </row>
    <row r="379" spans="6:13">
      <c r="F379" s="173"/>
      <c r="G379" s="173"/>
      <c r="H379" s="173"/>
      <c r="I379" s="173"/>
      <c r="J379" s="173"/>
      <c r="K379" s="173"/>
      <c r="L379" s="173"/>
      <c r="M379" s="173"/>
    </row>
    <row r="380" spans="6:13">
      <c r="F380" s="173"/>
      <c r="G380" s="173"/>
      <c r="H380" s="173"/>
      <c r="I380" s="173"/>
      <c r="J380" s="173"/>
      <c r="K380" s="173"/>
      <c r="L380" s="173"/>
      <c r="M380" s="173"/>
    </row>
    <row r="381" spans="6:13">
      <c r="F381" s="173"/>
      <c r="G381" s="173"/>
      <c r="H381" s="173"/>
      <c r="I381" s="173"/>
      <c r="J381" s="173"/>
      <c r="K381" s="173"/>
      <c r="L381" s="173"/>
      <c r="M381" s="173"/>
    </row>
    <row r="382" spans="6:13">
      <c r="F382" s="173"/>
      <c r="G382" s="173"/>
      <c r="H382" s="173"/>
      <c r="I382" s="173"/>
      <c r="J382" s="173"/>
      <c r="K382" s="173"/>
      <c r="L382" s="173"/>
      <c r="M382" s="173"/>
    </row>
    <row r="383" spans="6:13">
      <c r="F383" s="173"/>
      <c r="G383" s="173"/>
      <c r="H383" s="173"/>
      <c r="I383" s="173"/>
      <c r="J383" s="173"/>
      <c r="K383" s="173"/>
      <c r="L383" s="173"/>
      <c r="M383" s="173"/>
    </row>
    <row r="384" spans="6:13">
      <c r="F384" s="173"/>
      <c r="G384" s="173"/>
      <c r="H384" s="173"/>
      <c r="I384" s="173"/>
      <c r="J384" s="173"/>
      <c r="K384" s="173"/>
      <c r="L384" s="173"/>
      <c r="M384" s="173"/>
    </row>
    <row r="385" spans="6:13">
      <c r="F385" s="173"/>
      <c r="G385" s="173"/>
      <c r="H385" s="173"/>
      <c r="I385" s="173"/>
      <c r="J385" s="173"/>
      <c r="K385" s="173"/>
      <c r="L385" s="173"/>
      <c r="M385" s="173"/>
    </row>
    <row r="386" spans="6:13">
      <c r="F386" s="173"/>
      <c r="G386" s="173"/>
      <c r="H386" s="173"/>
      <c r="I386" s="173"/>
      <c r="J386" s="173"/>
      <c r="K386" s="173"/>
      <c r="L386" s="173"/>
      <c r="M386" s="173"/>
    </row>
    <row r="387" spans="6:13">
      <c r="F387" s="173"/>
      <c r="G387" s="173"/>
      <c r="H387" s="173"/>
      <c r="I387" s="173"/>
      <c r="J387" s="173"/>
      <c r="K387" s="173"/>
      <c r="L387" s="173"/>
      <c r="M387" s="173"/>
    </row>
    <row r="388" spans="6:13">
      <c r="F388" s="173"/>
      <c r="G388" s="173"/>
      <c r="H388" s="173"/>
      <c r="I388" s="173"/>
      <c r="J388" s="173"/>
      <c r="K388" s="173"/>
      <c r="L388" s="173"/>
      <c r="M388" s="173"/>
    </row>
    <row r="389" spans="6:13">
      <c r="F389" s="173"/>
      <c r="G389" s="173"/>
      <c r="H389" s="173"/>
      <c r="I389" s="173"/>
      <c r="J389" s="173"/>
      <c r="K389" s="173"/>
      <c r="L389" s="173"/>
      <c r="M389" s="173"/>
    </row>
    <row r="390" spans="6:13">
      <c r="F390" s="173"/>
      <c r="G390" s="173"/>
      <c r="H390" s="173"/>
      <c r="I390" s="173"/>
      <c r="J390" s="173"/>
      <c r="K390" s="173"/>
      <c r="L390" s="173"/>
      <c r="M390" s="173"/>
    </row>
    <row r="391" spans="6:13">
      <c r="F391" s="173"/>
      <c r="G391" s="173"/>
      <c r="H391" s="173"/>
      <c r="I391" s="173"/>
      <c r="J391" s="173"/>
      <c r="K391" s="173"/>
      <c r="L391" s="173"/>
      <c r="M391" s="173"/>
    </row>
    <row r="392" spans="6:13">
      <c r="F392" s="173"/>
      <c r="G392" s="173"/>
      <c r="H392" s="173"/>
      <c r="I392" s="173"/>
      <c r="J392" s="173"/>
      <c r="K392" s="173"/>
      <c r="L392" s="173"/>
      <c r="M392" s="173"/>
    </row>
    <row r="393" spans="6:13">
      <c r="F393" s="173"/>
      <c r="G393" s="173"/>
      <c r="H393" s="173"/>
      <c r="I393" s="173"/>
      <c r="J393" s="173"/>
      <c r="K393" s="173"/>
      <c r="L393" s="173"/>
      <c r="M393" s="173"/>
    </row>
    <row r="394" spans="6:13">
      <c r="F394" s="173"/>
      <c r="G394" s="173"/>
      <c r="H394" s="173"/>
      <c r="I394" s="173"/>
      <c r="J394" s="173"/>
      <c r="K394" s="173"/>
      <c r="L394" s="173"/>
      <c r="M394" s="173"/>
    </row>
    <row r="395" spans="6:13">
      <c r="F395" s="173"/>
      <c r="G395" s="173"/>
      <c r="H395" s="173"/>
      <c r="I395" s="173"/>
      <c r="J395" s="173"/>
      <c r="K395" s="173"/>
      <c r="L395" s="173"/>
      <c r="M395" s="173"/>
    </row>
    <row r="396" spans="6:13">
      <c r="F396" s="173"/>
      <c r="G396" s="173"/>
      <c r="H396" s="173"/>
      <c r="I396" s="173"/>
      <c r="J396" s="173"/>
      <c r="K396" s="173"/>
      <c r="L396" s="173"/>
      <c r="M396" s="173"/>
    </row>
    <row r="397" spans="6:13">
      <c r="F397" s="173"/>
      <c r="G397" s="173"/>
      <c r="H397" s="173"/>
      <c r="I397" s="173"/>
      <c r="J397" s="173"/>
      <c r="K397" s="173"/>
      <c r="L397" s="173"/>
      <c r="M397" s="173"/>
    </row>
    <row r="398" spans="6:13">
      <c r="F398" s="173"/>
      <c r="G398" s="173"/>
      <c r="H398" s="173"/>
      <c r="I398" s="173"/>
      <c r="J398" s="173"/>
      <c r="K398" s="173"/>
      <c r="L398" s="173"/>
      <c r="M398" s="173"/>
    </row>
    <row r="399" spans="6:13">
      <c r="F399" s="173"/>
      <c r="G399" s="173"/>
      <c r="H399" s="173"/>
      <c r="I399" s="173"/>
      <c r="J399" s="173"/>
      <c r="K399" s="173"/>
      <c r="L399" s="173"/>
      <c r="M399" s="173"/>
    </row>
    <row r="400" spans="6:13">
      <c r="F400" s="173"/>
      <c r="G400" s="173"/>
      <c r="H400" s="173"/>
      <c r="I400" s="173"/>
      <c r="J400" s="173"/>
      <c r="K400" s="173"/>
      <c r="L400" s="173"/>
      <c r="M400" s="173"/>
    </row>
    <row r="401" spans="6:13">
      <c r="F401" s="173"/>
      <c r="G401" s="173"/>
      <c r="H401" s="173"/>
      <c r="I401" s="173"/>
      <c r="J401" s="173"/>
      <c r="K401" s="173"/>
      <c r="L401" s="173"/>
      <c r="M401" s="173"/>
    </row>
    <row r="402" spans="6:13">
      <c r="F402" s="173"/>
      <c r="G402" s="173"/>
      <c r="H402" s="173"/>
      <c r="I402" s="173"/>
      <c r="J402" s="173"/>
      <c r="K402" s="173"/>
      <c r="L402" s="173"/>
      <c r="M402" s="173"/>
    </row>
    <row r="403" spans="6:13">
      <c r="F403" s="173"/>
      <c r="G403" s="173"/>
      <c r="H403" s="173"/>
      <c r="I403" s="173"/>
      <c r="J403" s="173"/>
      <c r="K403" s="173"/>
      <c r="L403" s="173"/>
      <c r="M403" s="173"/>
    </row>
    <row r="404" spans="6:13">
      <c r="F404" s="173"/>
      <c r="G404" s="173"/>
      <c r="H404" s="173"/>
      <c r="I404" s="173"/>
      <c r="J404" s="173"/>
      <c r="K404" s="173"/>
      <c r="L404" s="173"/>
      <c r="M404" s="173"/>
    </row>
    <row r="405" spans="6:13">
      <c r="F405" s="173"/>
      <c r="G405" s="173"/>
      <c r="H405" s="173"/>
      <c r="I405" s="173"/>
      <c r="J405" s="173"/>
      <c r="K405" s="173"/>
      <c r="L405" s="173"/>
      <c r="M405" s="173"/>
    </row>
    <row r="406" spans="6:13">
      <c r="F406" s="173"/>
      <c r="G406" s="173"/>
      <c r="H406" s="173"/>
      <c r="I406" s="173"/>
      <c r="J406" s="173"/>
      <c r="K406" s="173"/>
      <c r="L406" s="173"/>
      <c r="M406" s="173"/>
    </row>
    <row r="407" spans="6:13">
      <c r="F407" s="173"/>
      <c r="G407" s="173"/>
      <c r="H407" s="173"/>
      <c r="I407" s="173"/>
      <c r="J407" s="173"/>
      <c r="K407" s="173"/>
      <c r="L407" s="173"/>
      <c r="M407" s="173"/>
    </row>
  </sheetData>
  <mergeCells count="150">
    <mergeCell ref="H7:I7"/>
    <mergeCell ref="J11:K11"/>
    <mergeCell ref="L9:M9"/>
    <mergeCell ref="A10:E10"/>
    <mergeCell ref="F10:G10"/>
    <mergeCell ref="H10:I10"/>
    <mergeCell ref="J10:K10"/>
    <mergeCell ref="L10:M10"/>
    <mergeCell ref="A9:E9"/>
    <mergeCell ref="F9:G9"/>
    <mergeCell ref="J7:K7"/>
    <mergeCell ref="J9:K9"/>
    <mergeCell ref="L7:M7"/>
    <mergeCell ref="A8:E8"/>
    <mergeCell ref="F8:G8"/>
    <mergeCell ref="H8:I8"/>
    <mergeCell ref="J8:K8"/>
    <mergeCell ref="L8:M8"/>
    <mergeCell ref="A7:E7"/>
    <mergeCell ref="F7:G7"/>
    <mergeCell ref="H9:I9"/>
    <mergeCell ref="J13:K13"/>
    <mergeCell ref="L11:M11"/>
    <mergeCell ref="A12:E12"/>
    <mergeCell ref="F12:G12"/>
    <mergeCell ref="H12:I12"/>
    <mergeCell ref="J12:K12"/>
    <mergeCell ref="L12:M12"/>
    <mergeCell ref="A11:E11"/>
    <mergeCell ref="F11:G11"/>
    <mergeCell ref="H11:I11"/>
    <mergeCell ref="L17:M17"/>
    <mergeCell ref="A16:E16"/>
    <mergeCell ref="F16:G16"/>
    <mergeCell ref="H16:I16"/>
    <mergeCell ref="A17:E17"/>
    <mergeCell ref="F17:G17"/>
    <mergeCell ref="H17:I17"/>
    <mergeCell ref="J17:K17"/>
    <mergeCell ref="H13:I13"/>
    <mergeCell ref="J16:K16"/>
    <mergeCell ref="L15:M15"/>
    <mergeCell ref="A15:E15"/>
    <mergeCell ref="F15:G15"/>
    <mergeCell ref="H15:I15"/>
    <mergeCell ref="L16:M16"/>
    <mergeCell ref="J15:K15"/>
    <mergeCell ref="L13:M13"/>
    <mergeCell ref="A14:E14"/>
    <mergeCell ref="F14:G14"/>
    <mergeCell ref="H14:I14"/>
    <mergeCell ref="J14:K14"/>
    <mergeCell ref="L14:M14"/>
    <mergeCell ref="A13:E13"/>
    <mergeCell ref="F13:G13"/>
    <mergeCell ref="L18:M18"/>
    <mergeCell ref="A19:E19"/>
    <mergeCell ref="F19:G19"/>
    <mergeCell ref="H19:I19"/>
    <mergeCell ref="J19:K19"/>
    <mergeCell ref="L19:M19"/>
    <mergeCell ref="A18:E18"/>
    <mergeCell ref="F18:G18"/>
    <mergeCell ref="H18:I18"/>
    <mergeCell ref="J18:K18"/>
    <mergeCell ref="L20:M20"/>
    <mergeCell ref="A21:E21"/>
    <mergeCell ref="F21:G21"/>
    <mergeCell ref="H21:I21"/>
    <mergeCell ref="J21:K21"/>
    <mergeCell ref="L21:M21"/>
    <mergeCell ref="A20:E20"/>
    <mergeCell ref="F20:G20"/>
    <mergeCell ref="H20:I20"/>
    <mergeCell ref="J20:K20"/>
    <mergeCell ref="L22:M22"/>
    <mergeCell ref="A23:E23"/>
    <mergeCell ref="F23:G23"/>
    <mergeCell ref="H23:I23"/>
    <mergeCell ref="J23:K23"/>
    <mergeCell ref="L23:M23"/>
    <mergeCell ref="A22:E22"/>
    <mergeCell ref="F22:G22"/>
    <mergeCell ref="H22:I22"/>
    <mergeCell ref="J22:K22"/>
    <mergeCell ref="L24:M24"/>
    <mergeCell ref="A25:E25"/>
    <mergeCell ref="F25:G25"/>
    <mergeCell ref="H25:I25"/>
    <mergeCell ref="J25:K25"/>
    <mergeCell ref="L25:M25"/>
    <mergeCell ref="A24:E24"/>
    <mergeCell ref="F24:G24"/>
    <mergeCell ref="H24:I24"/>
    <mergeCell ref="J24:K24"/>
    <mergeCell ref="L26:M26"/>
    <mergeCell ref="A27:E27"/>
    <mergeCell ref="F27:G27"/>
    <mergeCell ref="H27:I27"/>
    <mergeCell ref="J27:K27"/>
    <mergeCell ref="L27:M27"/>
    <mergeCell ref="A26:E26"/>
    <mergeCell ref="F26:G26"/>
    <mergeCell ref="J26:K26"/>
    <mergeCell ref="A30:E30"/>
    <mergeCell ref="F30:G30"/>
    <mergeCell ref="H26:I26"/>
    <mergeCell ref="J30:K30"/>
    <mergeCell ref="A29:E29"/>
    <mergeCell ref="F29:G29"/>
    <mergeCell ref="H29:I29"/>
    <mergeCell ref="J29:K29"/>
    <mergeCell ref="A28:E28"/>
    <mergeCell ref="F28:G28"/>
    <mergeCell ref="F32:G32"/>
    <mergeCell ref="L34:M34"/>
    <mergeCell ref="L33:M33"/>
    <mergeCell ref="H28:I28"/>
    <mergeCell ref="J32:K32"/>
    <mergeCell ref="L30:M30"/>
    <mergeCell ref="L31:M31"/>
    <mergeCell ref="L28:M28"/>
    <mergeCell ref="L29:M29"/>
    <mergeCell ref="J28:K28"/>
    <mergeCell ref="H31:I31"/>
    <mergeCell ref="H30:I30"/>
    <mergeCell ref="L35:M35"/>
    <mergeCell ref="A34:E34"/>
    <mergeCell ref="F34:G34"/>
    <mergeCell ref="H34:I34"/>
    <mergeCell ref="L1:M1"/>
    <mergeCell ref="L2:M2"/>
    <mergeCell ref="A4:M4"/>
    <mergeCell ref="A5:M5"/>
    <mergeCell ref="H32:I32"/>
    <mergeCell ref="A6:M6"/>
    <mergeCell ref="A31:E31"/>
    <mergeCell ref="F31:G31"/>
    <mergeCell ref="A35:E35"/>
    <mergeCell ref="F35:G35"/>
    <mergeCell ref="H35:I35"/>
    <mergeCell ref="J35:K35"/>
    <mergeCell ref="A32:E32"/>
    <mergeCell ref="J34:K34"/>
    <mergeCell ref="J31:K31"/>
    <mergeCell ref="L32:M32"/>
    <mergeCell ref="A33:E33"/>
    <mergeCell ref="F33:G33"/>
    <mergeCell ref="H33:I33"/>
    <mergeCell ref="J33:K33"/>
  </mergeCells>
  <phoneticPr fontId="0" type="noConversion"/>
  <printOptions horizontalCentered="1" verticalCentered="1"/>
  <pageMargins left="0.25" right="0.25" top="0.55000000000000004" bottom="0.25" header="0.25" footer="0"/>
  <pageSetup orientation="landscape" r:id="rId1"/>
  <headerFooter alignWithMargins="0">
    <oddFooter>&amp;A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pageSetUpPr fitToPage="1"/>
  </sheetPr>
  <dimension ref="A1:H25"/>
  <sheetViews>
    <sheetView workbookViewId="0"/>
  </sheetViews>
  <sheetFormatPr defaultRowHeight="12.6"/>
  <cols>
    <col min="7" max="7" width="11.7109375" customWidth="1"/>
    <col min="8" max="8" width="24.42578125" customWidth="1"/>
  </cols>
  <sheetData>
    <row r="1" spans="1:8">
      <c r="A1" s="46">
        <f>Title!B12</f>
        <v>0</v>
      </c>
      <c r="B1" s="2"/>
      <c r="C1" s="2"/>
      <c r="D1" s="2"/>
      <c r="E1" s="2"/>
      <c r="F1" s="2"/>
      <c r="G1" s="2"/>
      <c r="H1" s="501" t="str">
        <f>'39'!I1</f>
        <v>For The Year Ended</v>
      </c>
    </row>
    <row r="2" spans="1:8" ht="12.95" thickBot="1">
      <c r="A2" s="692" t="s">
        <v>82</v>
      </c>
      <c r="B2" s="692"/>
      <c r="C2" s="692"/>
      <c r="D2" s="692"/>
      <c r="E2" s="692"/>
      <c r="F2" s="692"/>
      <c r="G2" s="692"/>
      <c r="H2" s="116">
        <f>'39'!I2</f>
        <v>0</v>
      </c>
    </row>
    <row r="4" spans="1:8" ht="12.95">
      <c r="A4" s="904" t="s">
        <v>1187</v>
      </c>
      <c r="B4" s="904"/>
      <c r="C4" s="904"/>
      <c r="D4" s="904"/>
      <c r="E4" s="904"/>
      <c r="F4" s="904"/>
      <c r="G4" s="904"/>
      <c r="H4" s="904"/>
    </row>
    <row r="5" spans="1:8" ht="12.95" thickBot="1">
      <c r="A5" s="708"/>
      <c r="B5" s="708"/>
      <c r="C5" s="708"/>
      <c r="D5" s="708"/>
      <c r="E5" s="708"/>
      <c r="F5" s="708"/>
      <c r="G5" s="708"/>
      <c r="H5" s="708"/>
    </row>
    <row r="6" spans="1:8" ht="25.5" thickBot="1">
      <c r="A6" s="45" t="s">
        <v>1188</v>
      </c>
      <c r="B6" s="1265" t="s">
        <v>1189</v>
      </c>
      <c r="C6" s="1032"/>
      <c r="D6" s="1032"/>
      <c r="E6" s="1032"/>
      <c r="F6" s="1032"/>
      <c r="G6" s="1264"/>
      <c r="H6" s="45" t="s">
        <v>1190</v>
      </c>
    </row>
    <row r="7" spans="1:8" ht="24.75" customHeight="1">
      <c r="A7" s="25"/>
      <c r="B7" s="1595" t="s">
        <v>1191</v>
      </c>
      <c r="C7" s="1596"/>
      <c r="D7" s="1596"/>
      <c r="E7" s="1596"/>
      <c r="F7" s="1596"/>
      <c r="G7" s="1597"/>
      <c r="H7" s="49"/>
    </row>
    <row r="8" spans="1:8" ht="15.6" customHeight="1">
      <c r="A8" s="61">
        <v>480</v>
      </c>
      <c r="B8" s="910" t="s">
        <v>1192</v>
      </c>
      <c r="C8" s="1095"/>
      <c r="D8" s="1095"/>
      <c r="E8" s="1095"/>
      <c r="F8" s="1095"/>
      <c r="G8" s="911"/>
      <c r="H8" s="175">
        <v>0</v>
      </c>
    </row>
    <row r="9" spans="1:8" ht="15.6" customHeight="1">
      <c r="A9" s="61">
        <v>481</v>
      </c>
      <c r="B9" s="910" t="s">
        <v>1193</v>
      </c>
      <c r="C9" s="1095"/>
      <c r="D9" s="1095"/>
      <c r="E9" s="1095"/>
      <c r="F9" s="1095"/>
      <c r="G9" s="911"/>
      <c r="H9" s="175">
        <v>0</v>
      </c>
    </row>
    <row r="10" spans="1:8" ht="15.6" customHeight="1">
      <c r="A10" s="746">
        <v>482</v>
      </c>
      <c r="B10" s="910" t="s">
        <v>1194</v>
      </c>
      <c r="C10" s="1095"/>
      <c r="D10" s="1095"/>
      <c r="E10" s="1095"/>
      <c r="F10" s="1095"/>
      <c r="G10" s="911"/>
      <c r="H10" s="181">
        <v>0</v>
      </c>
    </row>
    <row r="11" spans="1:8" ht="15.6" customHeight="1">
      <c r="A11" s="61">
        <v>483</v>
      </c>
      <c r="B11" s="910" t="s">
        <v>1195</v>
      </c>
      <c r="C11" s="1095"/>
      <c r="D11" s="1095"/>
      <c r="E11" s="1095"/>
      <c r="F11" s="1095"/>
      <c r="G11" s="911"/>
      <c r="H11" s="175">
        <v>0</v>
      </c>
    </row>
    <row r="12" spans="1:8" ht="15.6" customHeight="1" thickBot="1">
      <c r="A12" s="61">
        <v>484</v>
      </c>
      <c r="B12" s="910" t="s">
        <v>1196</v>
      </c>
      <c r="C12" s="1095"/>
      <c r="D12" s="1095"/>
      <c r="E12" s="1095"/>
      <c r="F12" s="1095"/>
      <c r="G12" s="911"/>
      <c r="H12" s="176">
        <v>0</v>
      </c>
    </row>
    <row r="13" spans="1:8" ht="21.75" customHeight="1" thickBot="1">
      <c r="A13" s="739"/>
      <c r="B13" s="933" t="s">
        <v>1197</v>
      </c>
      <c r="C13" s="1132"/>
      <c r="D13" s="1132"/>
      <c r="E13" s="1132"/>
      <c r="F13" s="1132"/>
      <c r="G13" s="934"/>
      <c r="H13" s="177">
        <f>SUM(H8:H12)</f>
        <v>0</v>
      </c>
    </row>
    <row r="14" spans="1:8" ht="28.5" customHeight="1">
      <c r="A14" s="61"/>
      <c r="B14" s="1531" t="s">
        <v>1198</v>
      </c>
      <c r="C14" s="1532"/>
      <c r="D14" s="1532"/>
      <c r="E14" s="1532"/>
      <c r="F14" s="1532"/>
      <c r="G14" s="1533"/>
      <c r="H14" s="180"/>
    </row>
    <row r="15" spans="1:8" ht="15.6" customHeight="1">
      <c r="A15" s="739">
        <v>487</v>
      </c>
      <c r="B15" s="912" t="s">
        <v>1199</v>
      </c>
      <c r="C15" s="997"/>
      <c r="D15" s="997"/>
      <c r="E15" s="997"/>
      <c r="F15" s="997"/>
      <c r="G15" s="913"/>
      <c r="H15" s="166">
        <v>0</v>
      </c>
    </row>
    <row r="16" spans="1:8" ht="15.6" customHeight="1">
      <c r="A16" s="61">
        <v>488</v>
      </c>
      <c r="B16" s="910" t="s">
        <v>1200</v>
      </c>
      <c r="C16" s="1095"/>
      <c r="D16" s="1095"/>
      <c r="E16" s="1095"/>
      <c r="F16" s="1095"/>
      <c r="G16" s="911"/>
      <c r="H16" s="175">
        <v>0</v>
      </c>
    </row>
    <row r="17" spans="1:8" ht="15.6" customHeight="1">
      <c r="A17" s="739">
        <v>489</v>
      </c>
      <c r="B17" s="912" t="s">
        <v>1201</v>
      </c>
      <c r="C17" s="997"/>
      <c r="D17" s="997"/>
      <c r="E17" s="997"/>
      <c r="F17" s="997"/>
      <c r="G17" s="913"/>
      <c r="H17" s="166">
        <v>0</v>
      </c>
    </row>
    <row r="18" spans="1:8" ht="15.6" customHeight="1">
      <c r="A18" s="61">
        <v>490</v>
      </c>
      <c r="B18" s="910" t="s">
        <v>1202</v>
      </c>
      <c r="C18" s="1095"/>
      <c r="D18" s="1095"/>
      <c r="E18" s="1095"/>
      <c r="F18" s="1095"/>
      <c r="G18" s="911"/>
      <c r="H18" s="175">
        <v>0</v>
      </c>
    </row>
    <row r="19" spans="1:8" ht="15.6" customHeight="1">
      <c r="A19" s="739">
        <v>491</v>
      </c>
      <c r="B19" s="910" t="s">
        <v>1203</v>
      </c>
      <c r="C19" s="1095"/>
      <c r="D19" s="1095"/>
      <c r="E19" s="1095"/>
      <c r="F19" s="1095"/>
      <c r="G19" s="911"/>
      <c r="H19" s="175">
        <v>0</v>
      </c>
    </row>
    <row r="20" spans="1:8" ht="15.6" customHeight="1">
      <c r="A20" s="61">
        <v>492</v>
      </c>
      <c r="B20" s="910" t="s">
        <v>1204</v>
      </c>
      <c r="C20" s="1095"/>
      <c r="D20" s="1095"/>
      <c r="E20" s="1095"/>
      <c r="F20" s="1095"/>
      <c r="G20" s="911"/>
      <c r="H20" s="175">
        <v>0</v>
      </c>
    </row>
    <row r="21" spans="1:8" ht="15.6" customHeight="1">
      <c r="A21" s="61">
        <v>493</v>
      </c>
      <c r="B21" s="910" t="s">
        <v>1205</v>
      </c>
      <c r="C21" s="1095"/>
      <c r="D21" s="1095"/>
      <c r="E21" s="1095"/>
      <c r="F21" s="1095"/>
      <c r="G21" s="911"/>
      <c r="H21" s="175">
        <v>0</v>
      </c>
    </row>
    <row r="22" spans="1:8" ht="15.6" customHeight="1">
      <c r="A22" s="61">
        <v>494</v>
      </c>
      <c r="B22" s="910" t="s">
        <v>1206</v>
      </c>
      <c r="C22" s="1095"/>
      <c r="D22" s="1095"/>
      <c r="E22" s="1095"/>
      <c r="F22" s="1095"/>
      <c r="G22" s="911"/>
      <c r="H22" s="175">
        <v>0</v>
      </c>
    </row>
    <row r="23" spans="1:8" ht="15.6" customHeight="1" thickBot="1">
      <c r="A23" s="61">
        <v>495</v>
      </c>
      <c r="B23" s="912" t="s">
        <v>1207</v>
      </c>
      <c r="C23" s="997"/>
      <c r="D23" s="997"/>
      <c r="E23" s="997"/>
      <c r="F23" s="997"/>
      <c r="G23" s="913"/>
      <c r="H23" s="184">
        <v>0</v>
      </c>
    </row>
    <row r="24" spans="1:8" ht="19.5" customHeight="1" thickBot="1">
      <c r="A24" s="60"/>
      <c r="B24" s="927" t="s">
        <v>1208</v>
      </c>
      <c r="C24" s="1131"/>
      <c r="D24" s="1131"/>
      <c r="E24" s="1131"/>
      <c r="F24" s="1131"/>
      <c r="G24" s="928"/>
      <c r="H24" s="168">
        <f>SUM(H15:H23)</f>
        <v>0</v>
      </c>
    </row>
    <row r="25" spans="1:8" ht="25.5" customHeight="1" thickBot="1">
      <c r="A25" s="28"/>
      <c r="B25" s="1121" t="s">
        <v>1209</v>
      </c>
      <c r="C25" s="1122"/>
      <c r="D25" s="1122"/>
      <c r="E25" s="1122"/>
      <c r="F25" s="1122"/>
      <c r="G25" s="1123"/>
      <c r="H25" s="182">
        <f>H24+H13</f>
        <v>0</v>
      </c>
    </row>
  </sheetData>
  <mergeCells count="21">
    <mergeCell ref="B25:G25"/>
    <mergeCell ref="B21:G21"/>
    <mergeCell ref="B22:G22"/>
    <mergeCell ref="B23:G23"/>
    <mergeCell ref="B24:G24"/>
    <mergeCell ref="B20:G20"/>
    <mergeCell ref="A4:H4"/>
    <mergeCell ref="B7:G7"/>
    <mergeCell ref="B8:G8"/>
    <mergeCell ref="B9:G9"/>
    <mergeCell ref="B6:G6"/>
    <mergeCell ref="B10:G10"/>
    <mergeCell ref="B19:G19"/>
    <mergeCell ref="B11:G11"/>
    <mergeCell ref="B18:G18"/>
    <mergeCell ref="B17:G17"/>
    <mergeCell ref="B12:G12"/>
    <mergeCell ref="B13:G13"/>
    <mergeCell ref="B14:G14"/>
    <mergeCell ref="B15:G15"/>
    <mergeCell ref="B16:G16"/>
  </mergeCells>
  <phoneticPr fontId="0" type="noConversion"/>
  <printOptions horizontalCentered="1"/>
  <pageMargins left="0.75" right="0.75" top="1" bottom="0" header="0.5" footer="0"/>
  <pageSetup orientation="portrait" r:id="rId1"/>
  <headerFooter alignWithMargins="0">
    <oddFooter>&amp;A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pageSetUpPr fitToPage="1"/>
  </sheetPr>
  <dimension ref="A1:H43"/>
  <sheetViews>
    <sheetView workbookViewId="0"/>
  </sheetViews>
  <sheetFormatPr defaultRowHeight="12.6"/>
  <cols>
    <col min="7" max="7" width="17" customWidth="1"/>
    <col min="8" max="8" width="22.28515625" customWidth="1"/>
  </cols>
  <sheetData>
    <row r="1" spans="1:8">
      <c r="A1" s="46">
        <f>Title!B12</f>
        <v>0</v>
      </c>
      <c r="B1" s="2"/>
      <c r="C1" s="2"/>
      <c r="D1" s="2"/>
      <c r="E1" s="2"/>
      <c r="F1" s="2"/>
      <c r="G1" s="2"/>
      <c r="H1" s="501" t="str">
        <f>'39'!I1</f>
        <v>For The Year Ended</v>
      </c>
    </row>
    <row r="2" spans="1:8" ht="12.95" thickBot="1">
      <c r="A2" s="692" t="s">
        <v>82</v>
      </c>
      <c r="B2" s="692"/>
      <c r="C2" s="692"/>
      <c r="D2" s="692"/>
      <c r="E2" s="692"/>
      <c r="F2" s="692"/>
      <c r="G2" s="692"/>
      <c r="H2" s="116">
        <f>'39'!I2</f>
        <v>0</v>
      </c>
    </row>
    <row r="4" spans="1:8" ht="12.95">
      <c r="A4" s="904" t="s">
        <v>1210</v>
      </c>
      <c r="B4" s="904"/>
      <c r="C4" s="904"/>
      <c r="D4" s="904"/>
      <c r="E4" s="904"/>
      <c r="F4" s="904"/>
      <c r="G4" s="904"/>
      <c r="H4" s="904"/>
    </row>
    <row r="5" spans="1:8" ht="12.95" thickBot="1">
      <c r="A5" s="708"/>
      <c r="B5" s="708"/>
      <c r="C5" s="708"/>
      <c r="D5" s="708"/>
      <c r="E5" s="708"/>
      <c r="F5" s="708"/>
      <c r="G5" s="708"/>
      <c r="H5" s="708"/>
    </row>
    <row r="6" spans="1:8" ht="28.5" customHeight="1" thickBot="1">
      <c r="A6" s="45" t="s">
        <v>1188</v>
      </c>
      <c r="B6" s="1265" t="s">
        <v>1211</v>
      </c>
      <c r="C6" s="1032"/>
      <c r="D6" s="1032"/>
      <c r="E6" s="1032"/>
      <c r="F6" s="1032"/>
      <c r="G6" s="1264"/>
      <c r="H6" s="45" t="s">
        <v>1212</v>
      </c>
    </row>
    <row r="7" spans="1:8" ht="21.75" customHeight="1">
      <c r="A7" s="739"/>
      <c r="B7" s="1526" t="s">
        <v>1213</v>
      </c>
      <c r="C7" s="1527"/>
      <c r="D7" s="1527"/>
      <c r="E7" s="1527"/>
      <c r="F7" s="1527"/>
      <c r="G7" s="1601"/>
      <c r="H7" s="25"/>
    </row>
    <row r="8" spans="1:8" ht="15.6" customHeight="1">
      <c r="A8" s="61" t="s">
        <v>1214</v>
      </c>
      <c r="B8" s="910" t="s">
        <v>1215</v>
      </c>
      <c r="C8" s="1095"/>
      <c r="D8" s="1095"/>
      <c r="E8" s="1095"/>
      <c r="F8" s="1095"/>
      <c r="G8" s="911"/>
      <c r="H8" s="175">
        <v>0</v>
      </c>
    </row>
    <row r="9" spans="1:8" ht="15.6" customHeight="1">
      <c r="A9" s="739" t="s">
        <v>1216</v>
      </c>
      <c r="B9" s="912" t="s">
        <v>1217</v>
      </c>
      <c r="C9" s="997"/>
      <c r="D9" s="997"/>
      <c r="E9" s="997"/>
      <c r="F9" s="997"/>
      <c r="G9" s="913"/>
      <c r="H9" s="175">
        <v>0</v>
      </c>
    </row>
    <row r="10" spans="1:8" ht="15.6" customHeight="1">
      <c r="A10" s="61" t="s">
        <v>1218</v>
      </c>
      <c r="B10" s="910" t="s">
        <v>1219</v>
      </c>
      <c r="C10" s="1095"/>
      <c r="D10" s="1095"/>
      <c r="E10" s="1095"/>
      <c r="F10" s="1095"/>
      <c r="G10" s="911"/>
      <c r="H10" s="175">
        <v>0</v>
      </c>
    </row>
    <row r="11" spans="1:8" ht="15.6" customHeight="1" thickBot="1">
      <c r="A11" s="739" t="s">
        <v>1220</v>
      </c>
      <c r="B11" s="912" t="s">
        <v>1221</v>
      </c>
      <c r="C11" s="997"/>
      <c r="D11" s="997"/>
      <c r="E11" s="997"/>
      <c r="F11" s="997"/>
      <c r="G11" s="913"/>
      <c r="H11" s="184">
        <v>0</v>
      </c>
    </row>
    <row r="12" spans="1:8" ht="20.25" customHeight="1" thickBot="1">
      <c r="A12" s="61"/>
      <c r="B12" s="927" t="s">
        <v>1222</v>
      </c>
      <c r="C12" s="1131"/>
      <c r="D12" s="1131"/>
      <c r="E12" s="1131"/>
      <c r="F12" s="1131"/>
      <c r="G12" s="928"/>
      <c r="H12" s="177">
        <f>SUM(H8:H11)</f>
        <v>0</v>
      </c>
    </row>
    <row r="13" spans="1:8" ht="24.75" customHeight="1">
      <c r="A13" s="61"/>
      <c r="B13" s="1531" t="s">
        <v>1223</v>
      </c>
      <c r="C13" s="1532"/>
      <c r="D13" s="1532"/>
      <c r="E13" s="1532"/>
      <c r="F13" s="1532"/>
      <c r="G13" s="1533"/>
      <c r="H13" s="174"/>
    </row>
    <row r="14" spans="1:8" ht="15.6" customHeight="1">
      <c r="A14" s="61" t="s">
        <v>1224</v>
      </c>
      <c r="B14" s="910" t="s">
        <v>1225</v>
      </c>
      <c r="C14" s="1095"/>
      <c r="D14" s="1095"/>
      <c r="E14" s="1095"/>
      <c r="F14" s="1095"/>
      <c r="G14" s="911"/>
      <c r="H14" s="175">
        <v>0</v>
      </c>
    </row>
    <row r="15" spans="1:8" ht="15.6" customHeight="1" thickBot="1">
      <c r="A15" s="61" t="s">
        <v>1226</v>
      </c>
      <c r="B15" s="910" t="s">
        <v>1227</v>
      </c>
      <c r="C15" s="1095"/>
      <c r="D15" s="1095"/>
      <c r="E15" s="1095"/>
      <c r="F15" s="1095"/>
      <c r="G15" s="911"/>
      <c r="H15" s="184">
        <v>0</v>
      </c>
    </row>
    <row r="16" spans="1:8" ht="18.75" customHeight="1" thickBot="1">
      <c r="A16" s="61"/>
      <c r="B16" s="927" t="s">
        <v>1228</v>
      </c>
      <c r="C16" s="1131"/>
      <c r="D16" s="1131"/>
      <c r="E16" s="1131"/>
      <c r="F16" s="1131"/>
      <c r="G16" s="928"/>
      <c r="H16" s="188">
        <f>SUM(H14:H15)</f>
        <v>0</v>
      </c>
    </row>
    <row r="17" spans="1:8" ht="24" customHeight="1">
      <c r="A17" s="61" t="s">
        <v>1229</v>
      </c>
      <c r="B17" s="910" t="s">
        <v>1230</v>
      </c>
      <c r="C17" s="1095"/>
      <c r="D17" s="1095"/>
      <c r="E17" s="1095"/>
      <c r="F17" s="1095"/>
      <c r="G17" s="911"/>
      <c r="H17" s="181">
        <v>0</v>
      </c>
    </row>
    <row r="18" spans="1:8" ht="15.6" customHeight="1">
      <c r="A18" s="61" t="s">
        <v>1231</v>
      </c>
      <c r="B18" s="910" t="s">
        <v>1232</v>
      </c>
      <c r="C18" s="1095"/>
      <c r="D18" s="1095"/>
      <c r="E18" s="1095"/>
      <c r="F18" s="1095"/>
      <c r="G18" s="911"/>
      <c r="H18" s="175">
        <v>0</v>
      </c>
    </row>
    <row r="19" spans="1:8" ht="15.6" customHeight="1">
      <c r="A19" s="739" t="s">
        <v>1233</v>
      </c>
      <c r="B19" s="912" t="s">
        <v>1234</v>
      </c>
      <c r="C19" s="997"/>
      <c r="D19" s="997"/>
      <c r="E19" s="997"/>
      <c r="F19" s="997"/>
      <c r="G19" s="913"/>
      <c r="H19" s="175">
        <v>0</v>
      </c>
    </row>
    <row r="20" spans="1:8" ht="15.6" customHeight="1">
      <c r="A20" s="61" t="s">
        <v>1235</v>
      </c>
      <c r="B20" s="910" t="s">
        <v>1236</v>
      </c>
      <c r="C20" s="1095"/>
      <c r="D20" s="1095"/>
      <c r="E20" s="1095"/>
      <c r="F20" s="1095"/>
      <c r="G20" s="911"/>
      <c r="H20" s="175">
        <v>0</v>
      </c>
    </row>
    <row r="21" spans="1:8" ht="15.6" customHeight="1">
      <c r="A21" s="739" t="s">
        <v>1237</v>
      </c>
      <c r="B21" s="912" t="s">
        <v>1238</v>
      </c>
      <c r="C21" s="997"/>
      <c r="D21" s="997"/>
      <c r="E21" s="997"/>
      <c r="F21" s="997"/>
      <c r="G21" s="913"/>
      <c r="H21" s="175">
        <v>0</v>
      </c>
    </row>
    <row r="22" spans="1:8" ht="15.6" customHeight="1" thickBot="1">
      <c r="A22" s="61" t="s">
        <v>1239</v>
      </c>
      <c r="B22" s="1096" t="s">
        <v>1240</v>
      </c>
      <c r="C22" s="1097"/>
      <c r="D22" s="1097"/>
      <c r="E22" s="1097"/>
      <c r="F22" s="1097"/>
      <c r="G22" s="1098"/>
      <c r="H22" s="184">
        <v>0</v>
      </c>
    </row>
    <row r="23" spans="1:8" ht="20.25" customHeight="1" thickBot="1">
      <c r="A23" s="61"/>
      <c r="B23" s="927" t="s">
        <v>735</v>
      </c>
      <c r="C23" s="1131"/>
      <c r="D23" s="1131"/>
      <c r="E23" s="1131"/>
      <c r="F23" s="1131"/>
      <c r="G23" s="928"/>
      <c r="H23" s="188">
        <f>SUM(H17:H22)+H16+H12</f>
        <v>0</v>
      </c>
    </row>
    <row r="24" spans="1:8" ht="24" customHeight="1">
      <c r="A24" s="61">
        <v>403</v>
      </c>
      <c r="B24" s="910" t="s">
        <v>1112</v>
      </c>
      <c r="C24" s="1095"/>
      <c r="D24" s="1095"/>
      <c r="E24" s="1095"/>
      <c r="F24" s="1095"/>
      <c r="G24" s="911"/>
      <c r="H24" s="181">
        <v>0</v>
      </c>
    </row>
    <row r="25" spans="1:8" ht="15.6" customHeight="1">
      <c r="A25" s="739">
        <v>404.1</v>
      </c>
      <c r="B25" s="1145" t="s">
        <v>1241</v>
      </c>
      <c r="C25" s="959"/>
      <c r="D25" s="959"/>
      <c r="E25" s="959"/>
      <c r="F25" s="959"/>
      <c r="G25" s="1146"/>
      <c r="H25" s="181">
        <v>0</v>
      </c>
    </row>
    <row r="26" spans="1:8" ht="15.6" customHeight="1">
      <c r="A26" s="61">
        <v>404.2</v>
      </c>
      <c r="B26" s="696" t="s">
        <v>1242</v>
      </c>
      <c r="C26" s="696"/>
      <c r="D26" s="696"/>
      <c r="E26" s="696"/>
      <c r="F26" s="696"/>
      <c r="G26" s="697"/>
      <c r="H26" s="175">
        <v>0</v>
      </c>
    </row>
    <row r="27" spans="1:8" ht="15.6" customHeight="1">
      <c r="A27" s="739">
        <v>404.3</v>
      </c>
      <c r="B27" s="910" t="s">
        <v>1243</v>
      </c>
      <c r="C27" s="1095"/>
      <c r="D27" s="1095"/>
      <c r="E27" s="1095"/>
      <c r="F27" s="1095"/>
      <c r="G27" s="911"/>
      <c r="H27" s="175">
        <v>0</v>
      </c>
    </row>
    <row r="28" spans="1:8" ht="15.6" customHeight="1">
      <c r="A28" s="61">
        <v>405</v>
      </c>
      <c r="B28" s="910" t="s">
        <v>1244</v>
      </c>
      <c r="C28" s="1095"/>
      <c r="D28" s="1095"/>
      <c r="E28" s="1095"/>
      <c r="F28" s="1095"/>
      <c r="G28" s="911"/>
      <c r="H28" s="175">
        <v>0</v>
      </c>
    </row>
    <row r="29" spans="1:8" ht="15.6" customHeight="1">
      <c r="A29" s="739">
        <v>406</v>
      </c>
      <c r="B29" s="910" t="s">
        <v>1245</v>
      </c>
      <c r="C29" s="1095"/>
      <c r="D29" s="1095"/>
      <c r="E29" s="1095"/>
      <c r="F29" s="1095"/>
      <c r="G29" s="911"/>
      <c r="H29" s="175">
        <v>0</v>
      </c>
    </row>
    <row r="30" spans="1:8" ht="15.6" customHeight="1">
      <c r="A30" s="61">
        <v>407.1</v>
      </c>
      <c r="B30" s="910" t="s">
        <v>1246</v>
      </c>
      <c r="C30" s="1095"/>
      <c r="D30" s="1095"/>
      <c r="E30" s="1095"/>
      <c r="F30" s="1095"/>
      <c r="G30" s="911"/>
      <c r="H30" s="175">
        <v>0</v>
      </c>
    </row>
    <row r="31" spans="1:8" ht="15.6" customHeight="1">
      <c r="A31" s="61">
        <v>407.2</v>
      </c>
      <c r="B31" s="910" t="s">
        <v>1247</v>
      </c>
      <c r="C31" s="1095"/>
      <c r="D31" s="1095"/>
      <c r="E31" s="1095"/>
      <c r="F31" s="1095"/>
      <c r="G31" s="911"/>
      <c r="H31" s="175">
        <v>0</v>
      </c>
    </row>
    <row r="32" spans="1:8" ht="15.6" customHeight="1">
      <c r="A32" s="739">
        <v>408.1</v>
      </c>
      <c r="B32" s="910" t="s">
        <v>1248</v>
      </c>
      <c r="C32" s="1095"/>
      <c r="D32" s="1095"/>
      <c r="E32" s="1095"/>
      <c r="F32" s="1095"/>
      <c r="G32" s="911"/>
      <c r="H32" s="175">
        <v>0</v>
      </c>
    </row>
    <row r="33" spans="1:8" ht="15.6" customHeight="1">
      <c r="A33" s="61">
        <v>409.1</v>
      </c>
      <c r="B33" s="910" t="s">
        <v>1249</v>
      </c>
      <c r="C33" s="1095"/>
      <c r="D33" s="1095"/>
      <c r="E33" s="1095"/>
      <c r="F33" s="1095"/>
      <c r="G33" s="911"/>
      <c r="H33" s="175">
        <v>0</v>
      </c>
    </row>
    <row r="34" spans="1:8" ht="15.6" customHeight="1">
      <c r="A34" s="61">
        <v>410.1</v>
      </c>
      <c r="B34" s="910" t="s">
        <v>1250</v>
      </c>
      <c r="C34" s="1095"/>
      <c r="D34" s="1095"/>
      <c r="E34" s="1095"/>
      <c r="F34" s="1095"/>
      <c r="G34" s="911"/>
      <c r="H34" s="175">
        <v>0</v>
      </c>
    </row>
    <row r="35" spans="1:8" ht="15.6" customHeight="1">
      <c r="A35" s="746">
        <v>411.1</v>
      </c>
      <c r="B35" s="1598" t="s">
        <v>1251</v>
      </c>
      <c r="C35" s="1599"/>
      <c r="D35" s="1599"/>
      <c r="E35" s="1599"/>
      <c r="F35" s="1599"/>
      <c r="G35" s="1600"/>
      <c r="H35" s="175">
        <v>0</v>
      </c>
    </row>
    <row r="36" spans="1:8" ht="15.6" customHeight="1">
      <c r="A36" s="739">
        <v>412.1</v>
      </c>
      <c r="B36" s="910" t="s">
        <v>1252</v>
      </c>
      <c r="C36" s="1095"/>
      <c r="D36" s="1095"/>
      <c r="E36" s="1095"/>
      <c r="F36" s="1095"/>
      <c r="G36" s="911"/>
      <c r="H36" s="175">
        <v>0</v>
      </c>
    </row>
    <row r="37" spans="1:8" ht="15.6" customHeight="1" thickBot="1">
      <c r="A37" s="61">
        <v>412.2</v>
      </c>
      <c r="B37" s="910" t="s">
        <v>1253</v>
      </c>
      <c r="C37" s="1095"/>
      <c r="D37" s="1095"/>
      <c r="E37" s="1095"/>
      <c r="F37" s="1095"/>
      <c r="G37" s="911"/>
      <c r="H37" s="176">
        <v>0</v>
      </c>
    </row>
    <row r="38" spans="1:8" ht="15.6" customHeight="1" thickBot="1">
      <c r="A38" s="739"/>
      <c r="B38" s="927" t="s">
        <v>1120</v>
      </c>
      <c r="C38" s="1131"/>
      <c r="D38" s="1131"/>
      <c r="E38" s="1131"/>
      <c r="F38" s="1131"/>
      <c r="G38" s="928"/>
      <c r="H38" s="177">
        <f>H23+H24+H25+H26+H27+H28+H29+H30+H31+H32+H33+H34+H35+H36+H37</f>
        <v>0</v>
      </c>
    </row>
    <row r="39" spans="1:8" ht="21.75" customHeight="1" thickBot="1">
      <c r="A39" s="61"/>
      <c r="B39" s="927" t="s">
        <v>1254</v>
      </c>
      <c r="C39" s="1131"/>
      <c r="D39" s="1131"/>
      <c r="E39" s="1131"/>
      <c r="F39" s="1131"/>
      <c r="G39" s="928"/>
      <c r="H39" s="177">
        <f>'63'!H25-'64'!H38</f>
        <v>0</v>
      </c>
    </row>
    <row r="40" spans="1:8" ht="29.25" customHeight="1">
      <c r="A40" s="61"/>
      <c r="B40" s="1531" t="s">
        <v>1255</v>
      </c>
      <c r="C40" s="1532"/>
      <c r="D40" s="1532"/>
      <c r="E40" s="1532"/>
      <c r="F40" s="1532"/>
      <c r="G40" s="1533"/>
      <c r="H40" s="180"/>
    </row>
    <row r="41" spans="1:8" ht="15.6" customHeight="1">
      <c r="A41" s="739">
        <v>413</v>
      </c>
      <c r="B41" s="692" t="s">
        <v>1256</v>
      </c>
      <c r="C41" s="692"/>
      <c r="D41" s="692"/>
      <c r="E41" s="692"/>
      <c r="F41" s="692"/>
      <c r="G41" s="692"/>
      <c r="H41" s="175">
        <v>0</v>
      </c>
    </row>
    <row r="42" spans="1:8" ht="15.6" customHeight="1" thickBot="1">
      <c r="A42" s="61">
        <v>414</v>
      </c>
      <c r="B42" s="696" t="s">
        <v>1257</v>
      </c>
      <c r="C42" s="696"/>
      <c r="D42" s="696"/>
      <c r="E42" s="696"/>
      <c r="F42" s="696"/>
      <c r="G42" s="697"/>
      <c r="H42" s="176">
        <v>0</v>
      </c>
    </row>
    <row r="43" spans="1:8" ht="23.25" customHeight="1" thickBot="1">
      <c r="A43" s="28"/>
      <c r="B43" s="50" t="s">
        <v>1258</v>
      </c>
      <c r="C43" s="708"/>
      <c r="D43" s="708"/>
      <c r="E43" s="708"/>
      <c r="F43" s="708"/>
      <c r="G43" s="708"/>
      <c r="H43" s="185">
        <f>H39+H41+H42</f>
        <v>0</v>
      </c>
    </row>
  </sheetData>
  <mergeCells count="35">
    <mergeCell ref="A4:H4"/>
    <mergeCell ref="B6:G6"/>
    <mergeCell ref="B13:G13"/>
    <mergeCell ref="B8:G8"/>
    <mergeCell ref="B7:G7"/>
    <mergeCell ref="B12:G12"/>
    <mergeCell ref="B11:G11"/>
    <mergeCell ref="B10:G10"/>
    <mergeCell ref="B16:G16"/>
    <mergeCell ref="B17:G17"/>
    <mergeCell ref="B9:G9"/>
    <mergeCell ref="B40:G40"/>
    <mergeCell ref="B24:G24"/>
    <mergeCell ref="B35:G35"/>
    <mergeCell ref="B18:G18"/>
    <mergeCell ref="B25:G25"/>
    <mergeCell ref="B23:G23"/>
    <mergeCell ref="B22:G22"/>
    <mergeCell ref="B19:G19"/>
    <mergeCell ref="B20:G20"/>
    <mergeCell ref="B15:G15"/>
    <mergeCell ref="B14:G14"/>
    <mergeCell ref="B27:G27"/>
    <mergeCell ref="B28:G28"/>
    <mergeCell ref="B29:G29"/>
    <mergeCell ref="B30:G30"/>
    <mergeCell ref="B21:G21"/>
    <mergeCell ref="B36:G36"/>
    <mergeCell ref="B37:G37"/>
    <mergeCell ref="B38:G38"/>
    <mergeCell ref="B39:G39"/>
    <mergeCell ref="B31:G31"/>
    <mergeCell ref="B32:G32"/>
    <mergeCell ref="B33:G33"/>
    <mergeCell ref="B34:G34"/>
  </mergeCells>
  <phoneticPr fontId="0" type="noConversion"/>
  <printOptions horizontalCentered="1" verticalCentered="1"/>
  <pageMargins left="0.75" right="0.25" top="0.5" bottom="0.25" header="0.25" footer="0"/>
  <pageSetup orientation="portrait" r:id="rId1"/>
  <headerFooter alignWithMargins="0">
    <oddFooter>&amp;A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pageSetUpPr fitToPage="1"/>
  </sheetPr>
  <dimension ref="A1:I607"/>
  <sheetViews>
    <sheetView workbookViewId="0"/>
  </sheetViews>
  <sheetFormatPr defaultRowHeight="12.6"/>
  <cols>
    <col min="1" max="1" width="6.28515625" customWidth="1"/>
    <col min="7" max="7" width="17.28515625" customWidth="1"/>
    <col min="8" max="8" width="5" hidden="1" customWidth="1"/>
    <col min="9" max="9" width="26.28515625" customWidth="1"/>
  </cols>
  <sheetData>
    <row r="1" spans="1:9">
      <c r="A1" s="46">
        <f>Title!B12</f>
        <v>0</v>
      </c>
      <c r="B1" s="2"/>
      <c r="C1" s="2"/>
      <c r="D1" s="2"/>
      <c r="E1" s="2"/>
      <c r="F1" s="2"/>
      <c r="G1" s="2"/>
      <c r="H1" s="692"/>
      <c r="I1" s="499" t="str">
        <f>'26'!G1</f>
        <v>For The Year Ended</v>
      </c>
    </row>
    <row r="2" spans="1:9" ht="12.95" thickBot="1">
      <c r="A2" s="692" t="s">
        <v>82</v>
      </c>
      <c r="B2" s="2"/>
      <c r="C2" s="2"/>
      <c r="D2" s="2"/>
      <c r="E2" s="2"/>
      <c r="F2" s="2"/>
      <c r="G2" s="2"/>
      <c r="H2" s="692"/>
      <c r="I2" s="116">
        <f>'38'!H2</f>
        <v>0</v>
      </c>
    </row>
    <row r="3" spans="1:9">
      <c r="A3" s="2"/>
      <c r="B3" s="2"/>
      <c r="C3" s="2"/>
      <c r="D3" s="2"/>
      <c r="E3" s="2"/>
      <c r="F3" s="2"/>
      <c r="G3" s="2"/>
      <c r="H3" s="59"/>
      <c r="I3" s="59"/>
    </row>
    <row r="4" spans="1:9" ht="13.5" thickBot="1">
      <c r="A4" s="904" t="s">
        <v>1259</v>
      </c>
      <c r="B4" s="904"/>
      <c r="C4" s="904"/>
      <c r="D4" s="904"/>
      <c r="E4" s="904"/>
      <c r="F4" s="904"/>
      <c r="G4" s="904"/>
      <c r="H4" s="904"/>
      <c r="I4" s="904"/>
    </row>
    <row r="5" spans="1:9" ht="25.5" thickBot="1">
      <c r="A5" s="45" t="s">
        <v>1260</v>
      </c>
      <c r="B5" s="1156" t="s">
        <v>1261</v>
      </c>
      <c r="C5" s="989"/>
      <c r="D5" s="989"/>
      <c r="E5" s="989"/>
      <c r="F5" s="989"/>
      <c r="G5" s="1157"/>
      <c r="H5" s="708"/>
      <c r="I5" s="62" t="s">
        <v>335</v>
      </c>
    </row>
    <row r="6" spans="1:9" ht="15.6" customHeight="1">
      <c r="A6" s="1076"/>
      <c r="B6" s="904" t="s">
        <v>1262</v>
      </c>
      <c r="C6" s="904"/>
      <c r="D6" s="904"/>
      <c r="E6" s="904"/>
      <c r="F6" s="904"/>
      <c r="G6" s="904"/>
      <c r="H6" s="692"/>
      <c r="I6" s="1479"/>
    </row>
    <row r="7" spans="1:9" ht="15.6" customHeight="1">
      <c r="A7" s="1475"/>
      <c r="B7" s="904" t="s">
        <v>1263</v>
      </c>
      <c r="C7" s="904"/>
      <c r="D7" s="904"/>
      <c r="E7" s="904"/>
      <c r="F7" s="904"/>
      <c r="G7" s="904"/>
      <c r="H7" s="692"/>
      <c r="I7" s="936"/>
    </row>
    <row r="8" spans="1:9" ht="15.6" customHeight="1">
      <c r="A8" s="1602"/>
      <c r="B8" s="1112" t="s">
        <v>1264</v>
      </c>
      <c r="C8" s="1112"/>
      <c r="D8" s="1112"/>
      <c r="E8" s="1112"/>
      <c r="F8" s="1112"/>
      <c r="G8" s="1112"/>
      <c r="H8" s="703"/>
      <c r="I8" s="932"/>
    </row>
    <row r="9" spans="1:9" ht="21.4" customHeight="1">
      <c r="A9" s="35"/>
      <c r="B9" s="1603" t="s">
        <v>1265</v>
      </c>
      <c r="C9" s="1604"/>
      <c r="D9" s="1604"/>
      <c r="E9" s="1604"/>
      <c r="F9" s="1604"/>
      <c r="G9" s="1605"/>
      <c r="H9" s="703"/>
      <c r="I9" s="174"/>
    </row>
    <row r="10" spans="1:9" ht="15.6" customHeight="1">
      <c r="A10" s="739">
        <v>700</v>
      </c>
      <c r="B10" s="912" t="s">
        <v>1266</v>
      </c>
      <c r="C10" s="997"/>
      <c r="D10" s="997"/>
      <c r="E10" s="997"/>
      <c r="F10" s="997"/>
      <c r="G10" s="913"/>
      <c r="H10" s="692"/>
      <c r="I10" s="166">
        <v>0</v>
      </c>
    </row>
    <row r="11" spans="1:9" ht="15.6" customHeight="1">
      <c r="A11" s="61">
        <v>701</v>
      </c>
      <c r="B11" s="910" t="s">
        <v>1267</v>
      </c>
      <c r="C11" s="1095"/>
      <c r="D11" s="1095"/>
      <c r="E11" s="1095"/>
      <c r="F11" s="1095"/>
      <c r="G11" s="911"/>
      <c r="H11" s="696"/>
      <c r="I11" s="175">
        <v>0</v>
      </c>
    </row>
    <row r="12" spans="1:9" ht="15.6" customHeight="1">
      <c r="A12" s="739">
        <v>702</v>
      </c>
      <c r="B12" s="912" t="s">
        <v>1268</v>
      </c>
      <c r="C12" s="997"/>
      <c r="D12" s="997"/>
      <c r="E12" s="997"/>
      <c r="F12" s="997"/>
      <c r="G12" s="913"/>
      <c r="H12" s="692"/>
      <c r="I12" s="166">
        <v>0</v>
      </c>
    </row>
    <row r="13" spans="1:9" ht="15.6" customHeight="1">
      <c r="A13" s="61">
        <v>703</v>
      </c>
      <c r="B13" s="910" t="s">
        <v>1269</v>
      </c>
      <c r="C13" s="1095"/>
      <c r="D13" s="1095"/>
      <c r="E13" s="1095"/>
      <c r="F13" s="1095"/>
      <c r="G13" s="911"/>
      <c r="H13" s="696"/>
      <c r="I13" s="175">
        <v>0</v>
      </c>
    </row>
    <row r="14" spans="1:9" ht="15.6" customHeight="1" thickBot="1">
      <c r="A14" s="739">
        <v>704</v>
      </c>
      <c r="B14" s="912" t="s">
        <v>1270</v>
      </c>
      <c r="C14" s="997"/>
      <c r="D14" s="997"/>
      <c r="E14" s="997"/>
      <c r="F14" s="997"/>
      <c r="G14" s="913"/>
      <c r="H14" s="692"/>
      <c r="I14" s="176">
        <v>0</v>
      </c>
    </row>
    <row r="15" spans="1:9" ht="15.6" customHeight="1" thickBot="1">
      <c r="A15" s="61"/>
      <c r="B15" s="927" t="s">
        <v>1271</v>
      </c>
      <c r="C15" s="1131"/>
      <c r="D15" s="1131"/>
      <c r="E15" s="1131"/>
      <c r="F15" s="1131"/>
      <c r="G15" s="928"/>
      <c r="H15" s="692"/>
      <c r="I15" s="177">
        <f>SUM(I10:I14)</f>
        <v>0</v>
      </c>
    </row>
    <row r="16" spans="1:9" ht="23.25" customHeight="1">
      <c r="A16" s="739"/>
      <c r="B16" s="912" t="s">
        <v>1272</v>
      </c>
      <c r="C16" s="997"/>
      <c r="D16" s="997"/>
      <c r="E16" s="997"/>
      <c r="F16" s="997"/>
      <c r="G16" s="913"/>
      <c r="H16" s="692"/>
      <c r="I16" s="178"/>
    </row>
    <row r="17" spans="1:9" ht="15.6" customHeight="1">
      <c r="A17" s="61">
        <v>705</v>
      </c>
      <c r="B17" s="910" t="s">
        <v>1273</v>
      </c>
      <c r="C17" s="1095"/>
      <c r="D17" s="1095"/>
      <c r="E17" s="1095"/>
      <c r="F17" s="1095"/>
      <c r="G17" s="911"/>
      <c r="H17" s="696"/>
      <c r="I17" s="175">
        <v>0</v>
      </c>
    </row>
    <row r="18" spans="1:9" ht="15.6" customHeight="1">
      <c r="A18" s="739">
        <v>706</v>
      </c>
      <c r="B18" s="912" t="s">
        <v>1274</v>
      </c>
      <c r="C18" s="997"/>
      <c r="D18" s="997"/>
      <c r="E18" s="997"/>
      <c r="F18" s="997"/>
      <c r="G18" s="913"/>
      <c r="H18" s="692"/>
      <c r="I18" s="166">
        <v>0</v>
      </c>
    </row>
    <row r="19" spans="1:9" ht="15.6" customHeight="1">
      <c r="A19" s="61">
        <v>707</v>
      </c>
      <c r="B19" s="910" t="s">
        <v>1275</v>
      </c>
      <c r="C19" s="1095"/>
      <c r="D19" s="1095"/>
      <c r="E19" s="1095"/>
      <c r="F19" s="1095"/>
      <c r="G19" s="911"/>
      <c r="H19" s="696"/>
      <c r="I19" s="175">
        <v>0</v>
      </c>
    </row>
    <row r="20" spans="1:9" ht="15.6" customHeight="1" thickBot="1">
      <c r="A20" s="739">
        <v>708</v>
      </c>
      <c r="B20" s="912" t="s">
        <v>1276</v>
      </c>
      <c r="C20" s="997"/>
      <c r="D20" s="997"/>
      <c r="E20" s="997"/>
      <c r="F20" s="997"/>
      <c r="G20" s="913"/>
      <c r="H20" s="692"/>
      <c r="I20" s="176">
        <v>0</v>
      </c>
    </row>
    <row r="21" spans="1:9" ht="15.6" customHeight="1" thickBot="1">
      <c r="A21" s="745"/>
      <c r="B21" s="1569" t="s">
        <v>1277</v>
      </c>
      <c r="C21" s="1570"/>
      <c r="D21" s="1570"/>
      <c r="E21" s="1570"/>
      <c r="F21" s="1570"/>
      <c r="G21" s="1606"/>
      <c r="H21" s="692"/>
      <c r="I21" s="177">
        <f>SUM(I17:I20)</f>
        <v>0</v>
      </c>
    </row>
    <row r="22" spans="1:9" ht="15.6" customHeight="1" thickBot="1">
      <c r="A22" s="61"/>
      <c r="B22" s="1569" t="s">
        <v>1278</v>
      </c>
      <c r="C22" s="1570"/>
      <c r="D22" s="1570"/>
      <c r="E22" s="1570"/>
      <c r="F22" s="1570"/>
      <c r="G22" s="1606"/>
      <c r="H22" s="696"/>
      <c r="I22" s="168">
        <f>I15+I21</f>
        <v>0</v>
      </c>
    </row>
    <row r="23" spans="1:9" ht="25.5" customHeight="1">
      <c r="A23" s="719"/>
      <c r="B23" s="1607" t="s">
        <v>1279</v>
      </c>
      <c r="C23" s="1607"/>
      <c r="D23" s="1607"/>
      <c r="E23" s="1607"/>
      <c r="F23" s="1607"/>
      <c r="G23" s="1607"/>
      <c r="H23" s="692"/>
      <c r="I23" s="179"/>
    </row>
    <row r="24" spans="1:9" ht="23.25" customHeight="1">
      <c r="A24" s="61"/>
      <c r="B24" s="1603" t="s">
        <v>1265</v>
      </c>
      <c r="C24" s="1604"/>
      <c r="D24" s="1604"/>
      <c r="E24" s="1604"/>
      <c r="F24" s="1604"/>
      <c r="G24" s="1605"/>
      <c r="H24" s="696"/>
      <c r="I24" s="180"/>
    </row>
    <row r="25" spans="1:9" ht="15.6" customHeight="1">
      <c r="A25" s="739">
        <v>710</v>
      </c>
      <c r="B25" s="912" t="s">
        <v>1280</v>
      </c>
      <c r="C25" s="997"/>
      <c r="D25" s="997"/>
      <c r="E25" s="997"/>
      <c r="F25" s="997"/>
      <c r="G25" s="913"/>
      <c r="H25" s="692"/>
      <c r="I25" s="166">
        <v>0</v>
      </c>
    </row>
    <row r="26" spans="1:9" ht="15.6" customHeight="1">
      <c r="A26" s="61">
        <v>711</v>
      </c>
      <c r="B26" s="910" t="s">
        <v>1281</v>
      </c>
      <c r="C26" s="1095"/>
      <c r="D26" s="1095"/>
      <c r="E26" s="1095"/>
      <c r="F26" s="1095"/>
      <c r="G26" s="911"/>
      <c r="H26" s="696"/>
      <c r="I26" s="175">
        <v>0</v>
      </c>
    </row>
    <row r="27" spans="1:9" ht="15.6" customHeight="1">
      <c r="A27" s="739">
        <v>712</v>
      </c>
      <c r="B27" s="912" t="s">
        <v>1282</v>
      </c>
      <c r="C27" s="997"/>
      <c r="D27" s="997"/>
      <c r="E27" s="997"/>
      <c r="F27" s="997"/>
      <c r="G27" s="913"/>
      <c r="H27" s="692"/>
      <c r="I27" s="166">
        <v>0</v>
      </c>
    </row>
    <row r="28" spans="1:9" ht="15.6" customHeight="1">
      <c r="A28" s="61">
        <v>713</v>
      </c>
      <c r="B28" s="910" t="s">
        <v>1283</v>
      </c>
      <c r="C28" s="1095"/>
      <c r="D28" s="1095"/>
      <c r="E28" s="1095"/>
      <c r="F28" s="1095"/>
      <c r="G28" s="911"/>
      <c r="H28" s="696"/>
      <c r="I28" s="175">
        <v>0</v>
      </c>
    </row>
    <row r="29" spans="1:9" ht="15.6" customHeight="1">
      <c r="A29" s="61">
        <v>714</v>
      </c>
      <c r="B29" s="910" t="s">
        <v>1284</v>
      </c>
      <c r="C29" s="1095"/>
      <c r="D29" s="1095"/>
      <c r="E29" s="1095"/>
      <c r="F29" s="1095"/>
      <c r="G29" s="911"/>
      <c r="H29" s="696"/>
      <c r="I29" s="175">
        <v>0</v>
      </c>
    </row>
    <row r="30" spans="1:9" ht="15.6" customHeight="1">
      <c r="A30" s="739">
        <v>715</v>
      </c>
      <c r="B30" s="912" t="s">
        <v>1285</v>
      </c>
      <c r="C30" s="997"/>
      <c r="D30" s="997"/>
      <c r="E30" s="997"/>
      <c r="F30" s="997"/>
      <c r="G30" s="913"/>
      <c r="H30" s="692"/>
      <c r="I30" s="166">
        <v>0</v>
      </c>
    </row>
    <row r="31" spans="1:9" ht="15.6" customHeight="1">
      <c r="A31" s="61">
        <v>716</v>
      </c>
      <c r="B31" s="910" t="s">
        <v>1286</v>
      </c>
      <c r="C31" s="1095"/>
      <c r="D31" s="1095"/>
      <c r="E31" s="1095"/>
      <c r="F31" s="1095"/>
      <c r="G31" s="911"/>
      <c r="H31" s="696"/>
      <c r="I31" s="175">
        <v>0</v>
      </c>
    </row>
    <row r="32" spans="1:9" ht="15.6" customHeight="1">
      <c r="A32" s="739">
        <v>717</v>
      </c>
      <c r="B32" s="912" t="s">
        <v>1287</v>
      </c>
      <c r="C32" s="997"/>
      <c r="D32" s="997"/>
      <c r="E32" s="997"/>
      <c r="F32" s="997"/>
      <c r="G32" s="913"/>
      <c r="H32" s="692"/>
      <c r="I32" s="166">
        <v>0</v>
      </c>
    </row>
    <row r="33" spans="1:9" ht="15.6" customHeight="1">
      <c r="A33" s="61">
        <v>718</v>
      </c>
      <c r="B33" s="910" t="s">
        <v>1288</v>
      </c>
      <c r="C33" s="1095"/>
      <c r="D33" s="1095"/>
      <c r="E33" s="1095"/>
      <c r="F33" s="1095"/>
      <c r="G33" s="911"/>
      <c r="H33" s="696"/>
      <c r="I33" s="175">
        <v>0</v>
      </c>
    </row>
    <row r="34" spans="1:9" ht="23.25" customHeight="1">
      <c r="A34" s="739"/>
      <c r="B34" s="912" t="s">
        <v>1289</v>
      </c>
      <c r="C34" s="997"/>
      <c r="D34" s="997"/>
      <c r="E34" s="997"/>
      <c r="F34" s="997"/>
      <c r="G34" s="913"/>
      <c r="H34" s="692"/>
      <c r="I34" s="178"/>
    </row>
    <row r="35" spans="1:9" ht="15.6" customHeight="1">
      <c r="A35" s="61">
        <v>719</v>
      </c>
      <c r="B35" s="910" t="s">
        <v>1290</v>
      </c>
      <c r="C35" s="1095"/>
      <c r="D35" s="1095"/>
      <c r="E35" s="1095"/>
      <c r="F35" s="1095"/>
      <c r="G35" s="911"/>
      <c r="H35" s="696"/>
      <c r="I35" s="175">
        <v>0</v>
      </c>
    </row>
    <row r="36" spans="1:9" ht="15.6" customHeight="1">
      <c r="A36" s="739">
        <v>720</v>
      </c>
      <c r="B36" s="912" t="s">
        <v>1291</v>
      </c>
      <c r="C36" s="997"/>
      <c r="D36" s="997"/>
      <c r="E36" s="997"/>
      <c r="F36" s="997"/>
      <c r="G36" s="913"/>
      <c r="H36" s="692"/>
      <c r="I36" s="166">
        <v>0</v>
      </c>
    </row>
    <row r="37" spans="1:9" ht="15.6" customHeight="1">
      <c r="A37" s="61">
        <v>721</v>
      </c>
      <c r="B37" s="910" t="s">
        <v>1292</v>
      </c>
      <c r="C37" s="1095"/>
      <c r="D37" s="1095"/>
      <c r="E37" s="1095"/>
      <c r="F37" s="1095"/>
      <c r="G37" s="911"/>
      <c r="H37" s="696"/>
      <c r="I37" s="175">
        <v>0</v>
      </c>
    </row>
    <row r="38" spans="1:9" ht="15.6" customHeight="1">
      <c r="A38" s="739">
        <v>722</v>
      </c>
      <c r="B38" s="912" t="s">
        <v>1293</v>
      </c>
      <c r="C38" s="997"/>
      <c r="D38" s="997"/>
      <c r="E38" s="997"/>
      <c r="F38" s="997"/>
      <c r="G38" s="913"/>
      <c r="H38" s="692"/>
      <c r="I38" s="166">
        <v>0</v>
      </c>
    </row>
    <row r="39" spans="1:9" ht="15.6" customHeight="1">
      <c r="A39" s="61">
        <v>723</v>
      </c>
      <c r="B39" s="910" t="s">
        <v>1294</v>
      </c>
      <c r="C39" s="1095"/>
      <c r="D39" s="1095"/>
      <c r="E39" s="1095"/>
      <c r="F39" s="1095"/>
      <c r="G39" s="911"/>
      <c r="H39" s="696"/>
      <c r="I39" s="175">
        <v>0</v>
      </c>
    </row>
    <row r="40" spans="1:9" ht="15.6" customHeight="1">
      <c r="A40" s="739">
        <v>724</v>
      </c>
      <c r="B40" s="912" t="s">
        <v>1295</v>
      </c>
      <c r="C40" s="997"/>
      <c r="D40" s="997"/>
      <c r="E40" s="997"/>
      <c r="F40" s="997"/>
      <c r="G40" s="913"/>
      <c r="H40" s="692"/>
      <c r="I40" s="166">
        <v>0</v>
      </c>
    </row>
    <row r="41" spans="1:9" ht="23.25" customHeight="1">
      <c r="A41" s="61"/>
      <c r="B41" s="910" t="s">
        <v>1296</v>
      </c>
      <c r="C41" s="1095"/>
      <c r="D41" s="1095"/>
      <c r="E41" s="1095"/>
      <c r="F41" s="1095"/>
      <c r="G41" s="911"/>
      <c r="H41" s="696"/>
      <c r="I41" s="180"/>
    </row>
    <row r="42" spans="1:9" ht="15.6" customHeight="1">
      <c r="A42" s="739">
        <v>725</v>
      </c>
      <c r="B42" s="912" t="s">
        <v>1297</v>
      </c>
      <c r="C42" s="997"/>
      <c r="D42" s="997"/>
      <c r="E42" s="997"/>
      <c r="F42" s="997"/>
      <c r="G42" s="913"/>
      <c r="H42" s="692"/>
      <c r="I42" s="166">
        <v>0</v>
      </c>
    </row>
    <row r="43" spans="1:9" ht="15.6" customHeight="1">
      <c r="A43" s="61">
        <v>726</v>
      </c>
      <c r="B43" s="910" t="s">
        <v>1298</v>
      </c>
      <c r="C43" s="1095"/>
      <c r="D43" s="1095"/>
      <c r="E43" s="1095"/>
      <c r="F43" s="1095"/>
      <c r="G43" s="911"/>
      <c r="H43" s="696"/>
      <c r="I43" s="175">
        <v>0</v>
      </c>
    </row>
    <row r="44" spans="1:9" ht="15.6" customHeight="1">
      <c r="A44" s="746">
        <v>727</v>
      </c>
      <c r="B44" s="939" t="s">
        <v>1299</v>
      </c>
      <c r="C44" s="1106"/>
      <c r="D44" s="1106"/>
      <c r="E44" s="1106"/>
      <c r="F44" s="1106"/>
      <c r="G44" s="940"/>
      <c r="H44" s="703"/>
      <c r="I44" s="181">
        <v>0</v>
      </c>
    </row>
    <row r="45" spans="1:9" ht="15.6" customHeight="1" thickBot="1">
      <c r="A45" s="22">
        <v>728</v>
      </c>
      <c r="B45" s="1153" t="s">
        <v>1300</v>
      </c>
      <c r="C45" s="1154"/>
      <c r="D45" s="1154"/>
      <c r="E45" s="1154"/>
      <c r="F45" s="1154"/>
      <c r="G45" s="1155"/>
      <c r="H45" s="708"/>
      <c r="I45" s="176">
        <v>0</v>
      </c>
    </row>
    <row r="46" spans="1:9" ht="12.95">
      <c r="A46" s="1139" t="s">
        <v>445</v>
      </c>
      <c r="B46" s="1139"/>
      <c r="C46" s="1139"/>
      <c r="D46" s="1139"/>
      <c r="E46" s="1139"/>
      <c r="F46" s="1139"/>
      <c r="G46" s="1139"/>
      <c r="H46" s="1139"/>
      <c r="I46" s="1139"/>
    </row>
    <row r="47" spans="1:9">
      <c r="A47" s="692"/>
      <c r="B47" s="727"/>
      <c r="C47" s="727"/>
      <c r="D47" s="727"/>
      <c r="E47" s="727"/>
      <c r="F47" s="727"/>
      <c r="G47" s="727"/>
      <c r="H47" s="692"/>
      <c r="I47" s="692"/>
    </row>
    <row r="48" spans="1:9">
      <c r="A48" s="692"/>
      <c r="B48" s="727"/>
      <c r="C48" s="727"/>
      <c r="D48" s="727"/>
      <c r="E48" s="727"/>
      <c r="F48" s="727"/>
      <c r="G48" s="727"/>
      <c r="H48" s="692"/>
      <c r="I48" s="692"/>
    </row>
    <row r="49" spans="2:7">
      <c r="B49" s="727"/>
      <c r="C49" s="727"/>
      <c r="D49" s="727"/>
      <c r="E49" s="727"/>
      <c r="F49" s="727"/>
      <c r="G49" s="727"/>
    </row>
    <row r="50" spans="2:7">
      <c r="B50" s="727"/>
      <c r="C50" s="727"/>
      <c r="D50" s="727"/>
      <c r="E50" s="727"/>
      <c r="F50" s="727"/>
      <c r="G50" s="727"/>
    </row>
    <row r="51" spans="2:7">
      <c r="B51" s="727"/>
      <c r="C51" s="727"/>
      <c r="D51" s="727"/>
      <c r="E51" s="727"/>
      <c r="F51" s="727"/>
      <c r="G51" s="727"/>
    </row>
    <row r="52" spans="2:7">
      <c r="B52" s="727"/>
      <c r="C52" s="727"/>
      <c r="D52" s="727"/>
      <c r="E52" s="727"/>
      <c r="F52" s="727"/>
      <c r="G52" s="727"/>
    </row>
    <row r="53" spans="2:7">
      <c r="B53" s="727"/>
      <c r="C53" s="727"/>
      <c r="D53" s="727"/>
      <c r="E53" s="727"/>
      <c r="F53" s="727"/>
      <c r="G53" s="727"/>
    </row>
    <row r="54" spans="2:7">
      <c r="B54" s="727"/>
      <c r="C54" s="727"/>
      <c r="D54" s="727"/>
      <c r="E54" s="727"/>
      <c r="F54" s="727"/>
      <c r="G54" s="727"/>
    </row>
    <row r="55" spans="2:7">
      <c r="B55" s="727"/>
      <c r="C55" s="727"/>
      <c r="D55" s="727"/>
      <c r="E55" s="727"/>
      <c r="F55" s="727"/>
      <c r="G55" s="727"/>
    </row>
    <row r="56" spans="2:7">
      <c r="B56" s="727"/>
      <c r="C56" s="727"/>
      <c r="D56" s="727"/>
      <c r="E56" s="727"/>
      <c r="F56" s="727"/>
      <c r="G56" s="727"/>
    </row>
    <row r="57" spans="2:7">
      <c r="B57" s="727"/>
      <c r="C57" s="727"/>
      <c r="D57" s="727"/>
      <c r="E57" s="727"/>
      <c r="F57" s="727"/>
      <c r="G57" s="727"/>
    </row>
    <row r="58" spans="2:7">
      <c r="B58" s="727"/>
      <c r="C58" s="727"/>
      <c r="D58" s="727"/>
      <c r="E58" s="727"/>
      <c r="F58" s="727"/>
      <c r="G58" s="727"/>
    </row>
    <row r="59" spans="2:7">
      <c r="B59" s="727"/>
      <c r="C59" s="727"/>
      <c r="D59" s="727"/>
      <c r="E59" s="727"/>
      <c r="F59" s="727"/>
      <c r="G59" s="727"/>
    </row>
    <row r="60" spans="2:7">
      <c r="B60" s="727"/>
      <c r="C60" s="727"/>
      <c r="D60" s="727"/>
      <c r="E60" s="727"/>
      <c r="F60" s="727"/>
      <c r="G60" s="727"/>
    </row>
    <row r="61" spans="2:7">
      <c r="B61" s="727"/>
      <c r="C61" s="727"/>
      <c r="D61" s="727"/>
      <c r="E61" s="727"/>
      <c r="F61" s="727"/>
      <c r="G61" s="727"/>
    </row>
    <row r="62" spans="2:7">
      <c r="B62" s="727"/>
      <c r="C62" s="727"/>
      <c r="D62" s="727"/>
      <c r="E62" s="727"/>
      <c r="F62" s="727"/>
      <c r="G62" s="727"/>
    </row>
    <row r="63" spans="2:7">
      <c r="B63" s="727"/>
      <c r="C63" s="727"/>
      <c r="D63" s="727"/>
      <c r="E63" s="727"/>
      <c r="F63" s="727"/>
      <c r="G63" s="727"/>
    </row>
    <row r="64" spans="2:7">
      <c r="B64" s="727"/>
      <c r="C64" s="727"/>
      <c r="D64" s="727"/>
      <c r="E64" s="727"/>
      <c r="F64" s="727"/>
      <c r="G64" s="727"/>
    </row>
    <row r="65" spans="2:7">
      <c r="B65" s="727"/>
      <c r="C65" s="727"/>
      <c r="D65" s="727"/>
      <c r="E65" s="727"/>
      <c r="F65" s="727"/>
      <c r="G65" s="727"/>
    </row>
    <row r="66" spans="2:7">
      <c r="B66" s="727"/>
      <c r="C66" s="727"/>
      <c r="D66" s="727"/>
      <c r="E66" s="727"/>
      <c r="F66" s="727"/>
      <c r="G66" s="727"/>
    </row>
    <row r="67" spans="2:7">
      <c r="B67" s="727"/>
      <c r="C67" s="727"/>
      <c r="D67" s="727"/>
      <c r="E67" s="727"/>
      <c r="F67" s="727"/>
      <c r="G67" s="727"/>
    </row>
    <row r="68" spans="2:7">
      <c r="B68" s="727"/>
      <c r="C68" s="727"/>
      <c r="D68" s="727"/>
      <c r="E68" s="727"/>
      <c r="F68" s="727"/>
      <c r="G68" s="727"/>
    </row>
    <row r="69" spans="2:7">
      <c r="B69" s="727"/>
      <c r="C69" s="727"/>
      <c r="D69" s="727"/>
      <c r="E69" s="727"/>
      <c r="F69" s="727"/>
      <c r="G69" s="727"/>
    </row>
    <row r="70" spans="2:7">
      <c r="B70" s="727"/>
      <c r="C70" s="727"/>
      <c r="D70" s="727"/>
      <c r="E70" s="727"/>
      <c r="F70" s="727"/>
      <c r="G70" s="727"/>
    </row>
    <row r="71" spans="2:7">
      <c r="B71" s="727"/>
      <c r="C71" s="727"/>
      <c r="D71" s="727"/>
      <c r="E71" s="727"/>
      <c r="F71" s="727"/>
      <c r="G71" s="727"/>
    </row>
    <row r="72" spans="2:7">
      <c r="B72" s="727"/>
      <c r="C72" s="727"/>
      <c r="D72" s="727"/>
      <c r="E72" s="727"/>
      <c r="F72" s="727"/>
      <c r="G72" s="727"/>
    </row>
    <row r="73" spans="2:7">
      <c r="B73" s="727"/>
      <c r="C73" s="727"/>
      <c r="D73" s="727"/>
      <c r="E73" s="727"/>
      <c r="F73" s="727"/>
      <c r="G73" s="727"/>
    </row>
    <row r="74" spans="2:7">
      <c r="B74" s="727"/>
      <c r="C74" s="727"/>
      <c r="D74" s="727"/>
      <c r="E74" s="727"/>
      <c r="F74" s="727"/>
      <c r="G74" s="727"/>
    </row>
    <row r="75" spans="2:7">
      <c r="B75" s="727"/>
      <c r="C75" s="727"/>
      <c r="D75" s="727"/>
      <c r="E75" s="727"/>
      <c r="F75" s="727"/>
      <c r="G75" s="727"/>
    </row>
    <row r="76" spans="2:7">
      <c r="B76" s="727"/>
      <c r="C76" s="727"/>
      <c r="D76" s="727"/>
      <c r="E76" s="727"/>
      <c r="F76" s="727"/>
      <c r="G76" s="727"/>
    </row>
    <row r="77" spans="2:7">
      <c r="B77" s="727"/>
      <c r="C77" s="727"/>
      <c r="D77" s="727"/>
      <c r="E77" s="727"/>
      <c r="F77" s="727"/>
      <c r="G77" s="727"/>
    </row>
    <row r="78" spans="2:7">
      <c r="B78" s="727"/>
      <c r="C78" s="727"/>
      <c r="D78" s="727"/>
      <c r="E78" s="727"/>
      <c r="F78" s="727"/>
      <c r="G78" s="727"/>
    </row>
    <row r="79" spans="2:7">
      <c r="B79" s="727"/>
      <c r="C79" s="727"/>
      <c r="D79" s="727"/>
      <c r="E79" s="727"/>
      <c r="F79" s="727"/>
      <c r="G79" s="727"/>
    </row>
    <row r="80" spans="2:7">
      <c r="B80" s="727"/>
      <c r="C80" s="727"/>
      <c r="D80" s="727"/>
      <c r="E80" s="727"/>
      <c r="F80" s="727"/>
      <c r="G80" s="727"/>
    </row>
    <row r="81" spans="2:7">
      <c r="B81" s="727"/>
      <c r="C81" s="727"/>
      <c r="D81" s="727"/>
      <c r="E81" s="727"/>
      <c r="F81" s="727"/>
      <c r="G81" s="727"/>
    </row>
    <row r="82" spans="2:7">
      <c r="B82" s="727"/>
      <c r="C82" s="727"/>
      <c r="D82" s="727"/>
      <c r="E82" s="727"/>
      <c r="F82" s="727"/>
      <c r="G82" s="727"/>
    </row>
    <row r="83" spans="2:7">
      <c r="B83" s="727"/>
      <c r="C83" s="727"/>
      <c r="D83" s="727"/>
      <c r="E83" s="727"/>
      <c r="F83" s="727"/>
      <c r="G83" s="727"/>
    </row>
    <row r="84" spans="2:7">
      <c r="B84" s="727"/>
      <c r="C84" s="727"/>
      <c r="D84" s="727"/>
      <c r="E84" s="727"/>
      <c r="F84" s="727"/>
      <c r="G84" s="727"/>
    </row>
    <row r="85" spans="2:7">
      <c r="B85" s="727"/>
      <c r="C85" s="727"/>
      <c r="D85" s="727"/>
      <c r="E85" s="727"/>
      <c r="F85" s="727"/>
      <c r="G85" s="727"/>
    </row>
    <row r="86" spans="2:7">
      <c r="B86" s="727"/>
      <c r="C86" s="727"/>
      <c r="D86" s="727"/>
      <c r="E86" s="727"/>
      <c r="F86" s="727"/>
      <c r="G86" s="727"/>
    </row>
    <row r="87" spans="2:7">
      <c r="B87" s="727"/>
      <c r="C87" s="727"/>
      <c r="D87" s="727"/>
      <c r="E87" s="727"/>
      <c r="F87" s="727"/>
      <c r="G87" s="727"/>
    </row>
    <row r="88" spans="2:7">
      <c r="B88" s="727"/>
      <c r="C88" s="727"/>
      <c r="D88" s="727"/>
      <c r="E88" s="727"/>
      <c r="F88" s="727"/>
      <c r="G88" s="727"/>
    </row>
    <row r="89" spans="2:7">
      <c r="B89" s="727"/>
      <c r="C89" s="727"/>
      <c r="D89" s="727"/>
      <c r="E89" s="727"/>
      <c r="F89" s="727"/>
      <c r="G89" s="727"/>
    </row>
    <row r="90" spans="2:7">
      <c r="B90" s="727"/>
      <c r="C90" s="727"/>
      <c r="D90" s="727"/>
      <c r="E90" s="727"/>
      <c r="F90" s="727"/>
      <c r="G90" s="727"/>
    </row>
    <row r="91" spans="2:7">
      <c r="B91" s="727"/>
      <c r="C91" s="727"/>
      <c r="D91" s="727"/>
      <c r="E91" s="727"/>
      <c r="F91" s="727"/>
      <c r="G91" s="727"/>
    </row>
    <row r="92" spans="2:7">
      <c r="B92" s="727"/>
      <c r="C92" s="727"/>
      <c r="D92" s="727"/>
      <c r="E92" s="727"/>
      <c r="F92" s="727"/>
      <c r="G92" s="727"/>
    </row>
    <row r="93" spans="2:7">
      <c r="B93" s="727"/>
      <c r="C93" s="727"/>
      <c r="D93" s="727"/>
      <c r="E93" s="727"/>
      <c r="F93" s="727"/>
      <c r="G93" s="727"/>
    </row>
    <row r="94" spans="2:7">
      <c r="B94" s="727"/>
      <c r="C94" s="727"/>
      <c r="D94" s="727"/>
      <c r="E94" s="727"/>
      <c r="F94" s="727"/>
      <c r="G94" s="727"/>
    </row>
    <row r="95" spans="2:7">
      <c r="B95" s="727"/>
      <c r="C95" s="727"/>
      <c r="D95" s="727"/>
      <c r="E95" s="727"/>
      <c r="F95" s="727"/>
      <c r="G95" s="727"/>
    </row>
    <row r="96" spans="2:7">
      <c r="B96" s="727"/>
      <c r="C96" s="727"/>
      <c r="D96" s="727"/>
      <c r="E96" s="727"/>
      <c r="F96" s="727"/>
      <c r="G96" s="727"/>
    </row>
    <row r="97" spans="2:7">
      <c r="B97" s="727"/>
      <c r="C97" s="727"/>
      <c r="D97" s="727"/>
      <c r="E97" s="727"/>
      <c r="F97" s="727"/>
      <c r="G97" s="727"/>
    </row>
    <row r="98" spans="2:7">
      <c r="B98" s="727"/>
      <c r="C98" s="727"/>
      <c r="D98" s="727"/>
      <c r="E98" s="727"/>
      <c r="F98" s="727"/>
      <c r="G98" s="727"/>
    </row>
    <row r="99" spans="2:7">
      <c r="B99" s="727"/>
      <c r="C99" s="727"/>
      <c r="D99" s="727"/>
      <c r="E99" s="727"/>
      <c r="F99" s="727"/>
      <c r="G99" s="727"/>
    </row>
    <row r="100" spans="2:7">
      <c r="B100" s="727"/>
      <c r="C100" s="727"/>
      <c r="D100" s="727"/>
      <c r="E100" s="727"/>
      <c r="F100" s="727"/>
      <c r="G100" s="727"/>
    </row>
    <row r="101" spans="2:7">
      <c r="B101" s="727"/>
      <c r="C101" s="727"/>
      <c r="D101" s="727"/>
      <c r="E101" s="727"/>
      <c r="F101" s="727"/>
      <c r="G101" s="727"/>
    </row>
    <row r="102" spans="2:7">
      <c r="B102" s="727"/>
      <c r="C102" s="727"/>
      <c r="D102" s="727"/>
      <c r="E102" s="727"/>
      <c r="F102" s="727"/>
      <c r="G102" s="727"/>
    </row>
    <row r="103" spans="2:7">
      <c r="B103" s="727"/>
      <c r="C103" s="727"/>
      <c r="D103" s="727"/>
      <c r="E103" s="727"/>
      <c r="F103" s="727"/>
      <c r="G103" s="727"/>
    </row>
    <row r="104" spans="2:7">
      <c r="B104" s="727"/>
      <c r="C104" s="727"/>
      <c r="D104" s="727"/>
      <c r="E104" s="727"/>
      <c r="F104" s="727"/>
      <c r="G104" s="727"/>
    </row>
    <row r="105" spans="2:7">
      <c r="B105" s="727"/>
      <c r="C105" s="727"/>
      <c r="D105" s="727"/>
      <c r="E105" s="727"/>
      <c r="F105" s="727"/>
      <c r="G105" s="727"/>
    </row>
    <row r="106" spans="2:7">
      <c r="B106" s="727"/>
      <c r="C106" s="727"/>
      <c r="D106" s="727"/>
      <c r="E106" s="727"/>
      <c r="F106" s="727"/>
      <c r="G106" s="727"/>
    </row>
    <row r="107" spans="2:7">
      <c r="B107" s="727"/>
      <c r="C107" s="727"/>
      <c r="D107" s="727"/>
      <c r="E107" s="727"/>
      <c r="F107" s="727"/>
      <c r="G107" s="727"/>
    </row>
    <row r="108" spans="2:7">
      <c r="B108" s="727"/>
      <c r="C108" s="727"/>
      <c r="D108" s="727"/>
      <c r="E108" s="727"/>
      <c r="F108" s="727"/>
      <c r="G108" s="727"/>
    </row>
    <row r="109" spans="2:7">
      <c r="B109" s="727"/>
      <c r="C109" s="727"/>
      <c r="D109" s="727"/>
      <c r="E109" s="727"/>
      <c r="F109" s="727"/>
      <c r="G109" s="727"/>
    </row>
    <row r="110" spans="2:7">
      <c r="B110" s="727"/>
      <c r="C110" s="727"/>
      <c r="D110" s="727"/>
      <c r="E110" s="727"/>
      <c r="F110" s="727"/>
      <c r="G110" s="727"/>
    </row>
    <row r="111" spans="2:7">
      <c r="B111" s="727"/>
      <c r="C111" s="727"/>
      <c r="D111" s="727"/>
      <c r="E111" s="727"/>
      <c r="F111" s="727"/>
      <c r="G111" s="727"/>
    </row>
    <row r="112" spans="2:7">
      <c r="B112" s="727"/>
      <c r="C112" s="727"/>
      <c r="D112" s="727"/>
      <c r="E112" s="727"/>
      <c r="F112" s="727"/>
      <c r="G112" s="727"/>
    </row>
    <row r="113" spans="2:7">
      <c r="B113" s="727"/>
      <c r="C113" s="727"/>
      <c r="D113" s="727"/>
      <c r="E113" s="727"/>
      <c r="F113" s="727"/>
      <c r="G113" s="727"/>
    </row>
    <row r="114" spans="2:7">
      <c r="B114" s="727"/>
      <c r="C114" s="727"/>
      <c r="D114" s="727"/>
      <c r="E114" s="727"/>
      <c r="F114" s="727"/>
      <c r="G114" s="727"/>
    </row>
    <row r="115" spans="2:7">
      <c r="B115" s="727"/>
      <c r="C115" s="727"/>
      <c r="D115" s="727"/>
      <c r="E115" s="727"/>
      <c r="F115" s="727"/>
      <c r="G115" s="727"/>
    </row>
    <row r="116" spans="2:7">
      <c r="B116" s="727"/>
      <c r="C116" s="727"/>
      <c r="D116" s="727"/>
      <c r="E116" s="727"/>
      <c r="F116" s="727"/>
      <c r="G116" s="727"/>
    </row>
    <row r="117" spans="2:7">
      <c r="B117" s="727"/>
      <c r="C117" s="727"/>
      <c r="D117" s="727"/>
      <c r="E117" s="727"/>
      <c r="F117" s="727"/>
      <c r="G117" s="727"/>
    </row>
    <row r="118" spans="2:7">
      <c r="B118" s="727"/>
      <c r="C118" s="727"/>
      <c r="D118" s="727"/>
      <c r="E118" s="727"/>
      <c r="F118" s="727"/>
      <c r="G118" s="727"/>
    </row>
    <row r="119" spans="2:7">
      <c r="B119" s="727"/>
      <c r="C119" s="727"/>
      <c r="D119" s="727"/>
      <c r="E119" s="727"/>
      <c r="F119" s="727"/>
      <c r="G119" s="727"/>
    </row>
    <row r="120" spans="2:7">
      <c r="B120" s="727"/>
      <c r="C120" s="727"/>
      <c r="D120" s="727"/>
      <c r="E120" s="727"/>
      <c r="F120" s="727"/>
      <c r="G120" s="727"/>
    </row>
    <row r="121" spans="2:7">
      <c r="B121" s="727"/>
      <c r="C121" s="727"/>
      <c r="D121" s="727"/>
      <c r="E121" s="727"/>
      <c r="F121" s="727"/>
      <c r="G121" s="727"/>
    </row>
    <row r="122" spans="2:7">
      <c r="B122" s="727"/>
      <c r="C122" s="727"/>
      <c r="D122" s="727"/>
      <c r="E122" s="727"/>
      <c r="F122" s="727"/>
      <c r="G122" s="727"/>
    </row>
    <row r="123" spans="2:7">
      <c r="B123" s="727"/>
      <c r="C123" s="727"/>
      <c r="D123" s="727"/>
      <c r="E123" s="727"/>
      <c r="F123" s="727"/>
      <c r="G123" s="727"/>
    </row>
    <row r="124" spans="2:7">
      <c r="B124" s="727"/>
      <c r="C124" s="727"/>
      <c r="D124" s="727"/>
      <c r="E124" s="727"/>
      <c r="F124" s="727"/>
      <c r="G124" s="727"/>
    </row>
    <row r="125" spans="2:7">
      <c r="B125" s="727"/>
      <c r="C125" s="727"/>
      <c r="D125" s="727"/>
      <c r="E125" s="727"/>
      <c r="F125" s="727"/>
      <c r="G125" s="727"/>
    </row>
    <row r="126" spans="2:7">
      <c r="B126" s="727"/>
      <c r="C126" s="727"/>
      <c r="D126" s="727"/>
      <c r="E126" s="727"/>
      <c r="F126" s="727"/>
      <c r="G126" s="727"/>
    </row>
    <row r="127" spans="2:7">
      <c r="B127" s="727"/>
      <c r="C127" s="727"/>
      <c r="D127" s="727"/>
      <c r="E127" s="727"/>
      <c r="F127" s="727"/>
      <c r="G127" s="727"/>
    </row>
    <row r="128" spans="2:7">
      <c r="B128" s="727"/>
      <c r="C128" s="727"/>
      <c r="D128" s="727"/>
      <c r="E128" s="727"/>
      <c r="F128" s="727"/>
      <c r="G128" s="727"/>
    </row>
    <row r="129" spans="2:7">
      <c r="B129" s="727"/>
      <c r="C129" s="727"/>
      <c r="D129" s="727"/>
      <c r="E129" s="727"/>
      <c r="F129" s="727"/>
      <c r="G129" s="727"/>
    </row>
    <row r="130" spans="2:7">
      <c r="B130" s="727"/>
      <c r="C130" s="727"/>
      <c r="D130" s="727"/>
      <c r="E130" s="727"/>
      <c r="F130" s="727"/>
      <c r="G130" s="727"/>
    </row>
    <row r="131" spans="2:7">
      <c r="B131" s="727"/>
      <c r="C131" s="727"/>
      <c r="D131" s="727"/>
      <c r="E131" s="727"/>
      <c r="F131" s="727"/>
      <c r="G131" s="727"/>
    </row>
    <row r="132" spans="2:7">
      <c r="B132" s="727"/>
      <c r="C132" s="727"/>
      <c r="D132" s="727"/>
      <c r="E132" s="727"/>
      <c r="F132" s="727"/>
      <c r="G132" s="727"/>
    </row>
    <row r="133" spans="2:7">
      <c r="B133" s="727"/>
      <c r="C133" s="727"/>
      <c r="D133" s="727"/>
      <c r="E133" s="727"/>
      <c r="F133" s="727"/>
      <c r="G133" s="727"/>
    </row>
    <row r="134" spans="2:7">
      <c r="B134" s="727"/>
      <c r="C134" s="727"/>
      <c r="D134" s="727"/>
      <c r="E134" s="727"/>
      <c r="F134" s="727"/>
      <c r="G134" s="727"/>
    </row>
    <row r="135" spans="2:7">
      <c r="B135" s="727"/>
      <c r="C135" s="727"/>
      <c r="D135" s="727"/>
      <c r="E135" s="727"/>
      <c r="F135" s="727"/>
      <c r="G135" s="727"/>
    </row>
    <row r="136" spans="2:7">
      <c r="B136" s="727"/>
      <c r="C136" s="727"/>
      <c r="D136" s="727"/>
      <c r="E136" s="727"/>
      <c r="F136" s="727"/>
      <c r="G136" s="727"/>
    </row>
    <row r="137" spans="2:7">
      <c r="B137" s="727"/>
      <c r="C137" s="727"/>
      <c r="D137" s="727"/>
      <c r="E137" s="727"/>
      <c r="F137" s="727"/>
      <c r="G137" s="727"/>
    </row>
    <row r="138" spans="2:7">
      <c r="B138" s="727"/>
      <c r="C138" s="727"/>
      <c r="D138" s="727"/>
      <c r="E138" s="727"/>
      <c r="F138" s="727"/>
      <c r="G138" s="727"/>
    </row>
    <row r="139" spans="2:7">
      <c r="B139" s="727"/>
      <c r="C139" s="727"/>
      <c r="D139" s="727"/>
      <c r="E139" s="727"/>
      <c r="F139" s="727"/>
      <c r="G139" s="727"/>
    </row>
    <row r="140" spans="2:7">
      <c r="B140" s="727"/>
      <c r="C140" s="727"/>
      <c r="D140" s="727"/>
      <c r="E140" s="727"/>
      <c r="F140" s="727"/>
      <c r="G140" s="727"/>
    </row>
    <row r="141" spans="2:7">
      <c r="B141" s="727"/>
      <c r="C141" s="727"/>
      <c r="D141" s="727"/>
      <c r="E141" s="727"/>
      <c r="F141" s="727"/>
      <c r="G141" s="727"/>
    </row>
    <row r="142" spans="2:7">
      <c r="B142" s="727"/>
      <c r="C142" s="727"/>
      <c r="D142" s="727"/>
      <c r="E142" s="727"/>
      <c r="F142" s="727"/>
      <c r="G142" s="727"/>
    </row>
    <row r="143" spans="2:7">
      <c r="B143" s="727"/>
      <c r="C143" s="727"/>
      <c r="D143" s="727"/>
      <c r="E143" s="727"/>
      <c r="F143" s="727"/>
      <c r="G143" s="727"/>
    </row>
    <row r="144" spans="2:7">
      <c r="B144" s="727"/>
      <c r="C144" s="727"/>
      <c r="D144" s="727"/>
      <c r="E144" s="727"/>
      <c r="F144" s="727"/>
      <c r="G144" s="727"/>
    </row>
    <row r="145" spans="2:7">
      <c r="B145" s="727"/>
      <c r="C145" s="727"/>
      <c r="D145" s="727"/>
      <c r="E145" s="727"/>
      <c r="F145" s="727"/>
      <c r="G145" s="727"/>
    </row>
    <row r="146" spans="2:7">
      <c r="B146" s="727"/>
      <c r="C146" s="727"/>
      <c r="D146" s="727"/>
      <c r="E146" s="727"/>
      <c r="F146" s="727"/>
      <c r="G146" s="727"/>
    </row>
    <row r="147" spans="2:7">
      <c r="B147" s="727"/>
      <c r="C147" s="727"/>
      <c r="D147" s="727"/>
      <c r="E147" s="727"/>
      <c r="F147" s="727"/>
      <c r="G147" s="727"/>
    </row>
    <row r="148" spans="2:7">
      <c r="B148" s="727"/>
      <c r="C148" s="727"/>
      <c r="D148" s="727"/>
      <c r="E148" s="727"/>
      <c r="F148" s="727"/>
      <c r="G148" s="727"/>
    </row>
    <row r="149" spans="2:7">
      <c r="B149" s="727"/>
      <c r="C149" s="727"/>
      <c r="D149" s="727"/>
      <c r="E149" s="727"/>
      <c r="F149" s="727"/>
      <c r="G149" s="727"/>
    </row>
    <row r="150" spans="2:7">
      <c r="B150" s="727"/>
      <c r="C150" s="727"/>
      <c r="D150" s="727"/>
      <c r="E150" s="727"/>
      <c r="F150" s="727"/>
      <c r="G150" s="727"/>
    </row>
    <row r="151" spans="2:7">
      <c r="B151" s="727"/>
      <c r="C151" s="727"/>
      <c r="D151" s="727"/>
      <c r="E151" s="727"/>
      <c r="F151" s="727"/>
      <c r="G151" s="727"/>
    </row>
    <row r="152" spans="2:7">
      <c r="B152" s="727"/>
      <c r="C152" s="727"/>
      <c r="D152" s="727"/>
      <c r="E152" s="727"/>
      <c r="F152" s="727"/>
      <c r="G152" s="727"/>
    </row>
    <row r="153" spans="2:7">
      <c r="B153" s="727"/>
      <c r="C153" s="727"/>
      <c r="D153" s="727"/>
      <c r="E153" s="727"/>
      <c r="F153" s="727"/>
      <c r="G153" s="727"/>
    </row>
    <row r="154" spans="2:7">
      <c r="B154" s="727"/>
      <c r="C154" s="727"/>
      <c r="D154" s="727"/>
      <c r="E154" s="727"/>
      <c r="F154" s="727"/>
      <c r="G154" s="727"/>
    </row>
    <row r="155" spans="2:7">
      <c r="B155" s="727"/>
      <c r="C155" s="727"/>
      <c r="D155" s="727"/>
      <c r="E155" s="727"/>
      <c r="F155" s="727"/>
      <c r="G155" s="727"/>
    </row>
    <row r="156" spans="2:7">
      <c r="B156" s="727"/>
      <c r="C156" s="727"/>
      <c r="D156" s="727"/>
      <c r="E156" s="727"/>
      <c r="F156" s="727"/>
      <c r="G156" s="727"/>
    </row>
    <row r="157" spans="2:7">
      <c r="B157" s="727"/>
      <c r="C157" s="727"/>
      <c r="D157" s="727"/>
      <c r="E157" s="727"/>
      <c r="F157" s="727"/>
      <c r="G157" s="727"/>
    </row>
    <row r="158" spans="2:7">
      <c r="B158" s="727"/>
      <c r="C158" s="727"/>
      <c r="D158" s="727"/>
      <c r="E158" s="727"/>
      <c r="F158" s="727"/>
      <c r="G158" s="727"/>
    </row>
    <row r="159" spans="2:7">
      <c r="B159" s="727"/>
      <c r="C159" s="727"/>
      <c r="D159" s="727"/>
      <c r="E159" s="727"/>
      <c r="F159" s="727"/>
      <c r="G159" s="727"/>
    </row>
    <row r="160" spans="2:7">
      <c r="B160" s="727"/>
      <c r="C160" s="727"/>
      <c r="D160" s="727"/>
      <c r="E160" s="727"/>
      <c r="F160" s="727"/>
      <c r="G160" s="727"/>
    </row>
    <row r="161" spans="2:7">
      <c r="B161" s="727"/>
      <c r="C161" s="727"/>
      <c r="D161" s="727"/>
      <c r="E161" s="727"/>
      <c r="F161" s="727"/>
      <c r="G161" s="727"/>
    </row>
    <row r="162" spans="2:7">
      <c r="B162" s="727"/>
      <c r="C162" s="727"/>
      <c r="D162" s="727"/>
      <c r="E162" s="727"/>
      <c r="F162" s="727"/>
      <c r="G162" s="727"/>
    </row>
    <row r="163" spans="2:7">
      <c r="B163" s="727"/>
      <c r="C163" s="727"/>
      <c r="D163" s="727"/>
      <c r="E163" s="727"/>
      <c r="F163" s="727"/>
      <c r="G163" s="727"/>
    </row>
    <row r="164" spans="2:7">
      <c r="B164" s="727"/>
      <c r="C164" s="727"/>
      <c r="D164" s="727"/>
      <c r="E164" s="727"/>
      <c r="F164" s="727"/>
      <c r="G164" s="727"/>
    </row>
    <row r="165" spans="2:7">
      <c r="B165" s="727"/>
      <c r="C165" s="727"/>
      <c r="D165" s="727"/>
      <c r="E165" s="727"/>
      <c r="F165" s="727"/>
      <c r="G165" s="727"/>
    </row>
    <row r="166" spans="2:7">
      <c r="B166" s="727"/>
      <c r="C166" s="727"/>
      <c r="D166" s="727"/>
      <c r="E166" s="727"/>
      <c r="F166" s="727"/>
      <c r="G166" s="727"/>
    </row>
    <row r="167" spans="2:7">
      <c r="B167" s="727"/>
      <c r="C167" s="727"/>
      <c r="D167" s="727"/>
      <c r="E167" s="727"/>
      <c r="F167" s="727"/>
      <c r="G167" s="727"/>
    </row>
    <row r="168" spans="2:7">
      <c r="B168" s="727"/>
      <c r="C168" s="727"/>
      <c r="D168" s="727"/>
      <c r="E168" s="727"/>
      <c r="F168" s="727"/>
      <c r="G168" s="727"/>
    </row>
    <row r="169" spans="2:7">
      <c r="B169" s="727"/>
      <c r="C169" s="727"/>
      <c r="D169" s="727"/>
      <c r="E169" s="727"/>
      <c r="F169" s="727"/>
      <c r="G169" s="727"/>
    </row>
    <row r="170" spans="2:7">
      <c r="B170" s="727"/>
      <c r="C170" s="727"/>
      <c r="D170" s="727"/>
      <c r="E170" s="727"/>
      <c r="F170" s="727"/>
      <c r="G170" s="727"/>
    </row>
    <row r="171" spans="2:7">
      <c r="B171" s="727"/>
      <c r="C171" s="727"/>
      <c r="D171" s="727"/>
      <c r="E171" s="727"/>
      <c r="F171" s="727"/>
      <c r="G171" s="727"/>
    </row>
    <row r="172" spans="2:7">
      <c r="B172" s="727"/>
      <c r="C172" s="727"/>
      <c r="D172" s="727"/>
      <c r="E172" s="727"/>
      <c r="F172" s="727"/>
      <c r="G172" s="727"/>
    </row>
    <row r="173" spans="2:7">
      <c r="B173" s="727"/>
      <c r="C173" s="727"/>
      <c r="D173" s="727"/>
      <c r="E173" s="727"/>
      <c r="F173" s="727"/>
      <c r="G173" s="727"/>
    </row>
    <row r="174" spans="2:7">
      <c r="B174" s="727"/>
      <c r="C174" s="727"/>
      <c r="D174" s="727"/>
      <c r="E174" s="727"/>
      <c r="F174" s="727"/>
      <c r="G174" s="727"/>
    </row>
    <row r="175" spans="2:7">
      <c r="B175" s="727"/>
      <c r="C175" s="727"/>
      <c r="D175" s="727"/>
      <c r="E175" s="727"/>
      <c r="F175" s="727"/>
      <c r="G175" s="727"/>
    </row>
    <row r="176" spans="2:7">
      <c r="B176" s="727"/>
      <c r="C176" s="727"/>
      <c r="D176" s="727"/>
      <c r="E176" s="727"/>
      <c r="F176" s="727"/>
      <c r="G176" s="727"/>
    </row>
    <row r="177" spans="2:7">
      <c r="B177" s="727"/>
      <c r="C177" s="727"/>
      <c r="D177" s="727"/>
      <c r="E177" s="727"/>
      <c r="F177" s="727"/>
      <c r="G177" s="727"/>
    </row>
    <row r="178" spans="2:7">
      <c r="B178" s="727"/>
      <c r="C178" s="727"/>
      <c r="D178" s="727"/>
      <c r="E178" s="727"/>
      <c r="F178" s="727"/>
      <c r="G178" s="727"/>
    </row>
    <row r="179" spans="2:7">
      <c r="B179" s="727"/>
      <c r="C179" s="727"/>
      <c r="D179" s="727"/>
      <c r="E179" s="727"/>
      <c r="F179" s="727"/>
      <c r="G179" s="727"/>
    </row>
    <row r="180" spans="2:7">
      <c r="B180" s="727"/>
      <c r="C180" s="727"/>
      <c r="D180" s="727"/>
      <c r="E180" s="727"/>
      <c r="F180" s="727"/>
      <c r="G180" s="727"/>
    </row>
    <row r="181" spans="2:7">
      <c r="B181" s="727"/>
      <c r="C181" s="727"/>
      <c r="D181" s="727"/>
      <c r="E181" s="727"/>
      <c r="F181" s="727"/>
      <c r="G181" s="727"/>
    </row>
    <row r="182" spans="2:7">
      <c r="B182" s="727"/>
      <c r="C182" s="727"/>
      <c r="D182" s="727"/>
      <c r="E182" s="727"/>
      <c r="F182" s="727"/>
      <c r="G182" s="727"/>
    </row>
    <row r="183" spans="2:7">
      <c r="B183" s="727"/>
      <c r="C183" s="727"/>
      <c r="D183" s="727"/>
      <c r="E183" s="727"/>
      <c r="F183" s="727"/>
      <c r="G183" s="727"/>
    </row>
    <row r="184" spans="2:7">
      <c r="B184" s="727"/>
      <c r="C184" s="727"/>
      <c r="D184" s="727"/>
      <c r="E184" s="727"/>
      <c r="F184" s="727"/>
      <c r="G184" s="727"/>
    </row>
    <row r="185" spans="2:7">
      <c r="B185" s="727"/>
      <c r="C185" s="727"/>
      <c r="D185" s="727"/>
      <c r="E185" s="727"/>
      <c r="F185" s="727"/>
      <c r="G185" s="727"/>
    </row>
    <row r="186" spans="2:7">
      <c r="B186" s="727"/>
      <c r="C186" s="727"/>
      <c r="D186" s="727"/>
      <c r="E186" s="727"/>
      <c r="F186" s="727"/>
      <c r="G186" s="727"/>
    </row>
    <row r="187" spans="2:7">
      <c r="B187" s="727"/>
      <c r="C187" s="727"/>
      <c r="D187" s="727"/>
      <c r="E187" s="727"/>
      <c r="F187" s="727"/>
      <c r="G187" s="727"/>
    </row>
    <row r="188" spans="2:7">
      <c r="B188" s="727"/>
      <c r="C188" s="727"/>
      <c r="D188" s="727"/>
      <c r="E188" s="727"/>
      <c r="F188" s="727"/>
      <c r="G188" s="727"/>
    </row>
    <row r="189" spans="2:7">
      <c r="B189" s="727"/>
      <c r="C189" s="727"/>
      <c r="D189" s="727"/>
      <c r="E189" s="727"/>
      <c r="F189" s="727"/>
      <c r="G189" s="727"/>
    </row>
    <row r="190" spans="2:7">
      <c r="B190" s="727"/>
      <c r="C190" s="727"/>
      <c r="D190" s="727"/>
      <c r="E190" s="727"/>
      <c r="F190" s="727"/>
      <c r="G190" s="727"/>
    </row>
    <row r="191" spans="2:7">
      <c r="B191" s="727"/>
      <c r="C191" s="727"/>
      <c r="D191" s="727"/>
      <c r="E191" s="727"/>
      <c r="F191" s="727"/>
      <c r="G191" s="727"/>
    </row>
    <row r="192" spans="2:7">
      <c r="B192" s="727"/>
      <c r="C192" s="727"/>
      <c r="D192" s="727"/>
      <c r="E192" s="727"/>
      <c r="F192" s="727"/>
      <c r="G192" s="727"/>
    </row>
    <row r="193" spans="2:7">
      <c r="B193" s="727"/>
      <c r="C193" s="727"/>
      <c r="D193" s="727"/>
      <c r="E193" s="727"/>
      <c r="F193" s="727"/>
      <c r="G193" s="727"/>
    </row>
    <row r="194" spans="2:7">
      <c r="B194" s="727"/>
      <c r="C194" s="727"/>
      <c r="D194" s="727"/>
      <c r="E194" s="727"/>
      <c r="F194" s="727"/>
      <c r="G194" s="727"/>
    </row>
    <row r="195" spans="2:7">
      <c r="B195" s="727"/>
      <c r="C195" s="727"/>
      <c r="D195" s="727"/>
      <c r="E195" s="727"/>
      <c r="F195" s="727"/>
      <c r="G195" s="727"/>
    </row>
    <row r="196" spans="2:7">
      <c r="B196" s="727"/>
      <c r="C196" s="727"/>
      <c r="D196" s="727"/>
      <c r="E196" s="727"/>
      <c r="F196" s="727"/>
      <c r="G196" s="727"/>
    </row>
    <row r="197" spans="2:7">
      <c r="B197" s="727"/>
      <c r="C197" s="727"/>
      <c r="D197" s="727"/>
      <c r="E197" s="727"/>
      <c r="F197" s="727"/>
      <c r="G197" s="727"/>
    </row>
    <row r="198" spans="2:7">
      <c r="B198" s="727"/>
      <c r="C198" s="727"/>
      <c r="D198" s="727"/>
      <c r="E198" s="727"/>
      <c r="F198" s="727"/>
      <c r="G198" s="727"/>
    </row>
    <row r="199" spans="2:7">
      <c r="B199" s="727"/>
      <c r="C199" s="727"/>
      <c r="D199" s="727"/>
      <c r="E199" s="727"/>
      <c r="F199" s="727"/>
      <c r="G199" s="727"/>
    </row>
    <row r="200" spans="2:7">
      <c r="B200" s="727"/>
      <c r="C200" s="727"/>
      <c r="D200" s="727"/>
      <c r="E200" s="727"/>
      <c r="F200" s="727"/>
      <c r="G200" s="727"/>
    </row>
    <row r="201" spans="2:7">
      <c r="B201" s="727"/>
      <c r="C201" s="727"/>
      <c r="D201" s="727"/>
      <c r="E201" s="727"/>
      <c r="F201" s="727"/>
      <c r="G201" s="727"/>
    </row>
    <row r="202" spans="2:7">
      <c r="B202" s="727"/>
      <c r="C202" s="727"/>
      <c r="D202" s="727"/>
      <c r="E202" s="727"/>
      <c r="F202" s="727"/>
      <c r="G202" s="727"/>
    </row>
    <row r="203" spans="2:7">
      <c r="B203" s="727"/>
      <c r="C203" s="727"/>
      <c r="D203" s="727"/>
      <c r="E203" s="727"/>
      <c r="F203" s="727"/>
      <c r="G203" s="727"/>
    </row>
    <row r="204" spans="2:7">
      <c r="B204" s="727"/>
      <c r="C204" s="727"/>
      <c r="D204" s="727"/>
      <c r="E204" s="727"/>
      <c r="F204" s="727"/>
      <c r="G204" s="727"/>
    </row>
    <row r="205" spans="2:7">
      <c r="B205" s="727"/>
      <c r="C205" s="727"/>
      <c r="D205" s="727"/>
      <c r="E205" s="727"/>
      <c r="F205" s="727"/>
      <c r="G205" s="727"/>
    </row>
    <row r="206" spans="2:7">
      <c r="B206" s="727"/>
      <c r="C206" s="727"/>
      <c r="D206" s="727"/>
      <c r="E206" s="727"/>
      <c r="F206" s="727"/>
      <c r="G206" s="727"/>
    </row>
    <row r="207" spans="2:7">
      <c r="B207" s="727"/>
      <c r="C207" s="727"/>
      <c r="D207" s="727"/>
      <c r="E207" s="727"/>
      <c r="F207" s="727"/>
      <c r="G207" s="727"/>
    </row>
    <row r="208" spans="2:7">
      <c r="B208" s="727"/>
      <c r="C208" s="727"/>
      <c r="D208" s="727"/>
      <c r="E208" s="727"/>
      <c r="F208" s="727"/>
      <c r="G208" s="727"/>
    </row>
    <row r="209" spans="2:7">
      <c r="B209" s="727"/>
      <c r="C209" s="727"/>
      <c r="D209" s="727"/>
      <c r="E209" s="727"/>
      <c r="F209" s="727"/>
      <c r="G209" s="727"/>
    </row>
    <row r="210" spans="2:7">
      <c r="B210" s="727"/>
      <c r="C210" s="727"/>
      <c r="D210" s="727"/>
      <c r="E210" s="727"/>
      <c r="F210" s="727"/>
      <c r="G210" s="727"/>
    </row>
    <row r="211" spans="2:7">
      <c r="B211" s="727"/>
      <c r="C211" s="727"/>
      <c r="D211" s="727"/>
      <c r="E211" s="727"/>
      <c r="F211" s="727"/>
      <c r="G211" s="727"/>
    </row>
    <row r="212" spans="2:7">
      <c r="B212" s="727"/>
      <c r="C212" s="727"/>
      <c r="D212" s="727"/>
      <c r="E212" s="727"/>
      <c r="F212" s="727"/>
      <c r="G212" s="727"/>
    </row>
    <row r="213" spans="2:7">
      <c r="B213" s="727"/>
      <c r="C213" s="727"/>
      <c r="D213" s="727"/>
      <c r="E213" s="727"/>
      <c r="F213" s="727"/>
      <c r="G213" s="727"/>
    </row>
    <row r="214" spans="2:7">
      <c r="B214" s="727"/>
      <c r="C214" s="727"/>
      <c r="D214" s="727"/>
      <c r="E214" s="727"/>
      <c r="F214" s="727"/>
      <c r="G214" s="727"/>
    </row>
    <row r="215" spans="2:7">
      <c r="B215" s="727"/>
      <c r="C215" s="727"/>
      <c r="D215" s="727"/>
      <c r="E215" s="727"/>
      <c r="F215" s="727"/>
      <c r="G215" s="727"/>
    </row>
    <row r="216" spans="2:7">
      <c r="B216" s="727"/>
      <c r="C216" s="727"/>
      <c r="D216" s="727"/>
      <c r="E216" s="727"/>
      <c r="F216" s="727"/>
      <c r="G216" s="727"/>
    </row>
    <row r="217" spans="2:7">
      <c r="B217" s="727"/>
      <c r="C217" s="727"/>
      <c r="D217" s="727"/>
      <c r="E217" s="727"/>
      <c r="F217" s="727"/>
      <c r="G217" s="727"/>
    </row>
    <row r="218" spans="2:7">
      <c r="B218" s="727"/>
      <c r="C218" s="727"/>
      <c r="D218" s="727"/>
      <c r="E218" s="727"/>
      <c r="F218" s="727"/>
      <c r="G218" s="727"/>
    </row>
    <row r="219" spans="2:7">
      <c r="B219" s="727"/>
      <c r="C219" s="727"/>
      <c r="D219" s="727"/>
      <c r="E219" s="727"/>
      <c r="F219" s="727"/>
      <c r="G219" s="727"/>
    </row>
    <row r="220" spans="2:7">
      <c r="B220" s="727"/>
      <c r="C220" s="727"/>
      <c r="D220" s="727"/>
      <c r="E220" s="727"/>
      <c r="F220" s="727"/>
      <c r="G220" s="727"/>
    </row>
    <row r="221" spans="2:7">
      <c r="B221" s="727"/>
      <c r="C221" s="727"/>
      <c r="D221" s="727"/>
      <c r="E221" s="727"/>
      <c r="F221" s="727"/>
      <c r="G221" s="727"/>
    </row>
    <row r="222" spans="2:7">
      <c r="B222" s="727"/>
      <c r="C222" s="727"/>
      <c r="D222" s="727"/>
      <c r="E222" s="727"/>
      <c r="F222" s="727"/>
      <c r="G222" s="727"/>
    </row>
    <row r="223" spans="2:7">
      <c r="B223" s="727"/>
      <c r="C223" s="727"/>
      <c r="D223" s="727"/>
      <c r="E223" s="727"/>
      <c r="F223" s="727"/>
      <c r="G223" s="727"/>
    </row>
    <row r="224" spans="2:7">
      <c r="B224" s="727"/>
      <c r="C224" s="727"/>
      <c r="D224" s="727"/>
      <c r="E224" s="727"/>
      <c r="F224" s="727"/>
      <c r="G224" s="727"/>
    </row>
    <row r="225" spans="2:7">
      <c r="B225" s="727"/>
      <c r="C225" s="727"/>
      <c r="D225" s="727"/>
      <c r="E225" s="727"/>
      <c r="F225" s="727"/>
      <c r="G225" s="727"/>
    </row>
    <row r="226" spans="2:7">
      <c r="B226" s="727"/>
      <c r="C226" s="727"/>
      <c r="D226" s="727"/>
      <c r="E226" s="727"/>
      <c r="F226" s="727"/>
      <c r="G226" s="727"/>
    </row>
    <row r="227" spans="2:7">
      <c r="B227" s="727"/>
      <c r="C227" s="727"/>
      <c r="D227" s="727"/>
      <c r="E227" s="727"/>
      <c r="F227" s="727"/>
      <c r="G227" s="727"/>
    </row>
    <row r="228" spans="2:7">
      <c r="B228" s="727"/>
      <c r="C228" s="727"/>
      <c r="D228" s="727"/>
      <c r="E228" s="727"/>
      <c r="F228" s="727"/>
      <c r="G228" s="727"/>
    </row>
    <row r="229" spans="2:7">
      <c r="B229" s="727"/>
      <c r="C229" s="727"/>
      <c r="D229" s="727"/>
      <c r="E229" s="727"/>
      <c r="F229" s="727"/>
      <c r="G229" s="727"/>
    </row>
    <row r="230" spans="2:7">
      <c r="B230" s="727"/>
      <c r="C230" s="727"/>
      <c r="D230" s="727"/>
      <c r="E230" s="727"/>
      <c r="F230" s="727"/>
      <c r="G230" s="727"/>
    </row>
    <row r="231" spans="2:7">
      <c r="B231" s="727"/>
      <c r="C231" s="727"/>
      <c r="D231" s="727"/>
      <c r="E231" s="727"/>
      <c r="F231" s="727"/>
      <c r="G231" s="727"/>
    </row>
    <row r="232" spans="2:7">
      <c r="B232" s="727"/>
      <c r="C232" s="727"/>
      <c r="D232" s="727"/>
      <c r="E232" s="727"/>
      <c r="F232" s="727"/>
      <c r="G232" s="727"/>
    </row>
    <row r="233" spans="2:7">
      <c r="B233" s="727"/>
      <c r="C233" s="727"/>
      <c r="D233" s="727"/>
      <c r="E233" s="727"/>
      <c r="F233" s="727"/>
      <c r="G233" s="727"/>
    </row>
    <row r="234" spans="2:7">
      <c r="B234" s="727"/>
      <c r="C234" s="727"/>
      <c r="D234" s="727"/>
      <c r="E234" s="727"/>
      <c r="F234" s="727"/>
      <c r="G234" s="727"/>
    </row>
    <row r="235" spans="2:7">
      <c r="B235" s="727"/>
      <c r="C235" s="727"/>
      <c r="D235" s="727"/>
      <c r="E235" s="727"/>
      <c r="F235" s="727"/>
      <c r="G235" s="727"/>
    </row>
    <row r="236" spans="2:7">
      <c r="B236" s="727"/>
      <c r="C236" s="727"/>
      <c r="D236" s="727"/>
      <c r="E236" s="727"/>
      <c r="F236" s="727"/>
      <c r="G236" s="727"/>
    </row>
    <row r="237" spans="2:7">
      <c r="B237" s="727"/>
      <c r="C237" s="727"/>
      <c r="D237" s="727"/>
      <c r="E237" s="727"/>
      <c r="F237" s="727"/>
      <c r="G237" s="727"/>
    </row>
    <row r="238" spans="2:7">
      <c r="B238" s="727"/>
      <c r="C238" s="727"/>
      <c r="D238" s="727"/>
      <c r="E238" s="727"/>
      <c r="F238" s="727"/>
      <c r="G238" s="727"/>
    </row>
    <row r="239" spans="2:7">
      <c r="B239" s="727"/>
      <c r="C239" s="727"/>
      <c r="D239" s="727"/>
      <c r="E239" s="727"/>
      <c r="F239" s="727"/>
      <c r="G239" s="727"/>
    </row>
    <row r="240" spans="2:7">
      <c r="B240" s="727"/>
      <c r="C240" s="727"/>
      <c r="D240" s="727"/>
      <c r="E240" s="727"/>
      <c r="F240" s="727"/>
      <c r="G240" s="727"/>
    </row>
    <row r="241" spans="2:7">
      <c r="B241" s="727"/>
      <c r="C241" s="727"/>
      <c r="D241" s="727"/>
      <c r="E241" s="727"/>
      <c r="F241" s="727"/>
      <c r="G241" s="727"/>
    </row>
    <row r="242" spans="2:7">
      <c r="B242" s="727"/>
      <c r="C242" s="727"/>
      <c r="D242" s="727"/>
      <c r="E242" s="727"/>
      <c r="F242" s="727"/>
      <c r="G242" s="727"/>
    </row>
    <row r="243" spans="2:7">
      <c r="B243" s="727"/>
      <c r="C243" s="727"/>
      <c r="D243" s="727"/>
      <c r="E243" s="727"/>
      <c r="F243" s="727"/>
      <c r="G243" s="727"/>
    </row>
    <row r="244" spans="2:7">
      <c r="B244" s="727"/>
      <c r="C244" s="727"/>
      <c r="D244" s="727"/>
      <c r="E244" s="727"/>
      <c r="F244" s="727"/>
      <c r="G244" s="727"/>
    </row>
    <row r="245" spans="2:7">
      <c r="B245" s="727"/>
      <c r="C245" s="727"/>
      <c r="D245" s="727"/>
      <c r="E245" s="727"/>
      <c r="F245" s="727"/>
      <c r="G245" s="727"/>
    </row>
    <row r="246" spans="2:7">
      <c r="B246" s="727"/>
      <c r="C246" s="727"/>
      <c r="D246" s="727"/>
      <c r="E246" s="727"/>
      <c r="F246" s="727"/>
      <c r="G246" s="727"/>
    </row>
    <row r="247" spans="2:7">
      <c r="B247" s="727"/>
      <c r="C247" s="727"/>
      <c r="D247" s="727"/>
      <c r="E247" s="727"/>
      <c r="F247" s="727"/>
      <c r="G247" s="727"/>
    </row>
    <row r="248" spans="2:7">
      <c r="B248" s="727"/>
      <c r="C248" s="727"/>
      <c r="D248" s="727"/>
      <c r="E248" s="727"/>
      <c r="F248" s="727"/>
      <c r="G248" s="727"/>
    </row>
    <row r="249" spans="2:7">
      <c r="B249" s="727"/>
      <c r="C249" s="727"/>
      <c r="D249" s="727"/>
      <c r="E249" s="727"/>
      <c r="F249" s="727"/>
      <c r="G249" s="727"/>
    </row>
    <row r="250" spans="2:7">
      <c r="B250" s="727"/>
      <c r="C250" s="727"/>
      <c r="D250" s="727"/>
      <c r="E250" s="727"/>
      <c r="F250" s="727"/>
      <c r="G250" s="727"/>
    </row>
    <row r="251" spans="2:7">
      <c r="B251" s="727"/>
      <c r="C251" s="727"/>
      <c r="D251" s="727"/>
      <c r="E251" s="727"/>
      <c r="F251" s="727"/>
      <c r="G251" s="727"/>
    </row>
    <row r="252" spans="2:7">
      <c r="B252" s="727"/>
      <c r="C252" s="727"/>
      <c r="D252" s="727"/>
      <c r="E252" s="727"/>
      <c r="F252" s="727"/>
      <c r="G252" s="727"/>
    </row>
    <row r="253" spans="2:7">
      <c r="B253" s="727"/>
      <c r="C253" s="727"/>
      <c r="D253" s="727"/>
      <c r="E253" s="727"/>
      <c r="F253" s="727"/>
      <c r="G253" s="727"/>
    </row>
    <row r="254" spans="2:7">
      <c r="B254" s="727"/>
      <c r="C254" s="727"/>
      <c r="D254" s="727"/>
      <c r="E254" s="727"/>
      <c r="F254" s="727"/>
      <c r="G254" s="727"/>
    </row>
    <row r="255" spans="2:7">
      <c r="B255" s="727"/>
      <c r="C255" s="727"/>
      <c r="D255" s="727"/>
      <c r="E255" s="727"/>
      <c r="F255" s="727"/>
      <c r="G255" s="727"/>
    </row>
    <row r="256" spans="2:7">
      <c r="B256" s="727"/>
      <c r="C256" s="727"/>
      <c r="D256" s="727"/>
      <c r="E256" s="727"/>
      <c r="F256" s="727"/>
      <c r="G256" s="727"/>
    </row>
    <row r="257" spans="2:7">
      <c r="B257" s="727"/>
      <c r="C257" s="727"/>
      <c r="D257" s="727"/>
      <c r="E257" s="727"/>
      <c r="F257" s="727"/>
      <c r="G257" s="727"/>
    </row>
    <row r="258" spans="2:7">
      <c r="B258" s="727"/>
      <c r="C258" s="727"/>
      <c r="D258" s="727"/>
      <c r="E258" s="727"/>
      <c r="F258" s="727"/>
      <c r="G258" s="727"/>
    </row>
    <row r="259" spans="2:7">
      <c r="B259" s="727"/>
      <c r="C259" s="727"/>
      <c r="D259" s="727"/>
      <c r="E259" s="727"/>
      <c r="F259" s="727"/>
      <c r="G259" s="727"/>
    </row>
    <row r="260" spans="2:7">
      <c r="B260" s="727"/>
      <c r="C260" s="727"/>
      <c r="D260" s="727"/>
      <c r="E260" s="727"/>
      <c r="F260" s="727"/>
      <c r="G260" s="727"/>
    </row>
    <row r="261" spans="2:7">
      <c r="B261" s="727"/>
      <c r="C261" s="727"/>
      <c r="D261" s="727"/>
      <c r="E261" s="727"/>
      <c r="F261" s="727"/>
      <c r="G261" s="727"/>
    </row>
    <row r="262" spans="2:7">
      <c r="B262" s="727"/>
      <c r="C262" s="727"/>
      <c r="D262" s="727"/>
      <c r="E262" s="727"/>
      <c r="F262" s="727"/>
      <c r="G262" s="727"/>
    </row>
    <row r="263" spans="2:7">
      <c r="B263" s="727"/>
      <c r="C263" s="727"/>
      <c r="D263" s="727"/>
      <c r="E263" s="727"/>
      <c r="F263" s="727"/>
      <c r="G263" s="727"/>
    </row>
    <row r="264" spans="2:7">
      <c r="B264" s="727"/>
      <c r="C264" s="727"/>
      <c r="D264" s="727"/>
      <c r="E264" s="727"/>
      <c r="F264" s="727"/>
      <c r="G264" s="727"/>
    </row>
    <row r="265" spans="2:7">
      <c r="B265" s="727"/>
      <c r="C265" s="727"/>
      <c r="D265" s="727"/>
      <c r="E265" s="727"/>
      <c r="F265" s="727"/>
      <c r="G265" s="727"/>
    </row>
    <row r="266" spans="2:7">
      <c r="B266" s="727"/>
      <c r="C266" s="727"/>
      <c r="D266" s="727"/>
      <c r="E266" s="727"/>
      <c r="F266" s="727"/>
      <c r="G266" s="727"/>
    </row>
    <row r="267" spans="2:7">
      <c r="B267" s="727"/>
      <c r="C267" s="727"/>
      <c r="D267" s="727"/>
      <c r="E267" s="727"/>
      <c r="F267" s="727"/>
      <c r="G267" s="727"/>
    </row>
    <row r="268" spans="2:7">
      <c r="B268" s="727"/>
      <c r="C268" s="727"/>
      <c r="D268" s="727"/>
      <c r="E268" s="727"/>
      <c r="F268" s="727"/>
      <c r="G268" s="727"/>
    </row>
    <row r="269" spans="2:7">
      <c r="B269" s="727"/>
      <c r="C269" s="727"/>
      <c r="D269" s="727"/>
      <c r="E269" s="727"/>
      <c r="F269" s="727"/>
      <c r="G269" s="727"/>
    </row>
    <row r="270" spans="2:7">
      <c r="B270" s="727"/>
      <c r="C270" s="727"/>
      <c r="D270" s="727"/>
      <c r="E270" s="727"/>
      <c r="F270" s="727"/>
      <c r="G270" s="727"/>
    </row>
    <row r="271" spans="2:7">
      <c r="B271" s="727"/>
      <c r="C271" s="727"/>
      <c r="D271" s="727"/>
      <c r="E271" s="727"/>
      <c r="F271" s="727"/>
      <c r="G271" s="727"/>
    </row>
    <row r="272" spans="2:7">
      <c r="B272" s="727"/>
      <c r="C272" s="727"/>
      <c r="D272" s="727"/>
      <c r="E272" s="727"/>
      <c r="F272" s="727"/>
      <c r="G272" s="727"/>
    </row>
    <row r="273" spans="2:7">
      <c r="B273" s="727"/>
      <c r="C273" s="727"/>
      <c r="D273" s="727"/>
      <c r="E273" s="727"/>
      <c r="F273" s="727"/>
      <c r="G273" s="727"/>
    </row>
    <row r="274" spans="2:7">
      <c r="B274" s="727"/>
      <c r="C274" s="727"/>
      <c r="D274" s="727"/>
      <c r="E274" s="727"/>
      <c r="F274" s="727"/>
      <c r="G274" s="727"/>
    </row>
    <row r="275" spans="2:7">
      <c r="B275" s="727"/>
      <c r="C275" s="727"/>
      <c r="D275" s="727"/>
      <c r="E275" s="727"/>
      <c r="F275" s="727"/>
      <c r="G275" s="727"/>
    </row>
    <row r="276" spans="2:7">
      <c r="B276" s="727"/>
      <c r="C276" s="727"/>
      <c r="D276" s="727"/>
      <c r="E276" s="727"/>
      <c r="F276" s="727"/>
      <c r="G276" s="727"/>
    </row>
    <row r="277" spans="2:7">
      <c r="B277" s="727"/>
      <c r="C277" s="727"/>
      <c r="D277" s="727"/>
      <c r="E277" s="727"/>
      <c r="F277" s="727"/>
      <c r="G277" s="727"/>
    </row>
    <row r="278" spans="2:7">
      <c r="B278" s="727"/>
      <c r="C278" s="727"/>
      <c r="D278" s="727"/>
      <c r="E278" s="727"/>
      <c r="F278" s="727"/>
      <c r="G278" s="727"/>
    </row>
    <row r="279" spans="2:7">
      <c r="B279" s="727"/>
      <c r="C279" s="727"/>
      <c r="D279" s="727"/>
      <c r="E279" s="727"/>
      <c r="F279" s="727"/>
      <c r="G279" s="727"/>
    </row>
    <row r="280" spans="2:7">
      <c r="B280" s="727"/>
      <c r="C280" s="727"/>
      <c r="D280" s="727"/>
      <c r="E280" s="727"/>
      <c r="F280" s="727"/>
      <c r="G280" s="727"/>
    </row>
    <row r="281" spans="2:7">
      <c r="B281" s="727"/>
      <c r="C281" s="727"/>
      <c r="D281" s="727"/>
      <c r="E281" s="727"/>
      <c r="F281" s="727"/>
      <c r="G281" s="727"/>
    </row>
    <row r="282" spans="2:7">
      <c r="B282" s="727"/>
      <c r="C282" s="727"/>
      <c r="D282" s="727"/>
      <c r="E282" s="727"/>
      <c r="F282" s="727"/>
      <c r="G282" s="727"/>
    </row>
    <row r="283" spans="2:7">
      <c r="B283" s="727"/>
      <c r="C283" s="727"/>
      <c r="D283" s="727"/>
      <c r="E283" s="727"/>
      <c r="F283" s="727"/>
      <c r="G283" s="727"/>
    </row>
    <row r="284" spans="2:7">
      <c r="B284" s="727"/>
      <c r="C284" s="727"/>
      <c r="D284" s="727"/>
      <c r="E284" s="727"/>
      <c r="F284" s="727"/>
      <c r="G284" s="727"/>
    </row>
    <row r="285" spans="2:7">
      <c r="B285" s="727"/>
      <c r="C285" s="727"/>
      <c r="D285" s="727"/>
      <c r="E285" s="727"/>
      <c r="F285" s="727"/>
      <c r="G285" s="727"/>
    </row>
    <row r="286" spans="2:7">
      <c r="B286" s="727"/>
      <c r="C286" s="727"/>
      <c r="D286" s="727"/>
      <c r="E286" s="727"/>
      <c r="F286" s="727"/>
      <c r="G286" s="727"/>
    </row>
    <row r="287" spans="2:7">
      <c r="B287" s="727"/>
      <c r="C287" s="727"/>
      <c r="D287" s="727"/>
      <c r="E287" s="727"/>
      <c r="F287" s="727"/>
      <c r="G287" s="727"/>
    </row>
    <row r="288" spans="2:7">
      <c r="B288" s="727"/>
      <c r="C288" s="727"/>
      <c r="D288" s="727"/>
      <c r="E288" s="727"/>
      <c r="F288" s="727"/>
      <c r="G288" s="727"/>
    </row>
    <row r="289" spans="2:7">
      <c r="B289" s="727"/>
      <c r="C289" s="727"/>
      <c r="D289" s="727"/>
      <c r="E289" s="727"/>
      <c r="F289" s="727"/>
      <c r="G289" s="727"/>
    </row>
    <row r="290" spans="2:7">
      <c r="B290" s="727"/>
      <c r="C290" s="727"/>
      <c r="D290" s="727"/>
      <c r="E290" s="727"/>
      <c r="F290" s="727"/>
      <c r="G290" s="727"/>
    </row>
    <row r="291" spans="2:7">
      <c r="B291" s="727"/>
      <c r="C291" s="727"/>
      <c r="D291" s="727"/>
      <c r="E291" s="727"/>
      <c r="F291" s="727"/>
      <c r="G291" s="727"/>
    </row>
    <row r="292" spans="2:7">
      <c r="B292" s="727"/>
      <c r="C292" s="727"/>
      <c r="D292" s="727"/>
      <c r="E292" s="727"/>
      <c r="F292" s="727"/>
      <c r="G292" s="727"/>
    </row>
    <row r="293" spans="2:7">
      <c r="B293" s="727"/>
      <c r="C293" s="727"/>
      <c r="D293" s="727"/>
      <c r="E293" s="727"/>
      <c r="F293" s="727"/>
      <c r="G293" s="727"/>
    </row>
    <row r="294" spans="2:7">
      <c r="B294" s="727"/>
      <c r="C294" s="727"/>
      <c r="D294" s="727"/>
      <c r="E294" s="727"/>
      <c r="F294" s="727"/>
      <c r="G294" s="727"/>
    </row>
    <row r="295" spans="2:7">
      <c r="B295" s="727"/>
      <c r="C295" s="727"/>
      <c r="D295" s="727"/>
      <c r="E295" s="727"/>
      <c r="F295" s="727"/>
      <c r="G295" s="727"/>
    </row>
    <row r="296" spans="2:7">
      <c r="B296" s="727"/>
      <c r="C296" s="727"/>
      <c r="D296" s="727"/>
      <c r="E296" s="727"/>
      <c r="F296" s="727"/>
      <c r="G296" s="727"/>
    </row>
    <row r="297" spans="2:7">
      <c r="B297" s="727"/>
      <c r="C297" s="727"/>
      <c r="D297" s="727"/>
      <c r="E297" s="727"/>
      <c r="F297" s="727"/>
      <c r="G297" s="727"/>
    </row>
    <row r="298" spans="2:7">
      <c r="B298" s="727"/>
      <c r="C298" s="727"/>
      <c r="D298" s="727"/>
      <c r="E298" s="727"/>
      <c r="F298" s="727"/>
      <c r="G298" s="727"/>
    </row>
    <row r="299" spans="2:7">
      <c r="B299" s="727"/>
      <c r="C299" s="727"/>
      <c r="D299" s="727"/>
      <c r="E299" s="727"/>
      <c r="F299" s="727"/>
      <c r="G299" s="727"/>
    </row>
    <row r="300" spans="2:7">
      <c r="B300" s="727"/>
      <c r="C300" s="727"/>
      <c r="D300" s="727"/>
      <c r="E300" s="727"/>
      <c r="F300" s="727"/>
      <c r="G300" s="727"/>
    </row>
    <row r="301" spans="2:7">
      <c r="B301" s="727"/>
      <c r="C301" s="727"/>
      <c r="D301" s="727"/>
      <c r="E301" s="727"/>
      <c r="F301" s="727"/>
      <c r="G301" s="727"/>
    </row>
    <row r="302" spans="2:7">
      <c r="B302" s="727"/>
      <c r="C302" s="727"/>
      <c r="D302" s="727"/>
      <c r="E302" s="727"/>
      <c r="F302" s="727"/>
      <c r="G302" s="727"/>
    </row>
    <row r="303" spans="2:7">
      <c r="B303" s="727"/>
      <c r="C303" s="727"/>
      <c r="D303" s="727"/>
      <c r="E303" s="727"/>
      <c r="F303" s="727"/>
      <c r="G303" s="727"/>
    </row>
    <row r="304" spans="2:7">
      <c r="B304" s="727"/>
      <c r="C304" s="727"/>
      <c r="D304" s="727"/>
      <c r="E304" s="727"/>
      <c r="F304" s="727"/>
      <c r="G304" s="727"/>
    </row>
    <row r="305" spans="2:7">
      <c r="B305" s="727"/>
      <c r="C305" s="727"/>
      <c r="D305" s="727"/>
      <c r="E305" s="727"/>
      <c r="F305" s="727"/>
      <c r="G305" s="727"/>
    </row>
    <row r="306" spans="2:7">
      <c r="B306" s="727"/>
      <c r="C306" s="727"/>
      <c r="D306" s="727"/>
      <c r="E306" s="727"/>
      <c r="F306" s="727"/>
      <c r="G306" s="727"/>
    </row>
    <row r="307" spans="2:7">
      <c r="B307" s="727"/>
      <c r="C307" s="727"/>
      <c r="D307" s="727"/>
      <c r="E307" s="727"/>
      <c r="F307" s="727"/>
      <c r="G307" s="727"/>
    </row>
    <row r="308" spans="2:7">
      <c r="B308" s="727"/>
      <c r="C308" s="727"/>
      <c r="D308" s="727"/>
      <c r="E308" s="727"/>
      <c r="F308" s="727"/>
      <c r="G308" s="727"/>
    </row>
    <row r="309" spans="2:7">
      <c r="B309" s="727"/>
      <c r="C309" s="727"/>
      <c r="D309" s="727"/>
      <c r="E309" s="727"/>
      <c r="F309" s="727"/>
      <c r="G309" s="727"/>
    </row>
    <row r="310" spans="2:7">
      <c r="B310" s="727"/>
      <c r="C310" s="727"/>
      <c r="D310" s="727"/>
      <c r="E310" s="727"/>
      <c r="F310" s="727"/>
      <c r="G310" s="727"/>
    </row>
    <row r="311" spans="2:7">
      <c r="B311" s="727"/>
      <c r="C311" s="727"/>
      <c r="D311" s="727"/>
      <c r="E311" s="727"/>
      <c r="F311" s="727"/>
      <c r="G311" s="727"/>
    </row>
    <row r="312" spans="2:7">
      <c r="B312" s="727"/>
      <c r="C312" s="727"/>
      <c r="D312" s="727"/>
      <c r="E312" s="727"/>
      <c r="F312" s="727"/>
      <c r="G312" s="727"/>
    </row>
    <row r="313" spans="2:7">
      <c r="B313" s="727"/>
      <c r="C313" s="727"/>
      <c r="D313" s="727"/>
      <c r="E313" s="727"/>
      <c r="F313" s="727"/>
      <c r="G313" s="727"/>
    </row>
    <row r="314" spans="2:7">
      <c r="B314" s="727"/>
      <c r="C314" s="727"/>
      <c r="D314" s="727"/>
      <c r="E314" s="727"/>
      <c r="F314" s="727"/>
      <c r="G314" s="727"/>
    </row>
    <row r="315" spans="2:7">
      <c r="B315" s="727"/>
      <c r="C315" s="727"/>
      <c r="D315" s="727"/>
      <c r="E315" s="727"/>
      <c r="F315" s="727"/>
      <c r="G315" s="727"/>
    </row>
    <row r="316" spans="2:7">
      <c r="B316" s="727"/>
      <c r="C316" s="727"/>
      <c r="D316" s="727"/>
      <c r="E316" s="727"/>
      <c r="F316" s="727"/>
      <c r="G316" s="727"/>
    </row>
    <row r="317" spans="2:7">
      <c r="B317" s="727"/>
      <c r="C317" s="727"/>
      <c r="D317" s="727"/>
      <c r="E317" s="727"/>
      <c r="F317" s="727"/>
      <c r="G317" s="727"/>
    </row>
    <row r="318" spans="2:7">
      <c r="B318" s="727"/>
      <c r="C318" s="727"/>
      <c r="D318" s="727"/>
      <c r="E318" s="727"/>
      <c r="F318" s="727"/>
      <c r="G318" s="727"/>
    </row>
    <row r="319" spans="2:7">
      <c r="B319" s="727"/>
      <c r="C319" s="727"/>
      <c r="D319" s="727"/>
      <c r="E319" s="727"/>
      <c r="F319" s="727"/>
      <c r="G319" s="727"/>
    </row>
    <row r="320" spans="2:7">
      <c r="B320" s="727"/>
      <c r="C320" s="727"/>
      <c r="D320" s="727"/>
      <c r="E320" s="727"/>
      <c r="F320" s="727"/>
      <c r="G320" s="727"/>
    </row>
    <row r="321" spans="2:7">
      <c r="B321" s="727"/>
      <c r="C321" s="727"/>
      <c r="D321" s="727"/>
      <c r="E321" s="727"/>
      <c r="F321" s="727"/>
      <c r="G321" s="727"/>
    </row>
    <row r="322" spans="2:7">
      <c r="B322" s="727"/>
      <c r="C322" s="727"/>
      <c r="D322" s="727"/>
      <c r="E322" s="727"/>
      <c r="F322" s="727"/>
      <c r="G322" s="727"/>
    </row>
    <row r="323" spans="2:7">
      <c r="B323" s="727"/>
      <c r="C323" s="727"/>
      <c r="D323" s="727"/>
      <c r="E323" s="727"/>
      <c r="F323" s="727"/>
      <c r="G323" s="727"/>
    </row>
    <row r="324" spans="2:7">
      <c r="B324" s="727"/>
      <c r="C324" s="727"/>
      <c r="D324" s="727"/>
      <c r="E324" s="727"/>
      <c r="F324" s="727"/>
      <c r="G324" s="727"/>
    </row>
    <row r="325" spans="2:7">
      <c r="B325" s="727"/>
      <c r="C325" s="727"/>
      <c r="D325" s="727"/>
      <c r="E325" s="727"/>
      <c r="F325" s="727"/>
      <c r="G325" s="727"/>
    </row>
    <row r="326" spans="2:7">
      <c r="B326" s="727"/>
      <c r="C326" s="727"/>
      <c r="D326" s="727"/>
      <c r="E326" s="727"/>
      <c r="F326" s="727"/>
      <c r="G326" s="727"/>
    </row>
    <row r="327" spans="2:7">
      <c r="B327" s="727"/>
      <c r="C327" s="727"/>
      <c r="D327" s="727"/>
      <c r="E327" s="727"/>
      <c r="F327" s="727"/>
      <c r="G327" s="727"/>
    </row>
    <row r="328" spans="2:7">
      <c r="B328" s="727"/>
      <c r="C328" s="727"/>
      <c r="D328" s="727"/>
      <c r="E328" s="727"/>
      <c r="F328" s="727"/>
      <c r="G328" s="727"/>
    </row>
    <row r="329" spans="2:7">
      <c r="B329" s="727"/>
      <c r="C329" s="727"/>
      <c r="D329" s="727"/>
      <c r="E329" s="727"/>
      <c r="F329" s="727"/>
      <c r="G329" s="727"/>
    </row>
    <row r="330" spans="2:7">
      <c r="B330" s="727"/>
      <c r="C330" s="727"/>
      <c r="D330" s="727"/>
      <c r="E330" s="727"/>
      <c r="F330" s="727"/>
      <c r="G330" s="727"/>
    </row>
    <row r="331" spans="2:7">
      <c r="B331" s="727"/>
      <c r="C331" s="727"/>
      <c r="D331" s="727"/>
      <c r="E331" s="727"/>
      <c r="F331" s="727"/>
      <c r="G331" s="727"/>
    </row>
    <row r="332" spans="2:7">
      <c r="B332" s="727"/>
      <c r="C332" s="727"/>
      <c r="D332" s="727"/>
      <c r="E332" s="727"/>
      <c r="F332" s="727"/>
      <c r="G332" s="727"/>
    </row>
    <row r="333" spans="2:7">
      <c r="B333" s="727"/>
      <c r="C333" s="727"/>
      <c r="D333" s="727"/>
      <c r="E333" s="727"/>
      <c r="F333" s="727"/>
      <c r="G333" s="727"/>
    </row>
    <row r="334" spans="2:7">
      <c r="B334" s="727"/>
      <c r="C334" s="727"/>
      <c r="D334" s="727"/>
      <c r="E334" s="727"/>
      <c r="F334" s="727"/>
      <c r="G334" s="727"/>
    </row>
    <row r="335" spans="2:7">
      <c r="B335" s="727"/>
      <c r="C335" s="727"/>
      <c r="D335" s="727"/>
      <c r="E335" s="727"/>
      <c r="F335" s="727"/>
      <c r="G335" s="727"/>
    </row>
    <row r="336" spans="2:7">
      <c r="B336" s="727"/>
      <c r="C336" s="727"/>
      <c r="D336" s="727"/>
      <c r="E336" s="727"/>
      <c r="F336" s="727"/>
      <c r="G336" s="727"/>
    </row>
    <row r="337" spans="2:7">
      <c r="B337" s="727"/>
      <c r="C337" s="727"/>
      <c r="D337" s="727"/>
      <c r="E337" s="727"/>
      <c r="F337" s="727"/>
      <c r="G337" s="727"/>
    </row>
    <row r="338" spans="2:7">
      <c r="B338" s="727"/>
      <c r="C338" s="727"/>
      <c r="D338" s="727"/>
      <c r="E338" s="727"/>
      <c r="F338" s="727"/>
      <c r="G338" s="727"/>
    </row>
    <row r="339" spans="2:7">
      <c r="B339" s="727"/>
      <c r="C339" s="727"/>
      <c r="D339" s="727"/>
      <c r="E339" s="727"/>
      <c r="F339" s="727"/>
      <c r="G339" s="727"/>
    </row>
    <row r="340" spans="2:7">
      <c r="B340" s="727"/>
      <c r="C340" s="727"/>
      <c r="D340" s="727"/>
      <c r="E340" s="727"/>
      <c r="F340" s="727"/>
      <c r="G340" s="727"/>
    </row>
    <row r="341" spans="2:7">
      <c r="B341" s="727"/>
      <c r="C341" s="727"/>
      <c r="D341" s="727"/>
      <c r="E341" s="727"/>
      <c r="F341" s="727"/>
      <c r="G341" s="727"/>
    </row>
    <row r="342" spans="2:7">
      <c r="B342" s="727"/>
      <c r="C342" s="727"/>
      <c r="D342" s="727"/>
      <c r="E342" s="727"/>
      <c r="F342" s="727"/>
      <c r="G342" s="727"/>
    </row>
    <row r="343" spans="2:7">
      <c r="B343" s="727"/>
      <c r="C343" s="727"/>
      <c r="D343" s="727"/>
      <c r="E343" s="727"/>
      <c r="F343" s="727"/>
      <c r="G343" s="727"/>
    </row>
    <row r="344" spans="2:7">
      <c r="B344" s="727"/>
      <c r="C344" s="727"/>
      <c r="D344" s="727"/>
      <c r="E344" s="727"/>
      <c r="F344" s="727"/>
      <c r="G344" s="727"/>
    </row>
    <row r="345" spans="2:7">
      <c r="B345" s="727"/>
      <c r="C345" s="727"/>
      <c r="D345" s="727"/>
      <c r="E345" s="727"/>
      <c r="F345" s="727"/>
      <c r="G345" s="727"/>
    </row>
    <row r="346" spans="2:7">
      <c r="B346" s="727"/>
      <c r="C346" s="727"/>
      <c r="D346" s="727"/>
      <c r="E346" s="727"/>
      <c r="F346" s="727"/>
      <c r="G346" s="727"/>
    </row>
    <row r="347" spans="2:7">
      <c r="B347" s="727"/>
      <c r="C347" s="727"/>
      <c r="D347" s="727"/>
      <c r="E347" s="727"/>
      <c r="F347" s="727"/>
      <c r="G347" s="727"/>
    </row>
    <row r="348" spans="2:7">
      <c r="B348" s="727"/>
      <c r="C348" s="727"/>
      <c r="D348" s="727"/>
      <c r="E348" s="727"/>
      <c r="F348" s="727"/>
      <c r="G348" s="727"/>
    </row>
    <row r="349" spans="2:7">
      <c r="B349" s="727"/>
      <c r="C349" s="727"/>
      <c r="D349" s="727"/>
      <c r="E349" s="727"/>
      <c r="F349" s="727"/>
      <c r="G349" s="727"/>
    </row>
    <row r="350" spans="2:7">
      <c r="B350" s="727"/>
      <c r="C350" s="727"/>
      <c r="D350" s="727"/>
      <c r="E350" s="727"/>
      <c r="F350" s="727"/>
      <c r="G350" s="727"/>
    </row>
    <row r="351" spans="2:7">
      <c r="B351" s="727"/>
      <c r="C351" s="727"/>
      <c r="D351" s="727"/>
      <c r="E351" s="727"/>
      <c r="F351" s="727"/>
      <c r="G351" s="727"/>
    </row>
    <row r="352" spans="2:7">
      <c r="B352" s="727"/>
      <c r="C352" s="727"/>
      <c r="D352" s="727"/>
      <c r="E352" s="727"/>
      <c r="F352" s="727"/>
      <c r="G352" s="727"/>
    </row>
    <row r="353" spans="2:7">
      <c r="B353" s="727"/>
      <c r="C353" s="727"/>
      <c r="D353" s="727"/>
      <c r="E353" s="727"/>
      <c r="F353" s="727"/>
      <c r="G353" s="727"/>
    </row>
    <row r="354" spans="2:7">
      <c r="B354" s="727"/>
      <c r="C354" s="727"/>
      <c r="D354" s="727"/>
      <c r="E354" s="727"/>
      <c r="F354" s="727"/>
      <c r="G354" s="727"/>
    </row>
    <row r="355" spans="2:7">
      <c r="B355" s="727"/>
      <c r="C355" s="727"/>
      <c r="D355" s="727"/>
      <c r="E355" s="727"/>
      <c r="F355" s="727"/>
      <c r="G355" s="727"/>
    </row>
    <row r="356" spans="2:7">
      <c r="B356" s="727"/>
      <c r="C356" s="727"/>
      <c r="D356" s="727"/>
      <c r="E356" s="727"/>
      <c r="F356" s="727"/>
      <c r="G356" s="727"/>
    </row>
    <row r="357" spans="2:7">
      <c r="B357" s="727"/>
      <c r="C357" s="727"/>
      <c r="D357" s="727"/>
      <c r="E357" s="727"/>
      <c r="F357" s="727"/>
      <c r="G357" s="727"/>
    </row>
    <row r="358" spans="2:7">
      <c r="B358" s="727"/>
      <c r="C358" s="727"/>
      <c r="D358" s="727"/>
      <c r="E358" s="727"/>
      <c r="F358" s="727"/>
      <c r="G358" s="727"/>
    </row>
    <row r="359" spans="2:7">
      <c r="B359" s="727"/>
      <c r="C359" s="727"/>
      <c r="D359" s="727"/>
      <c r="E359" s="727"/>
      <c r="F359" s="727"/>
      <c r="G359" s="727"/>
    </row>
    <row r="360" spans="2:7">
      <c r="B360" s="727"/>
      <c r="C360" s="727"/>
      <c r="D360" s="727"/>
      <c r="E360" s="727"/>
      <c r="F360" s="727"/>
      <c r="G360" s="727"/>
    </row>
    <row r="361" spans="2:7">
      <c r="B361" s="727"/>
      <c r="C361" s="727"/>
      <c r="D361" s="727"/>
      <c r="E361" s="727"/>
      <c r="F361" s="727"/>
      <c r="G361" s="727"/>
    </row>
    <row r="362" spans="2:7">
      <c r="B362" s="727"/>
      <c r="C362" s="727"/>
      <c r="D362" s="727"/>
      <c r="E362" s="727"/>
      <c r="F362" s="727"/>
      <c r="G362" s="727"/>
    </row>
    <row r="363" spans="2:7">
      <c r="B363" s="727"/>
      <c r="C363" s="727"/>
      <c r="D363" s="727"/>
      <c r="E363" s="727"/>
      <c r="F363" s="727"/>
      <c r="G363" s="727"/>
    </row>
    <row r="364" spans="2:7">
      <c r="B364" s="727"/>
      <c r="C364" s="727"/>
      <c r="D364" s="727"/>
      <c r="E364" s="727"/>
      <c r="F364" s="727"/>
      <c r="G364" s="727"/>
    </row>
    <row r="365" spans="2:7">
      <c r="B365" s="727"/>
      <c r="C365" s="727"/>
      <c r="D365" s="727"/>
      <c r="E365" s="727"/>
      <c r="F365" s="727"/>
      <c r="G365" s="727"/>
    </row>
    <row r="366" spans="2:7">
      <c r="B366" s="727"/>
      <c r="C366" s="727"/>
      <c r="D366" s="727"/>
      <c r="E366" s="727"/>
      <c r="F366" s="727"/>
      <c r="G366" s="727"/>
    </row>
    <row r="367" spans="2:7">
      <c r="B367" s="727"/>
      <c r="C367" s="727"/>
      <c r="D367" s="727"/>
      <c r="E367" s="727"/>
      <c r="F367" s="727"/>
      <c r="G367" s="727"/>
    </row>
    <row r="368" spans="2:7">
      <c r="B368" s="727"/>
      <c r="C368" s="727"/>
      <c r="D368" s="727"/>
      <c r="E368" s="727"/>
      <c r="F368" s="727"/>
      <c r="G368" s="727"/>
    </row>
    <row r="369" spans="2:7">
      <c r="B369" s="727"/>
      <c r="C369" s="727"/>
      <c r="D369" s="727"/>
      <c r="E369" s="727"/>
      <c r="F369" s="727"/>
      <c r="G369" s="727"/>
    </row>
    <row r="370" spans="2:7">
      <c r="B370" s="727"/>
      <c r="C370" s="727"/>
      <c r="D370" s="727"/>
      <c r="E370" s="727"/>
      <c r="F370" s="727"/>
      <c r="G370" s="727"/>
    </row>
    <row r="371" spans="2:7">
      <c r="B371" s="727"/>
      <c r="C371" s="727"/>
      <c r="D371" s="727"/>
      <c r="E371" s="727"/>
      <c r="F371" s="727"/>
      <c r="G371" s="727"/>
    </row>
    <row r="372" spans="2:7">
      <c r="B372" s="727"/>
      <c r="C372" s="727"/>
      <c r="D372" s="727"/>
      <c r="E372" s="727"/>
      <c r="F372" s="727"/>
      <c r="G372" s="727"/>
    </row>
    <row r="373" spans="2:7">
      <c r="B373" s="727"/>
      <c r="C373" s="727"/>
      <c r="D373" s="727"/>
      <c r="E373" s="727"/>
      <c r="F373" s="727"/>
      <c r="G373" s="727"/>
    </row>
    <row r="374" spans="2:7">
      <c r="B374" s="727"/>
      <c r="C374" s="727"/>
      <c r="D374" s="727"/>
      <c r="E374" s="727"/>
      <c r="F374" s="727"/>
      <c r="G374" s="727"/>
    </row>
    <row r="375" spans="2:7">
      <c r="B375" s="727"/>
      <c r="C375" s="727"/>
      <c r="D375" s="727"/>
      <c r="E375" s="727"/>
      <c r="F375" s="727"/>
      <c r="G375" s="727"/>
    </row>
    <row r="376" spans="2:7">
      <c r="B376" s="727"/>
      <c r="C376" s="727"/>
      <c r="D376" s="727"/>
      <c r="E376" s="727"/>
      <c r="F376" s="727"/>
      <c r="G376" s="727"/>
    </row>
    <row r="377" spans="2:7">
      <c r="B377" s="727"/>
      <c r="C377" s="727"/>
      <c r="D377" s="727"/>
      <c r="E377" s="727"/>
      <c r="F377" s="727"/>
      <c r="G377" s="727"/>
    </row>
    <row r="378" spans="2:7">
      <c r="B378" s="727"/>
      <c r="C378" s="727"/>
      <c r="D378" s="727"/>
      <c r="E378" s="727"/>
      <c r="F378" s="727"/>
      <c r="G378" s="727"/>
    </row>
    <row r="379" spans="2:7">
      <c r="B379" s="727"/>
      <c r="C379" s="727"/>
      <c r="D379" s="727"/>
      <c r="E379" s="727"/>
      <c r="F379" s="727"/>
      <c r="G379" s="727"/>
    </row>
    <row r="380" spans="2:7">
      <c r="B380" s="727"/>
      <c r="C380" s="727"/>
      <c r="D380" s="727"/>
      <c r="E380" s="727"/>
      <c r="F380" s="727"/>
      <c r="G380" s="727"/>
    </row>
    <row r="381" spans="2:7">
      <c r="B381" s="727"/>
      <c r="C381" s="727"/>
      <c r="D381" s="727"/>
      <c r="E381" s="727"/>
      <c r="F381" s="727"/>
      <c r="G381" s="727"/>
    </row>
    <row r="382" spans="2:7">
      <c r="B382" s="727"/>
      <c r="C382" s="727"/>
      <c r="D382" s="727"/>
      <c r="E382" s="727"/>
      <c r="F382" s="727"/>
      <c r="G382" s="727"/>
    </row>
    <row r="383" spans="2:7">
      <c r="B383" s="727"/>
      <c r="C383" s="727"/>
      <c r="D383" s="727"/>
      <c r="E383" s="727"/>
      <c r="F383" s="727"/>
      <c r="G383" s="727"/>
    </row>
    <row r="384" spans="2:7">
      <c r="B384" s="727"/>
      <c r="C384" s="727"/>
      <c r="D384" s="727"/>
      <c r="E384" s="727"/>
      <c r="F384" s="727"/>
      <c r="G384" s="727"/>
    </row>
    <row r="385" spans="2:7">
      <c r="B385" s="727"/>
      <c r="C385" s="727"/>
      <c r="D385" s="727"/>
      <c r="E385" s="727"/>
      <c r="F385" s="727"/>
      <c r="G385" s="727"/>
    </row>
    <row r="386" spans="2:7">
      <c r="B386" s="727"/>
      <c r="C386" s="727"/>
      <c r="D386" s="727"/>
      <c r="E386" s="727"/>
      <c r="F386" s="727"/>
      <c r="G386" s="727"/>
    </row>
    <row r="387" spans="2:7">
      <c r="B387" s="727"/>
      <c r="C387" s="727"/>
      <c r="D387" s="727"/>
      <c r="E387" s="727"/>
      <c r="F387" s="727"/>
      <c r="G387" s="727"/>
    </row>
    <row r="388" spans="2:7">
      <c r="B388" s="727"/>
      <c r="C388" s="727"/>
      <c r="D388" s="727"/>
      <c r="E388" s="727"/>
      <c r="F388" s="727"/>
      <c r="G388" s="727"/>
    </row>
    <row r="389" spans="2:7">
      <c r="B389" s="727"/>
      <c r="C389" s="727"/>
      <c r="D389" s="727"/>
      <c r="E389" s="727"/>
      <c r="F389" s="727"/>
      <c r="G389" s="727"/>
    </row>
    <row r="390" spans="2:7">
      <c r="B390" s="727"/>
      <c r="C390" s="727"/>
      <c r="D390" s="727"/>
      <c r="E390" s="727"/>
      <c r="F390" s="727"/>
      <c r="G390" s="727"/>
    </row>
    <row r="391" spans="2:7">
      <c r="B391" s="727"/>
      <c r="C391" s="727"/>
      <c r="D391" s="727"/>
      <c r="E391" s="727"/>
      <c r="F391" s="727"/>
      <c r="G391" s="727"/>
    </row>
    <row r="392" spans="2:7">
      <c r="B392" s="727"/>
      <c r="C392" s="727"/>
      <c r="D392" s="727"/>
      <c r="E392" s="727"/>
      <c r="F392" s="727"/>
      <c r="G392" s="727"/>
    </row>
    <row r="393" spans="2:7">
      <c r="B393" s="727"/>
      <c r="C393" s="727"/>
      <c r="D393" s="727"/>
      <c r="E393" s="727"/>
      <c r="F393" s="727"/>
      <c r="G393" s="727"/>
    </row>
    <row r="394" spans="2:7">
      <c r="B394" s="727"/>
      <c r="C394" s="727"/>
      <c r="D394" s="727"/>
      <c r="E394" s="727"/>
      <c r="F394" s="727"/>
      <c r="G394" s="727"/>
    </row>
    <row r="395" spans="2:7">
      <c r="B395" s="727"/>
      <c r="C395" s="727"/>
      <c r="D395" s="727"/>
      <c r="E395" s="727"/>
      <c r="F395" s="727"/>
      <c r="G395" s="727"/>
    </row>
    <row r="396" spans="2:7">
      <c r="B396" s="727"/>
      <c r="C396" s="727"/>
      <c r="D396" s="727"/>
      <c r="E396" s="727"/>
      <c r="F396" s="727"/>
      <c r="G396" s="727"/>
    </row>
    <row r="397" spans="2:7">
      <c r="B397" s="727"/>
      <c r="C397" s="727"/>
      <c r="D397" s="727"/>
      <c r="E397" s="727"/>
      <c r="F397" s="727"/>
      <c r="G397" s="727"/>
    </row>
    <row r="398" spans="2:7">
      <c r="B398" s="727"/>
      <c r="C398" s="727"/>
      <c r="D398" s="727"/>
      <c r="E398" s="727"/>
      <c r="F398" s="727"/>
      <c r="G398" s="727"/>
    </row>
    <row r="399" spans="2:7">
      <c r="B399" s="727"/>
      <c r="C399" s="727"/>
      <c r="D399" s="727"/>
      <c r="E399" s="727"/>
      <c r="F399" s="727"/>
      <c r="G399" s="727"/>
    </row>
    <row r="400" spans="2:7">
      <c r="B400" s="727"/>
      <c r="C400" s="727"/>
      <c r="D400" s="727"/>
      <c r="E400" s="727"/>
      <c r="F400" s="727"/>
      <c r="G400" s="727"/>
    </row>
    <row r="401" spans="2:7">
      <c r="B401" s="727"/>
      <c r="C401" s="727"/>
      <c r="D401" s="727"/>
      <c r="E401" s="727"/>
      <c r="F401" s="727"/>
      <c r="G401" s="727"/>
    </row>
    <row r="402" spans="2:7">
      <c r="B402" s="727"/>
      <c r="C402" s="727"/>
      <c r="D402" s="727"/>
      <c r="E402" s="727"/>
      <c r="F402" s="727"/>
      <c r="G402" s="727"/>
    </row>
    <row r="403" spans="2:7">
      <c r="B403" s="727"/>
      <c r="C403" s="727"/>
      <c r="D403" s="727"/>
      <c r="E403" s="727"/>
      <c r="F403" s="727"/>
      <c r="G403" s="727"/>
    </row>
    <row r="404" spans="2:7">
      <c r="B404" s="727"/>
      <c r="C404" s="727"/>
      <c r="D404" s="727"/>
      <c r="E404" s="727"/>
      <c r="F404" s="727"/>
      <c r="G404" s="727"/>
    </row>
    <row r="405" spans="2:7">
      <c r="B405" s="727"/>
      <c r="C405" s="727"/>
      <c r="D405" s="727"/>
      <c r="E405" s="727"/>
      <c r="F405" s="727"/>
      <c r="G405" s="727"/>
    </row>
    <row r="406" spans="2:7">
      <c r="B406" s="727"/>
      <c r="C406" s="727"/>
      <c r="D406" s="727"/>
      <c r="E406" s="727"/>
      <c r="F406" s="727"/>
      <c r="G406" s="727"/>
    </row>
    <row r="407" spans="2:7">
      <c r="B407" s="727"/>
      <c r="C407" s="727"/>
      <c r="D407" s="727"/>
      <c r="E407" s="727"/>
      <c r="F407" s="727"/>
      <c r="G407" s="727"/>
    </row>
    <row r="408" spans="2:7">
      <c r="B408" s="727"/>
      <c r="C408" s="727"/>
      <c r="D408" s="727"/>
      <c r="E408" s="727"/>
      <c r="F408" s="727"/>
      <c r="G408" s="727"/>
    </row>
    <row r="409" spans="2:7">
      <c r="B409" s="727"/>
      <c r="C409" s="727"/>
      <c r="D409" s="727"/>
      <c r="E409" s="727"/>
      <c r="F409" s="727"/>
      <c r="G409" s="727"/>
    </row>
    <row r="410" spans="2:7">
      <c r="B410" s="727"/>
      <c r="C410" s="727"/>
      <c r="D410" s="727"/>
      <c r="E410" s="727"/>
      <c r="F410" s="727"/>
      <c r="G410" s="727"/>
    </row>
    <row r="411" spans="2:7">
      <c r="B411" s="727"/>
      <c r="C411" s="727"/>
      <c r="D411" s="727"/>
      <c r="E411" s="727"/>
      <c r="F411" s="727"/>
      <c r="G411" s="727"/>
    </row>
    <row r="412" spans="2:7">
      <c r="B412" s="727"/>
      <c r="C412" s="727"/>
      <c r="D412" s="727"/>
      <c r="E412" s="727"/>
      <c r="F412" s="727"/>
      <c r="G412" s="727"/>
    </row>
    <row r="413" spans="2:7">
      <c r="B413" s="727"/>
      <c r="C413" s="727"/>
      <c r="D413" s="727"/>
      <c r="E413" s="727"/>
      <c r="F413" s="727"/>
      <c r="G413" s="727"/>
    </row>
    <row r="414" spans="2:7">
      <c r="B414" s="727"/>
      <c r="C414" s="727"/>
      <c r="D414" s="727"/>
      <c r="E414" s="727"/>
      <c r="F414" s="727"/>
      <c r="G414" s="727"/>
    </row>
    <row r="415" spans="2:7">
      <c r="B415" s="727"/>
      <c r="C415" s="727"/>
      <c r="D415" s="727"/>
      <c r="E415" s="727"/>
      <c r="F415" s="727"/>
      <c r="G415" s="727"/>
    </row>
    <row r="416" spans="2:7">
      <c r="B416" s="727"/>
      <c r="C416" s="727"/>
      <c r="D416" s="727"/>
      <c r="E416" s="727"/>
      <c r="F416" s="727"/>
      <c r="G416" s="727"/>
    </row>
    <row r="417" spans="2:7">
      <c r="B417" s="727"/>
      <c r="C417" s="727"/>
      <c r="D417" s="727"/>
      <c r="E417" s="727"/>
      <c r="F417" s="727"/>
      <c r="G417" s="727"/>
    </row>
    <row r="418" spans="2:7">
      <c r="B418" s="727"/>
      <c r="C418" s="727"/>
      <c r="D418" s="727"/>
      <c r="E418" s="727"/>
      <c r="F418" s="727"/>
      <c r="G418" s="727"/>
    </row>
    <row r="419" spans="2:7">
      <c r="B419" s="727"/>
      <c r="C419" s="727"/>
      <c r="D419" s="727"/>
      <c r="E419" s="727"/>
      <c r="F419" s="727"/>
      <c r="G419" s="727"/>
    </row>
    <row r="420" spans="2:7">
      <c r="B420" s="727"/>
      <c r="C420" s="727"/>
      <c r="D420" s="727"/>
      <c r="E420" s="727"/>
      <c r="F420" s="727"/>
      <c r="G420" s="727"/>
    </row>
    <row r="421" spans="2:7">
      <c r="B421" s="727"/>
      <c r="C421" s="727"/>
      <c r="D421" s="727"/>
      <c r="E421" s="727"/>
      <c r="F421" s="727"/>
      <c r="G421" s="727"/>
    </row>
    <row r="422" spans="2:7">
      <c r="B422" s="727"/>
      <c r="C422" s="727"/>
      <c r="D422" s="727"/>
      <c r="E422" s="727"/>
      <c r="F422" s="727"/>
      <c r="G422" s="727"/>
    </row>
    <row r="423" spans="2:7">
      <c r="B423" s="727"/>
      <c r="C423" s="727"/>
      <c r="D423" s="727"/>
      <c r="E423" s="727"/>
      <c r="F423" s="727"/>
      <c r="G423" s="727"/>
    </row>
    <row r="424" spans="2:7">
      <c r="B424" s="727"/>
      <c r="C424" s="727"/>
      <c r="D424" s="727"/>
      <c r="E424" s="727"/>
      <c r="F424" s="727"/>
      <c r="G424" s="727"/>
    </row>
    <row r="425" spans="2:7">
      <c r="B425" s="727"/>
      <c r="C425" s="727"/>
      <c r="D425" s="727"/>
      <c r="E425" s="727"/>
      <c r="F425" s="727"/>
      <c r="G425" s="727"/>
    </row>
    <row r="426" spans="2:7">
      <c r="B426" s="727"/>
      <c r="C426" s="727"/>
      <c r="D426" s="727"/>
      <c r="E426" s="727"/>
      <c r="F426" s="727"/>
      <c r="G426" s="727"/>
    </row>
    <row r="427" spans="2:7">
      <c r="B427" s="727"/>
      <c r="C427" s="727"/>
      <c r="D427" s="727"/>
      <c r="E427" s="727"/>
      <c r="F427" s="727"/>
      <c r="G427" s="727"/>
    </row>
    <row r="428" spans="2:7">
      <c r="B428" s="727"/>
      <c r="C428" s="727"/>
      <c r="D428" s="727"/>
      <c r="E428" s="727"/>
      <c r="F428" s="727"/>
      <c r="G428" s="727"/>
    </row>
    <row r="429" spans="2:7">
      <c r="B429" s="727"/>
      <c r="C429" s="727"/>
      <c r="D429" s="727"/>
      <c r="E429" s="727"/>
      <c r="F429" s="727"/>
      <c r="G429" s="727"/>
    </row>
    <row r="430" spans="2:7">
      <c r="B430" s="727"/>
      <c r="C430" s="727"/>
      <c r="D430" s="727"/>
      <c r="E430" s="727"/>
      <c r="F430" s="727"/>
      <c r="G430" s="727"/>
    </row>
    <row r="431" spans="2:7">
      <c r="B431" s="727"/>
      <c r="C431" s="727"/>
      <c r="D431" s="727"/>
      <c r="E431" s="727"/>
      <c r="F431" s="727"/>
      <c r="G431" s="727"/>
    </row>
    <row r="432" spans="2:7">
      <c r="B432" s="727"/>
      <c r="C432" s="727"/>
      <c r="D432" s="727"/>
      <c r="E432" s="727"/>
      <c r="F432" s="727"/>
      <c r="G432" s="727"/>
    </row>
    <row r="433" spans="2:7">
      <c r="B433" s="727"/>
      <c r="C433" s="727"/>
      <c r="D433" s="727"/>
      <c r="E433" s="727"/>
      <c r="F433" s="727"/>
      <c r="G433" s="727"/>
    </row>
    <row r="434" spans="2:7">
      <c r="B434" s="727"/>
      <c r="C434" s="727"/>
      <c r="D434" s="727"/>
      <c r="E434" s="727"/>
      <c r="F434" s="727"/>
      <c r="G434" s="727"/>
    </row>
    <row r="435" spans="2:7">
      <c r="B435" s="727"/>
      <c r="C435" s="727"/>
      <c r="D435" s="727"/>
      <c r="E435" s="727"/>
      <c r="F435" s="727"/>
      <c r="G435" s="727"/>
    </row>
    <row r="436" spans="2:7">
      <c r="B436" s="727"/>
      <c r="C436" s="727"/>
      <c r="D436" s="727"/>
      <c r="E436" s="727"/>
      <c r="F436" s="727"/>
      <c r="G436" s="727"/>
    </row>
    <row r="437" spans="2:7">
      <c r="B437" s="727"/>
      <c r="C437" s="727"/>
      <c r="D437" s="727"/>
      <c r="E437" s="727"/>
      <c r="F437" s="727"/>
      <c r="G437" s="727"/>
    </row>
    <row r="438" spans="2:7">
      <c r="B438" s="727"/>
      <c r="C438" s="727"/>
      <c r="D438" s="727"/>
      <c r="E438" s="727"/>
      <c r="F438" s="727"/>
      <c r="G438" s="727"/>
    </row>
    <row r="439" spans="2:7">
      <c r="B439" s="727"/>
      <c r="C439" s="727"/>
      <c r="D439" s="727"/>
      <c r="E439" s="727"/>
      <c r="F439" s="727"/>
      <c r="G439" s="727"/>
    </row>
    <row r="440" spans="2:7">
      <c r="B440" s="727"/>
      <c r="C440" s="727"/>
      <c r="D440" s="727"/>
      <c r="E440" s="727"/>
      <c r="F440" s="727"/>
      <c r="G440" s="727"/>
    </row>
    <row r="441" spans="2:7">
      <c r="B441" s="727"/>
      <c r="C441" s="727"/>
      <c r="D441" s="727"/>
      <c r="E441" s="727"/>
      <c r="F441" s="727"/>
      <c r="G441" s="727"/>
    </row>
    <row r="442" spans="2:7">
      <c r="B442" s="727"/>
      <c r="C442" s="727"/>
      <c r="D442" s="727"/>
      <c r="E442" s="727"/>
      <c r="F442" s="727"/>
      <c r="G442" s="727"/>
    </row>
    <row r="443" spans="2:7">
      <c r="B443" s="727"/>
      <c r="C443" s="727"/>
      <c r="D443" s="727"/>
      <c r="E443" s="727"/>
      <c r="F443" s="727"/>
      <c r="G443" s="727"/>
    </row>
    <row r="444" spans="2:7">
      <c r="B444" s="727"/>
      <c r="C444" s="727"/>
      <c r="D444" s="727"/>
      <c r="E444" s="727"/>
      <c r="F444" s="727"/>
      <c r="G444" s="727"/>
    </row>
    <row r="445" spans="2:7">
      <c r="B445" s="727"/>
      <c r="C445" s="727"/>
      <c r="D445" s="727"/>
      <c r="E445" s="727"/>
      <c r="F445" s="727"/>
      <c r="G445" s="727"/>
    </row>
    <row r="446" spans="2:7">
      <c r="B446" s="727"/>
      <c r="C446" s="727"/>
      <c r="D446" s="727"/>
      <c r="E446" s="727"/>
      <c r="F446" s="727"/>
      <c r="G446" s="727"/>
    </row>
    <row r="447" spans="2:7">
      <c r="B447" s="727"/>
      <c r="C447" s="727"/>
      <c r="D447" s="727"/>
      <c r="E447" s="727"/>
      <c r="F447" s="727"/>
      <c r="G447" s="727"/>
    </row>
    <row r="448" spans="2:7">
      <c r="B448" s="727"/>
      <c r="C448" s="727"/>
      <c r="D448" s="727"/>
      <c r="E448" s="727"/>
      <c r="F448" s="727"/>
      <c r="G448" s="727"/>
    </row>
    <row r="449" spans="2:7">
      <c r="B449" s="727"/>
      <c r="C449" s="727"/>
      <c r="D449" s="727"/>
      <c r="E449" s="727"/>
      <c r="F449" s="727"/>
      <c r="G449" s="727"/>
    </row>
    <row r="450" spans="2:7">
      <c r="B450" s="727"/>
      <c r="C450" s="727"/>
      <c r="D450" s="727"/>
      <c r="E450" s="727"/>
      <c r="F450" s="727"/>
      <c r="G450" s="727"/>
    </row>
    <row r="451" spans="2:7">
      <c r="B451" s="727"/>
      <c r="C451" s="727"/>
      <c r="D451" s="727"/>
      <c r="E451" s="727"/>
      <c r="F451" s="727"/>
      <c r="G451" s="727"/>
    </row>
    <row r="452" spans="2:7">
      <c r="B452" s="727"/>
      <c r="C452" s="727"/>
      <c r="D452" s="727"/>
      <c r="E452" s="727"/>
      <c r="F452" s="727"/>
      <c r="G452" s="727"/>
    </row>
    <row r="453" spans="2:7">
      <c r="B453" s="727"/>
      <c r="C453" s="727"/>
      <c r="D453" s="727"/>
      <c r="E453" s="727"/>
      <c r="F453" s="727"/>
      <c r="G453" s="727"/>
    </row>
    <row r="454" spans="2:7">
      <c r="B454" s="727"/>
      <c r="C454" s="727"/>
      <c r="D454" s="727"/>
      <c r="E454" s="727"/>
      <c r="F454" s="727"/>
      <c r="G454" s="727"/>
    </row>
    <row r="455" spans="2:7">
      <c r="B455" s="727"/>
      <c r="C455" s="727"/>
      <c r="D455" s="727"/>
      <c r="E455" s="727"/>
      <c r="F455" s="727"/>
      <c r="G455" s="727"/>
    </row>
    <row r="456" spans="2:7">
      <c r="B456" s="727"/>
      <c r="C456" s="727"/>
      <c r="D456" s="727"/>
      <c r="E456" s="727"/>
      <c r="F456" s="727"/>
      <c r="G456" s="727"/>
    </row>
    <row r="457" spans="2:7">
      <c r="B457" s="727"/>
      <c r="C457" s="727"/>
      <c r="D457" s="727"/>
      <c r="E457" s="727"/>
      <c r="F457" s="727"/>
      <c r="G457" s="727"/>
    </row>
    <row r="458" spans="2:7">
      <c r="B458" s="727"/>
      <c r="C458" s="727"/>
      <c r="D458" s="727"/>
      <c r="E458" s="727"/>
      <c r="F458" s="727"/>
      <c r="G458" s="727"/>
    </row>
    <row r="459" spans="2:7">
      <c r="B459" s="727"/>
      <c r="C459" s="727"/>
      <c r="D459" s="727"/>
      <c r="E459" s="727"/>
      <c r="F459" s="727"/>
      <c r="G459" s="727"/>
    </row>
    <row r="460" spans="2:7">
      <c r="B460" s="727"/>
      <c r="C460" s="727"/>
      <c r="D460" s="727"/>
      <c r="E460" s="727"/>
      <c r="F460" s="727"/>
      <c r="G460" s="727"/>
    </row>
    <row r="461" spans="2:7">
      <c r="B461" s="727"/>
      <c r="C461" s="727"/>
      <c r="D461" s="727"/>
      <c r="E461" s="727"/>
      <c r="F461" s="727"/>
      <c r="G461" s="727"/>
    </row>
    <row r="462" spans="2:7">
      <c r="B462" s="727"/>
      <c r="C462" s="727"/>
      <c r="D462" s="727"/>
      <c r="E462" s="727"/>
      <c r="F462" s="727"/>
      <c r="G462" s="727"/>
    </row>
    <row r="463" spans="2:7">
      <c r="B463" s="727"/>
      <c r="C463" s="727"/>
      <c r="D463" s="727"/>
      <c r="E463" s="727"/>
      <c r="F463" s="727"/>
      <c r="G463" s="727"/>
    </row>
    <row r="464" spans="2:7">
      <c r="B464" s="727"/>
      <c r="C464" s="727"/>
      <c r="D464" s="727"/>
      <c r="E464" s="727"/>
      <c r="F464" s="727"/>
      <c r="G464" s="727"/>
    </row>
    <row r="465" spans="2:7">
      <c r="B465" s="727"/>
      <c r="C465" s="727"/>
      <c r="D465" s="727"/>
      <c r="E465" s="727"/>
      <c r="F465" s="727"/>
      <c r="G465" s="727"/>
    </row>
    <row r="466" spans="2:7">
      <c r="B466" s="727"/>
      <c r="C466" s="727"/>
      <c r="D466" s="727"/>
      <c r="E466" s="727"/>
      <c r="F466" s="727"/>
      <c r="G466" s="727"/>
    </row>
    <row r="467" spans="2:7">
      <c r="B467" s="727"/>
      <c r="C467" s="727"/>
      <c r="D467" s="727"/>
      <c r="E467" s="727"/>
      <c r="F467" s="727"/>
      <c r="G467" s="727"/>
    </row>
    <row r="468" spans="2:7">
      <c r="B468" s="727"/>
      <c r="C468" s="727"/>
      <c r="D468" s="727"/>
      <c r="E468" s="727"/>
      <c r="F468" s="727"/>
      <c r="G468" s="727"/>
    </row>
    <row r="469" spans="2:7">
      <c r="B469" s="727"/>
      <c r="C469" s="727"/>
      <c r="D469" s="727"/>
      <c r="E469" s="727"/>
      <c r="F469" s="727"/>
      <c r="G469" s="727"/>
    </row>
    <row r="470" spans="2:7">
      <c r="B470" s="727"/>
      <c r="C470" s="727"/>
      <c r="D470" s="727"/>
      <c r="E470" s="727"/>
      <c r="F470" s="727"/>
      <c r="G470" s="727"/>
    </row>
    <row r="471" spans="2:7">
      <c r="B471" s="727"/>
      <c r="C471" s="727"/>
      <c r="D471" s="727"/>
      <c r="E471" s="727"/>
      <c r="F471" s="727"/>
      <c r="G471" s="727"/>
    </row>
    <row r="472" spans="2:7">
      <c r="B472" s="727"/>
      <c r="C472" s="727"/>
      <c r="D472" s="727"/>
      <c r="E472" s="727"/>
      <c r="F472" s="727"/>
      <c r="G472" s="727"/>
    </row>
    <row r="473" spans="2:7">
      <c r="B473" s="727"/>
      <c r="C473" s="727"/>
      <c r="D473" s="727"/>
      <c r="E473" s="727"/>
      <c r="F473" s="727"/>
      <c r="G473" s="727"/>
    </row>
    <row r="474" spans="2:7">
      <c r="B474" s="727"/>
      <c r="C474" s="727"/>
      <c r="D474" s="727"/>
      <c r="E474" s="727"/>
      <c r="F474" s="727"/>
      <c r="G474" s="727"/>
    </row>
    <row r="475" spans="2:7">
      <c r="B475" s="727"/>
      <c r="C475" s="727"/>
      <c r="D475" s="727"/>
      <c r="E475" s="727"/>
      <c r="F475" s="727"/>
      <c r="G475" s="727"/>
    </row>
    <row r="476" spans="2:7">
      <c r="B476" s="727"/>
      <c r="C476" s="727"/>
      <c r="D476" s="727"/>
      <c r="E476" s="727"/>
      <c r="F476" s="727"/>
      <c r="G476" s="727"/>
    </row>
    <row r="477" spans="2:7">
      <c r="B477" s="727"/>
      <c r="C477" s="727"/>
      <c r="D477" s="727"/>
      <c r="E477" s="727"/>
      <c r="F477" s="727"/>
      <c r="G477" s="727"/>
    </row>
    <row r="478" spans="2:7">
      <c r="B478" s="727"/>
      <c r="C478" s="727"/>
      <c r="D478" s="727"/>
      <c r="E478" s="727"/>
      <c r="F478" s="727"/>
      <c r="G478" s="727"/>
    </row>
    <row r="479" spans="2:7">
      <c r="B479" s="727"/>
      <c r="C479" s="727"/>
      <c r="D479" s="727"/>
      <c r="E479" s="727"/>
      <c r="F479" s="727"/>
      <c r="G479" s="727"/>
    </row>
    <row r="480" spans="2:7">
      <c r="B480" s="727"/>
      <c r="C480" s="727"/>
      <c r="D480" s="727"/>
      <c r="E480" s="727"/>
      <c r="F480" s="727"/>
      <c r="G480" s="727"/>
    </row>
    <row r="481" spans="2:7">
      <c r="B481" s="727"/>
      <c r="C481" s="727"/>
      <c r="D481" s="727"/>
      <c r="E481" s="727"/>
      <c r="F481" s="727"/>
      <c r="G481" s="727"/>
    </row>
    <row r="482" spans="2:7">
      <c r="B482" s="727"/>
      <c r="C482" s="727"/>
      <c r="D482" s="727"/>
      <c r="E482" s="727"/>
      <c r="F482" s="727"/>
      <c r="G482" s="727"/>
    </row>
    <row r="483" spans="2:7">
      <c r="B483" s="727"/>
      <c r="C483" s="727"/>
      <c r="D483" s="727"/>
      <c r="E483" s="727"/>
      <c r="F483" s="727"/>
      <c r="G483" s="727"/>
    </row>
    <row r="484" spans="2:7">
      <c r="B484" s="727"/>
      <c r="C484" s="727"/>
      <c r="D484" s="727"/>
      <c r="E484" s="727"/>
      <c r="F484" s="727"/>
      <c r="G484" s="727"/>
    </row>
    <row r="485" spans="2:7">
      <c r="B485" s="727"/>
      <c r="C485" s="727"/>
      <c r="D485" s="727"/>
      <c r="E485" s="727"/>
      <c r="F485" s="727"/>
      <c r="G485" s="727"/>
    </row>
    <row r="486" spans="2:7">
      <c r="B486" s="727"/>
      <c r="C486" s="727"/>
      <c r="D486" s="727"/>
      <c r="E486" s="727"/>
      <c r="F486" s="727"/>
      <c r="G486" s="727"/>
    </row>
    <row r="487" spans="2:7">
      <c r="B487" s="727"/>
      <c r="C487" s="727"/>
      <c r="D487" s="727"/>
      <c r="E487" s="727"/>
      <c r="F487" s="727"/>
      <c r="G487" s="727"/>
    </row>
    <row r="488" spans="2:7">
      <c r="B488" s="727"/>
      <c r="C488" s="727"/>
      <c r="D488" s="727"/>
      <c r="E488" s="727"/>
      <c r="F488" s="727"/>
      <c r="G488" s="727"/>
    </row>
    <row r="489" spans="2:7">
      <c r="B489" s="727"/>
      <c r="C489" s="727"/>
      <c r="D489" s="727"/>
      <c r="E489" s="727"/>
      <c r="F489" s="727"/>
      <c r="G489" s="727"/>
    </row>
    <row r="490" spans="2:7">
      <c r="B490" s="727"/>
      <c r="C490" s="727"/>
      <c r="D490" s="727"/>
      <c r="E490" s="727"/>
      <c r="F490" s="727"/>
      <c r="G490" s="727"/>
    </row>
    <row r="491" spans="2:7">
      <c r="B491" s="727"/>
      <c r="C491" s="727"/>
      <c r="D491" s="727"/>
      <c r="E491" s="727"/>
      <c r="F491" s="727"/>
      <c r="G491" s="727"/>
    </row>
    <row r="492" spans="2:7">
      <c r="B492" s="727"/>
      <c r="C492" s="727"/>
      <c r="D492" s="727"/>
      <c r="E492" s="727"/>
      <c r="F492" s="727"/>
      <c r="G492" s="727"/>
    </row>
    <row r="493" spans="2:7">
      <c r="B493" s="727"/>
      <c r="C493" s="727"/>
      <c r="D493" s="727"/>
      <c r="E493" s="727"/>
      <c r="F493" s="727"/>
      <c r="G493" s="727"/>
    </row>
    <row r="494" spans="2:7">
      <c r="B494" s="727"/>
      <c r="C494" s="727"/>
      <c r="D494" s="727"/>
      <c r="E494" s="727"/>
      <c r="F494" s="727"/>
      <c r="G494" s="727"/>
    </row>
    <row r="495" spans="2:7">
      <c r="B495" s="727"/>
      <c r="C495" s="727"/>
      <c r="D495" s="727"/>
      <c r="E495" s="727"/>
      <c r="F495" s="727"/>
      <c r="G495" s="727"/>
    </row>
    <row r="496" spans="2:7">
      <c r="B496" s="727"/>
      <c r="C496" s="727"/>
      <c r="D496" s="727"/>
      <c r="E496" s="727"/>
      <c r="F496" s="727"/>
      <c r="G496" s="727"/>
    </row>
    <row r="497" spans="2:7">
      <c r="B497" s="727"/>
      <c r="C497" s="727"/>
      <c r="D497" s="727"/>
      <c r="E497" s="727"/>
      <c r="F497" s="727"/>
      <c r="G497" s="727"/>
    </row>
    <row r="498" spans="2:7">
      <c r="B498" s="727"/>
      <c r="C498" s="727"/>
      <c r="D498" s="727"/>
      <c r="E498" s="727"/>
      <c r="F498" s="727"/>
      <c r="G498" s="727"/>
    </row>
    <row r="499" spans="2:7">
      <c r="B499" s="727"/>
      <c r="C499" s="727"/>
      <c r="D499" s="727"/>
      <c r="E499" s="727"/>
      <c r="F499" s="727"/>
      <c r="G499" s="727"/>
    </row>
    <row r="500" spans="2:7">
      <c r="B500" s="727"/>
      <c r="C500" s="727"/>
      <c r="D500" s="727"/>
      <c r="E500" s="727"/>
      <c r="F500" s="727"/>
      <c r="G500" s="727"/>
    </row>
    <row r="501" spans="2:7">
      <c r="B501" s="727"/>
      <c r="C501" s="727"/>
      <c r="D501" s="727"/>
      <c r="E501" s="727"/>
      <c r="F501" s="727"/>
      <c r="G501" s="727"/>
    </row>
    <row r="502" spans="2:7">
      <c r="B502" s="727"/>
      <c r="C502" s="727"/>
      <c r="D502" s="727"/>
      <c r="E502" s="727"/>
      <c r="F502" s="727"/>
      <c r="G502" s="727"/>
    </row>
    <row r="503" spans="2:7">
      <c r="B503" s="727"/>
      <c r="C503" s="727"/>
      <c r="D503" s="727"/>
      <c r="E503" s="727"/>
      <c r="F503" s="727"/>
      <c r="G503" s="727"/>
    </row>
    <row r="504" spans="2:7">
      <c r="B504" s="727"/>
      <c r="C504" s="727"/>
      <c r="D504" s="727"/>
      <c r="E504" s="727"/>
      <c r="F504" s="727"/>
      <c r="G504" s="727"/>
    </row>
    <row r="505" spans="2:7">
      <c r="B505" s="727"/>
      <c r="C505" s="727"/>
      <c r="D505" s="727"/>
      <c r="E505" s="727"/>
      <c r="F505" s="727"/>
      <c r="G505" s="727"/>
    </row>
    <row r="506" spans="2:7">
      <c r="B506" s="727"/>
      <c r="C506" s="727"/>
      <c r="D506" s="727"/>
      <c r="E506" s="727"/>
      <c r="F506" s="727"/>
      <c r="G506" s="727"/>
    </row>
    <row r="507" spans="2:7">
      <c r="B507" s="727"/>
      <c r="C507" s="727"/>
      <c r="D507" s="727"/>
      <c r="E507" s="727"/>
      <c r="F507" s="727"/>
      <c r="G507" s="727"/>
    </row>
    <row r="508" spans="2:7">
      <c r="B508" s="727"/>
      <c r="C508" s="727"/>
      <c r="D508" s="727"/>
      <c r="E508" s="727"/>
      <c r="F508" s="727"/>
      <c r="G508" s="727"/>
    </row>
    <row r="509" spans="2:7">
      <c r="B509" s="727"/>
      <c r="C509" s="727"/>
      <c r="D509" s="727"/>
      <c r="E509" s="727"/>
      <c r="F509" s="727"/>
      <c r="G509" s="727"/>
    </row>
    <row r="510" spans="2:7">
      <c r="B510" s="727"/>
      <c r="C510" s="727"/>
      <c r="D510" s="727"/>
      <c r="E510" s="727"/>
      <c r="F510" s="727"/>
      <c r="G510" s="727"/>
    </row>
    <row r="511" spans="2:7">
      <c r="B511" s="727"/>
      <c r="C511" s="727"/>
      <c r="D511" s="727"/>
      <c r="E511" s="727"/>
      <c r="F511" s="727"/>
      <c r="G511" s="727"/>
    </row>
    <row r="512" spans="2:7">
      <c r="B512" s="727"/>
      <c r="C512" s="727"/>
      <c r="D512" s="727"/>
      <c r="E512" s="727"/>
      <c r="F512" s="727"/>
      <c r="G512" s="727"/>
    </row>
    <row r="513" spans="2:7">
      <c r="B513" s="727"/>
      <c r="C513" s="727"/>
      <c r="D513" s="727"/>
      <c r="E513" s="727"/>
      <c r="F513" s="727"/>
      <c r="G513" s="727"/>
    </row>
    <row r="514" spans="2:7">
      <c r="B514" s="727"/>
      <c r="C514" s="727"/>
      <c r="D514" s="727"/>
      <c r="E514" s="727"/>
      <c r="F514" s="727"/>
      <c r="G514" s="727"/>
    </row>
    <row r="515" spans="2:7">
      <c r="B515" s="727"/>
      <c r="C515" s="727"/>
      <c r="D515" s="727"/>
      <c r="E515" s="727"/>
      <c r="F515" s="727"/>
      <c r="G515" s="727"/>
    </row>
    <row r="516" spans="2:7">
      <c r="B516" s="727"/>
      <c r="C516" s="727"/>
      <c r="D516" s="727"/>
      <c r="E516" s="727"/>
      <c r="F516" s="727"/>
      <c r="G516" s="727"/>
    </row>
    <row r="517" spans="2:7">
      <c r="B517" s="727"/>
      <c r="C517" s="727"/>
      <c r="D517" s="727"/>
      <c r="E517" s="727"/>
      <c r="F517" s="727"/>
      <c r="G517" s="727"/>
    </row>
    <row r="518" spans="2:7">
      <c r="B518" s="727"/>
      <c r="C518" s="727"/>
      <c r="D518" s="727"/>
      <c r="E518" s="727"/>
      <c r="F518" s="727"/>
      <c r="G518" s="727"/>
    </row>
    <row r="519" spans="2:7">
      <c r="B519" s="727"/>
      <c r="C519" s="727"/>
      <c r="D519" s="727"/>
      <c r="E519" s="727"/>
      <c r="F519" s="727"/>
      <c r="G519" s="727"/>
    </row>
    <row r="520" spans="2:7">
      <c r="B520" s="727"/>
      <c r="C520" s="727"/>
      <c r="D520" s="727"/>
      <c r="E520" s="727"/>
      <c r="F520" s="727"/>
      <c r="G520" s="727"/>
    </row>
    <row r="521" spans="2:7">
      <c r="B521" s="727"/>
      <c r="C521" s="727"/>
      <c r="D521" s="727"/>
      <c r="E521" s="727"/>
      <c r="F521" s="727"/>
      <c r="G521" s="727"/>
    </row>
    <row r="522" spans="2:7">
      <c r="B522" s="727"/>
      <c r="C522" s="727"/>
      <c r="D522" s="727"/>
      <c r="E522" s="727"/>
      <c r="F522" s="727"/>
      <c r="G522" s="727"/>
    </row>
    <row r="523" spans="2:7">
      <c r="B523" s="727"/>
      <c r="C523" s="727"/>
      <c r="D523" s="727"/>
      <c r="E523" s="727"/>
      <c r="F523" s="727"/>
      <c r="G523" s="727"/>
    </row>
    <row r="524" spans="2:7">
      <c r="B524" s="727"/>
      <c r="C524" s="727"/>
      <c r="D524" s="727"/>
      <c r="E524" s="727"/>
      <c r="F524" s="727"/>
      <c r="G524" s="727"/>
    </row>
    <row r="525" spans="2:7">
      <c r="B525" s="727"/>
      <c r="C525" s="727"/>
      <c r="D525" s="727"/>
      <c r="E525" s="727"/>
      <c r="F525" s="727"/>
      <c r="G525" s="727"/>
    </row>
    <row r="526" spans="2:7">
      <c r="B526" s="727"/>
      <c r="C526" s="727"/>
      <c r="D526" s="727"/>
      <c r="E526" s="727"/>
      <c r="F526" s="727"/>
      <c r="G526" s="727"/>
    </row>
    <row r="527" spans="2:7">
      <c r="B527" s="727"/>
      <c r="C527" s="727"/>
      <c r="D527" s="727"/>
      <c r="E527" s="727"/>
      <c r="F527" s="727"/>
      <c r="G527" s="727"/>
    </row>
    <row r="528" spans="2:7">
      <c r="B528" s="727"/>
      <c r="C528" s="727"/>
      <c r="D528" s="727"/>
      <c r="E528" s="727"/>
      <c r="F528" s="727"/>
      <c r="G528" s="727"/>
    </row>
    <row r="529" spans="2:7">
      <c r="B529" s="727"/>
      <c r="C529" s="727"/>
      <c r="D529" s="727"/>
      <c r="E529" s="727"/>
      <c r="F529" s="727"/>
      <c r="G529" s="727"/>
    </row>
    <row r="530" spans="2:7">
      <c r="B530" s="727"/>
      <c r="C530" s="727"/>
      <c r="D530" s="727"/>
      <c r="E530" s="727"/>
      <c r="F530" s="727"/>
      <c r="G530" s="727"/>
    </row>
    <row r="531" spans="2:7">
      <c r="B531" s="727"/>
      <c r="C531" s="727"/>
      <c r="D531" s="727"/>
      <c r="E531" s="727"/>
      <c r="F531" s="727"/>
      <c r="G531" s="727"/>
    </row>
    <row r="532" spans="2:7">
      <c r="B532" s="727"/>
      <c r="C532" s="727"/>
      <c r="D532" s="727"/>
      <c r="E532" s="727"/>
      <c r="F532" s="727"/>
      <c r="G532" s="727"/>
    </row>
    <row r="533" spans="2:7">
      <c r="B533" s="727"/>
      <c r="C533" s="727"/>
      <c r="D533" s="727"/>
      <c r="E533" s="727"/>
      <c r="F533" s="727"/>
      <c r="G533" s="727"/>
    </row>
    <row r="534" spans="2:7">
      <c r="B534" s="727"/>
      <c r="C534" s="727"/>
      <c r="D534" s="727"/>
      <c r="E534" s="727"/>
      <c r="F534" s="727"/>
      <c r="G534" s="727"/>
    </row>
    <row r="535" spans="2:7">
      <c r="B535" s="727"/>
      <c r="C535" s="727"/>
      <c r="D535" s="727"/>
      <c r="E535" s="727"/>
      <c r="F535" s="727"/>
      <c r="G535" s="727"/>
    </row>
    <row r="536" spans="2:7">
      <c r="B536" s="727"/>
      <c r="C536" s="727"/>
      <c r="D536" s="727"/>
      <c r="E536" s="727"/>
      <c r="F536" s="727"/>
      <c r="G536" s="727"/>
    </row>
    <row r="537" spans="2:7">
      <c r="B537" s="727"/>
      <c r="C537" s="727"/>
      <c r="D537" s="727"/>
      <c r="E537" s="727"/>
      <c r="F537" s="727"/>
      <c r="G537" s="727"/>
    </row>
    <row r="538" spans="2:7">
      <c r="B538" s="727"/>
      <c r="C538" s="727"/>
      <c r="D538" s="727"/>
      <c r="E538" s="727"/>
      <c r="F538" s="727"/>
      <c r="G538" s="727"/>
    </row>
    <row r="539" spans="2:7">
      <c r="B539" s="727"/>
      <c r="C539" s="727"/>
      <c r="D539" s="727"/>
      <c r="E539" s="727"/>
      <c r="F539" s="727"/>
      <c r="G539" s="727"/>
    </row>
    <row r="540" spans="2:7">
      <c r="B540" s="727"/>
      <c r="C540" s="727"/>
      <c r="D540" s="727"/>
      <c r="E540" s="727"/>
      <c r="F540" s="727"/>
      <c r="G540" s="727"/>
    </row>
    <row r="541" spans="2:7">
      <c r="B541" s="727"/>
      <c r="C541" s="727"/>
      <c r="D541" s="727"/>
      <c r="E541" s="727"/>
      <c r="F541" s="727"/>
      <c r="G541" s="727"/>
    </row>
    <row r="542" spans="2:7">
      <c r="B542" s="727"/>
      <c r="C542" s="727"/>
      <c r="D542" s="727"/>
      <c r="E542" s="727"/>
      <c r="F542" s="727"/>
      <c r="G542" s="727"/>
    </row>
    <row r="543" spans="2:7">
      <c r="B543" s="727"/>
      <c r="C543" s="727"/>
      <c r="D543" s="727"/>
      <c r="E543" s="727"/>
      <c r="F543" s="727"/>
      <c r="G543" s="727"/>
    </row>
    <row r="544" spans="2:7">
      <c r="B544" s="727"/>
      <c r="C544" s="727"/>
      <c r="D544" s="727"/>
      <c r="E544" s="727"/>
      <c r="F544" s="727"/>
      <c r="G544" s="727"/>
    </row>
    <row r="545" spans="2:7">
      <c r="B545" s="727"/>
      <c r="C545" s="727"/>
      <c r="D545" s="727"/>
      <c r="E545" s="727"/>
      <c r="F545" s="727"/>
      <c r="G545" s="727"/>
    </row>
    <row r="546" spans="2:7">
      <c r="B546" s="727"/>
      <c r="C546" s="727"/>
      <c r="D546" s="727"/>
      <c r="E546" s="727"/>
      <c r="F546" s="727"/>
      <c r="G546" s="727"/>
    </row>
    <row r="547" spans="2:7">
      <c r="B547" s="727"/>
      <c r="C547" s="727"/>
      <c r="D547" s="727"/>
      <c r="E547" s="727"/>
      <c r="F547" s="727"/>
      <c r="G547" s="727"/>
    </row>
    <row r="548" spans="2:7">
      <c r="B548" s="727"/>
      <c r="C548" s="727"/>
      <c r="D548" s="727"/>
      <c r="E548" s="727"/>
      <c r="F548" s="727"/>
      <c r="G548" s="727"/>
    </row>
    <row r="549" spans="2:7">
      <c r="B549" s="727"/>
      <c r="C549" s="727"/>
      <c r="D549" s="727"/>
      <c r="E549" s="727"/>
      <c r="F549" s="727"/>
      <c r="G549" s="727"/>
    </row>
    <row r="550" spans="2:7">
      <c r="B550" s="727"/>
      <c r="C550" s="727"/>
      <c r="D550" s="727"/>
      <c r="E550" s="727"/>
      <c r="F550" s="727"/>
      <c r="G550" s="727"/>
    </row>
    <row r="551" spans="2:7">
      <c r="B551" s="727"/>
      <c r="C551" s="727"/>
      <c r="D551" s="727"/>
      <c r="E551" s="727"/>
      <c r="F551" s="727"/>
      <c r="G551" s="727"/>
    </row>
    <row r="552" spans="2:7">
      <c r="B552" s="727"/>
      <c r="C552" s="727"/>
      <c r="D552" s="727"/>
      <c r="E552" s="727"/>
      <c r="F552" s="727"/>
      <c r="G552" s="727"/>
    </row>
    <row r="553" spans="2:7">
      <c r="B553" s="727"/>
      <c r="C553" s="727"/>
      <c r="D553" s="727"/>
      <c r="E553" s="727"/>
      <c r="F553" s="727"/>
      <c r="G553" s="727"/>
    </row>
    <row r="554" spans="2:7">
      <c r="B554" s="727"/>
      <c r="C554" s="727"/>
      <c r="D554" s="727"/>
      <c r="E554" s="727"/>
      <c r="F554" s="727"/>
      <c r="G554" s="727"/>
    </row>
    <row r="555" spans="2:7">
      <c r="B555" s="727"/>
      <c r="C555" s="727"/>
      <c r="D555" s="727"/>
      <c r="E555" s="727"/>
      <c r="F555" s="727"/>
      <c r="G555" s="727"/>
    </row>
    <row r="556" spans="2:7">
      <c r="B556" s="727"/>
      <c r="C556" s="727"/>
      <c r="D556" s="727"/>
      <c r="E556" s="727"/>
      <c r="F556" s="727"/>
      <c r="G556" s="727"/>
    </row>
    <row r="557" spans="2:7">
      <c r="B557" s="727"/>
      <c r="C557" s="727"/>
      <c r="D557" s="727"/>
      <c r="E557" s="727"/>
      <c r="F557" s="727"/>
      <c r="G557" s="727"/>
    </row>
    <row r="558" spans="2:7">
      <c r="B558" s="727"/>
      <c r="C558" s="727"/>
      <c r="D558" s="727"/>
      <c r="E558" s="727"/>
      <c r="F558" s="727"/>
      <c r="G558" s="727"/>
    </row>
    <row r="559" spans="2:7">
      <c r="B559" s="727"/>
      <c r="C559" s="727"/>
      <c r="D559" s="727"/>
      <c r="E559" s="727"/>
      <c r="F559" s="727"/>
      <c r="G559" s="727"/>
    </row>
    <row r="560" spans="2:7">
      <c r="B560" s="727"/>
      <c r="C560" s="727"/>
      <c r="D560" s="727"/>
      <c r="E560" s="727"/>
      <c r="F560" s="727"/>
      <c r="G560" s="727"/>
    </row>
    <row r="561" spans="2:7">
      <c r="B561" s="727"/>
      <c r="C561" s="727"/>
      <c r="D561" s="727"/>
      <c r="E561" s="727"/>
      <c r="F561" s="727"/>
      <c r="G561" s="727"/>
    </row>
    <row r="562" spans="2:7">
      <c r="B562" s="727"/>
      <c r="C562" s="727"/>
      <c r="D562" s="727"/>
      <c r="E562" s="727"/>
      <c r="F562" s="727"/>
      <c r="G562" s="727"/>
    </row>
    <row r="563" spans="2:7">
      <c r="B563" s="727"/>
      <c r="C563" s="727"/>
      <c r="D563" s="727"/>
      <c r="E563" s="727"/>
      <c r="F563" s="727"/>
      <c r="G563" s="727"/>
    </row>
    <row r="564" spans="2:7">
      <c r="B564" s="727"/>
      <c r="C564" s="727"/>
      <c r="D564" s="727"/>
      <c r="E564" s="727"/>
      <c r="F564" s="727"/>
      <c r="G564" s="727"/>
    </row>
    <row r="565" spans="2:7">
      <c r="B565" s="727"/>
      <c r="C565" s="727"/>
      <c r="D565" s="727"/>
      <c r="E565" s="727"/>
      <c r="F565" s="727"/>
      <c r="G565" s="727"/>
    </row>
    <row r="566" spans="2:7">
      <c r="B566" s="727"/>
      <c r="C566" s="727"/>
      <c r="D566" s="727"/>
      <c r="E566" s="727"/>
      <c r="F566" s="727"/>
      <c r="G566" s="727"/>
    </row>
    <row r="567" spans="2:7">
      <c r="B567" s="727"/>
      <c r="C567" s="727"/>
      <c r="D567" s="727"/>
      <c r="E567" s="727"/>
      <c r="F567" s="727"/>
      <c r="G567" s="727"/>
    </row>
    <row r="568" spans="2:7">
      <c r="B568" s="727"/>
      <c r="C568" s="727"/>
      <c r="D568" s="727"/>
      <c r="E568" s="727"/>
      <c r="F568" s="727"/>
      <c r="G568" s="727"/>
    </row>
    <row r="569" spans="2:7">
      <c r="B569" s="727"/>
      <c r="C569" s="727"/>
      <c r="D569" s="727"/>
      <c r="E569" s="727"/>
      <c r="F569" s="727"/>
      <c r="G569" s="727"/>
    </row>
    <row r="570" spans="2:7">
      <c r="B570" s="727"/>
      <c r="C570" s="727"/>
      <c r="D570" s="727"/>
      <c r="E570" s="727"/>
      <c r="F570" s="727"/>
      <c r="G570" s="727"/>
    </row>
    <row r="571" spans="2:7">
      <c r="B571" s="727"/>
      <c r="C571" s="727"/>
      <c r="D571" s="727"/>
      <c r="E571" s="727"/>
      <c r="F571" s="727"/>
      <c r="G571" s="727"/>
    </row>
    <row r="572" spans="2:7">
      <c r="B572" s="727"/>
      <c r="C572" s="727"/>
      <c r="D572" s="727"/>
      <c r="E572" s="727"/>
      <c r="F572" s="727"/>
      <c r="G572" s="727"/>
    </row>
    <row r="573" spans="2:7">
      <c r="B573" s="727"/>
      <c r="C573" s="727"/>
      <c r="D573" s="727"/>
      <c r="E573" s="727"/>
      <c r="F573" s="727"/>
      <c r="G573" s="727"/>
    </row>
    <row r="574" spans="2:7">
      <c r="B574" s="727"/>
      <c r="C574" s="727"/>
      <c r="D574" s="727"/>
      <c r="E574" s="727"/>
      <c r="F574" s="727"/>
      <c r="G574" s="727"/>
    </row>
    <row r="575" spans="2:7">
      <c r="B575" s="727"/>
      <c r="C575" s="727"/>
      <c r="D575" s="727"/>
      <c r="E575" s="727"/>
      <c r="F575" s="727"/>
      <c r="G575" s="727"/>
    </row>
    <row r="576" spans="2:7">
      <c r="B576" s="727"/>
      <c r="C576" s="727"/>
      <c r="D576" s="727"/>
      <c r="E576" s="727"/>
      <c r="F576" s="727"/>
      <c r="G576" s="727"/>
    </row>
    <row r="577" spans="2:7">
      <c r="B577" s="727"/>
      <c r="C577" s="727"/>
      <c r="D577" s="727"/>
      <c r="E577" s="727"/>
      <c r="F577" s="727"/>
      <c r="G577" s="727"/>
    </row>
    <row r="578" spans="2:7">
      <c r="B578" s="727"/>
      <c r="C578" s="727"/>
      <c r="D578" s="727"/>
      <c r="E578" s="727"/>
      <c r="F578" s="727"/>
      <c r="G578" s="727"/>
    </row>
    <row r="579" spans="2:7">
      <c r="B579" s="727"/>
      <c r="C579" s="727"/>
      <c r="D579" s="727"/>
      <c r="E579" s="727"/>
      <c r="F579" s="727"/>
      <c r="G579" s="727"/>
    </row>
    <row r="580" spans="2:7">
      <c r="B580" s="727"/>
      <c r="C580" s="727"/>
      <c r="D580" s="727"/>
      <c r="E580" s="727"/>
      <c r="F580" s="727"/>
      <c r="G580" s="727"/>
    </row>
    <row r="581" spans="2:7">
      <c r="B581" s="727"/>
      <c r="C581" s="727"/>
      <c r="D581" s="727"/>
      <c r="E581" s="727"/>
      <c r="F581" s="727"/>
      <c r="G581" s="727"/>
    </row>
    <row r="582" spans="2:7">
      <c r="B582" s="727"/>
      <c r="C582" s="727"/>
      <c r="D582" s="727"/>
      <c r="E582" s="727"/>
      <c r="F582" s="727"/>
      <c r="G582" s="727"/>
    </row>
    <row r="583" spans="2:7">
      <c r="B583" s="727"/>
      <c r="C583" s="727"/>
      <c r="D583" s="727"/>
      <c r="E583" s="727"/>
      <c r="F583" s="727"/>
      <c r="G583" s="727"/>
    </row>
    <row r="584" spans="2:7">
      <c r="B584" s="727"/>
      <c r="C584" s="727"/>
      <c r="D584" s="727"/>
      <c r="E584" s="727"/>
      <c r="F584" s="727"/>
      <c r="G584" s="727"/>
    </row>
    <row r="585" spans="2:7">
      <c r="B585" s="727"/>
      <c r="C585" s="727"/>
      <c r="D585" s="727"/>
      <c r="E585" s="727"/>
      <c r="F585" s="727"/>
      <c r="G585" s="727"/>
    </row>
    <row r="586" spans="2:7">
      <c r="B586" s="727"/>
      <c r="C586" s="727"/>
      <c r="D586" s="727"/>
      <c r="E586" s="727"/>
      <c r="F586" s="727"/>
      <c r="G586" s="727"/>
    </row>
    <row r="587" spans="2:7">
      <c r="B587" s="727"/>
      <c r="C587" s="727"/>
      <c r="D587" s="727"/>
      <c r="E587" s="727"/>
      <c r="F587" s="727"/>
      <c r="G587" s="727"/>
    </row>
    <row r="588" spans="2:7">
      <c r="B588" s="727"/>
      <c r="C588" s="727"/>
      <c r="D588" s="727"/>
      <c r="E588" s="727"/>
      <c r="F588" s="727"/>
      <c r="G588" s="727"/>
    </row>
    <row r="589" spans="2:7">
      <c r="B589" s="727"/>
      <c r="C589" s="727"/>
      <c r="D589" s="727"/>
      <c r="E589" s="727"/>
      <c r="F589" s="727"/>
      <c r="G589" s="727"/>
    </row>
    <row r="590" spans="2:7">
      <c r="B590" s="727"/>
      <c r="C590" s="727"/>
      <c r="D590" s="727"/>
      <c r="E590" s="727"/>
      <c r="F590" s="727"/>
      <c r="G590" s="727"/>
    </row>
    <row r="591" spans="2:7">
      <c r="B591" s="727"/>
      <c r="C591" s="727"/>
      <c r="D591" s="727"/>
      <c r="E591" s="727"/>
      <c r="F591" s="727"/>
      <c r="G591" s="727"/>
    </row>
    <row r="592" spans="2:7">
      <c r="B592" s="727"/>
      <c r="C592" s="727"/>
      <c r="D592" s="727"/>
      <c r="E592" s="727"/>
      <c r="F592" s="727"/>
      <c r="G592" s="727"/>
    </row>
    <row r="593" spans="2:7">
      <c r="B593" s="727"/>
      <c r="C593" s="727"/>
      <c r="D593" s="727"/>
      <c r="E593" s="727"/>
      <c r="F593" s="727"/>
      <c r="G593" s="727"/>
    </row>
    <row r="594" spans="2:7">
      <c r="B594" s="727"/>
      <c r="C594" s="727"/>
      <c r="D594" s="727"/>
      <c r="E594" s="727"/>
      <c r="F594" s="727"/>
      <c r="G594" s="727"/>
    </row>
    <row r="595" spans="2:7">
      <c r="B595" s="727"/>
      <c r="C595" s="727"/>
      <c r="D595" s="727"/>
      <c r="E595" s="727"/>
      <c r="F595" s="727"/>
      <c r="G595" s="727"/>
    </row>
    <row r="596" spans="2:7">
      <c r="B596" s="727"/>
      <c r="C596" s="727"/>
      <c r="D596" s="727"/>
      <c r="E596" s="727"/>
      <c r="F596" s="727"/>
      <c r="G596" s="727"/>
    </row>
    <row r="597" spans="2:7">
      <c r="B597" s="727"/>
      <c r="C597" s="727"/>
      <c r="D597" s="727"/>
      <c r="E597" s="727"/>
      <c r="F597" s="727"/>
      <c r="G597" s="727"/>
    </row>
    <row r="598" spans="2:7">
      <c r="B598" s="727"/>
      <c r="C598" s="727"/>
      <c r="D598" s="727"/>
      <c r="E598" s="727"/>
      <c r="F598" s="727"/>
      <c r="G598" s="727"/>
    </row>
    <row r="599" spans="2:7">
      <c r="B599" s="727"/>
      <c r="C599" s="727"/>
      <c r="D599" s="727"/>
      <c r="E599" s="727"/>
      <c r="F599" s="727"/>
      <c r="G599" s="727"/>
    </row>
    <row r="600" spans="2:7">
      <c r="B600" s="727"/>
      <c r="C600" s="727"/>
      <c r="D600" s="727"/>
      <c r="E600" s="727"/>
      <c r="F600" s="727"/>
      <c r="G600" s="727"/>
    </row>
    <row r="601" spans="2:7">
      <c r="B601" s="727"/>
      <c r="C601" s="727"/>
      <c r="D601" s="727"/>
      <c r="E601" s="727"/>
      <c r="F601" s="727"/>
      <c r="G601" s="727"/>
    </row>
    <row r="602" spans="2:7">
      <c r="B602" s="727"/>
      <c r="C602" s="727"/>
      <c r="D602" s="727"/>
      <c r="E602" s="727"/>
      <c r="F602" s="727"/>
      <c r="G602" s="727"/>
    </row>
    <row r="603" spans="2:7">
      <c r="B603" s="727"/>
      <c r="C603" s="727"/>
      <c r="D603" s="727"/>
      <c r="E603" s="727"/>
      <c r="F603" s="727"/>
      <c r="G603" s="727"/>
    </row>
    <row r="604" spans="2:7">
      <c r="B604" s="727"/>
      <c r="C604" s="727"/>
      <c r="D604" s="727"/>
      <c r="E604" s="727"/>
      <c r="F604" s="727"/>
      <c r="G604" s="727"/>
    </row>
    <row r="605" spans="2:7">
      <c r="B605" s="727"/>
      <c r="C605" s="727"/>
      <c r="D605" s="727"/>
      <c r="E605" s="727"/>
      <c r="F605" s="727"/>
      <c r="G605" s="727"/>
    </row>
    <row r="606" spans="2:7">
      <c r="B606" s="727"/>
      <c r="C606" s="727"/>
      <c r="D606" s="727"/>
      <c r="E606" s="727"/>
      <c r="F606" s="727"/>
      <c r="G606" s="727"/>
    </row>
    <row r="607" spans="2:7">
      <c r="B607" s="727"/>
      <c r="C607" s="727"/>
      <c r="D607" s="727"/>
      <c r="E607" s="727"/>
      <c r="F607" s="727"/>
      <c r="G607" s="727"/>
    </row>
  </sheetData>
  <mergeCells count="45">
    <mergeCell ref="B44:G44"/>
    <mergeCell ref="B45:G45"/>
    <mergeCell ref="B40:G40"/>
    <mergeCell ref="B41:G41"/>
    <mergeCell ref="B42:G42"/>
    <mergeCell ref="B27:G27"/>
    <mergeCell ref="B28:G28"/>
    <mergeCell ref="B43:G43"/>
    <mergeCell ref="B29:G29"/>
    <mergeCell ref="B30:G30"/>
    <mergeCell ref="B31:G31"/>
    <mergeCell ref="B32:G32"/>
    <mergeCell ref="B33:G33"/>
    <mergeCell ref="B34:G34"/>
    <mergeCell ref="B35:G35"/>
    <mergeCell ref="B36:G36"/>
    <mergeCell ref="B37:G37"/>
    <mergeCell ref="B38:G38"/>
    <mergeCell ref="B39:G39"/>
    <mergeCell ref="B22:G22"/>
    <mergeCell ref="B23:G23"/>
    <mergeCell ref="B24:G24"/>
    <mergeCell ref="B25:G25"/>
    <mergeCell ref="B26:G26"/>
    <mergeCell ref="B17:G17"/>
    <mergeCell ref="B18:G18"/>
    <mergeCell ref="B19:G19"/>
    <mergeCell ref="B20:G20"/>
    <mergeCell ref="B21:G21"/>
    <mergeCell ref="A6:A8"/>
    <mergeCell ref="I6:I8"/>
    <mergeCell ref="A4:I4"/>
    <mergeCell ref="A46:I46"/>
    <mergeCell ref="B5:G5"/>
    <mergeCell ref="B8:G8"/>
    <mergeCell ref="B10:G10"/>
    <mergeCell ref="B6:G6"/>
    <mergeCell ref="B7:G7"/>
    <mergeCell ref="B9:G9"/>
    <mergeCell ref="B11:G11"/>
    <mergeCell ref="B12:G12"/>
    <mergeCell ref="B13:G13"/>
    <mergeCell ref="B14:G14"/>
    <mergeCell ref="B15:G15"/>
    <mergeCell ref="B16:G16"/>
  </mergeCells>
  <phoneticPr fontId="0" type="noConversion"/>
  <printOptions horizontalCentered="1" verticalCentered="1"/>
  <pageMargins left="0.5" right="0.7" top="0.5" bottom="0.28000000000000003" header="0.25" footer="0"/>
  <pageSetup scale="99" orientation="portrait"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35"/>
  <sheetViews>
    <sheetView workbookViewId="0"/>
  </sheetViews>
  <sheetFormatPr defaultRowHeight="12.6"/>
  <cols>
    <col min="1" max="1" width="2.7109375" customWidth="1"/>
    <col min="2" max="2" width="14.5703125" customWidth="1"/>
    <col min="3" max="3" width="28.7109375" customWidth="1"/>
    <col min="4" max="4" width="16.7109375" customWidth="1"/>
    <col min="5" max="5" width="17.7109375" bestFit="1" customWidth="1"/>
  </cols>
  <sheetData>
    <row r="1" spans="1:6" ht="12.75" customHeight="1">
      <c r="A1" s="723" t="s">
        <v>209</v>
      </c>
      <c r="B1" s="723"/>
      <c r="C1" s="738">
        <f>Title!B12</f>
        <v>0</v>
      </c>
      <c r="D1" s="2"/>
      <c r="E1" s="961" t="s">
        <v>81</v>
      </c>
      <c r="F1" s="962"/>
    </row>
    <row r="2" spans="1:6" ht="12.75" customHeight="1" thickBot="1">
      <c r="A2" s="2"/>
      <c r="B2" s="2"/>
      <c r="C2" s="2"/>
      <c r="D2" s="2"/>
      <c r="E2" s="963">
        <f>'4'!C2</f>
        <v>0</v>
      </c>
      <c r="F2" s="964"/>
    </row>
    <row r="3" spans="1:6" ht="12.75" customHeight="1">
      <c r="A3" s="2" t="s">
        <v>210</v>
      </c>
      <c r="B3" s="2"/>
      <c r="C3" s="700">
        <f>Title!B18</f>
        <v>0</v>
      </c>
      <c r="D3" s="2"/>
      <c r="E3" s="724"/>
      <c r="F3" s="692"/>
    </row>
    <row r="4" spans="1:6" ht="12.75" customHeight="1">
      <c r="A4" s="2"/>
      <c r="B4" s="2"/>
      <c r="C4" s="699">
        <f>Title!B24</f>
        <v>0</v>
      </c>
      <c r="D4" s="2"/>
      <c r="E4" s="724"/>
      <c r="F4" s="692"/>
    </row>
    <row r="5" spans="1:6" ht="12.75" customHeight="1">
      <c r="A5" s="2"/>
      <c r="B5" s="2"/>
      <c r="C5" s="706" t="s">
        <v>203</v>
      </c>
      <c r="D5" s="2"/>
      <c r="E5" s="724"/>
      <c r="F5" s="692"/>
    </row>
    <row r="6" spans="1:6" ht="12.75" customHeight="1">
      <c r="A6" s="2"/>
      <c r="B6" s="2"/>
      <c r="C6" s="40"/>
      <c r="D6" s="2"/>
      <c r="E6" s="724"/>
      <c r="F6" s="692"/>
    </row>
    <row r="7" spans="1:6" ht="12.75" customHeight="1">
      <c r="A7" s="2"/>
      <c r="B7" s="2"/>
      <c r="C7" s="2"/>
      <c r="D7" s="2"/>
      <c r="E7" s="2"/>
      <c r="F7" s="692"/>
    </row>
    <row r="8" spans="1:6" ht="12.75" customHeight="1" thickBot="1">
      <c r="A8" s="2"/>
      <c r="B8" s="2"/>
      <c r="C8" s="2"/>
      <c r="D8" s="2"/>
      <c r="E8" s="2"/>
      <c r="F8" s="692"/>
    </row>
    <row r="9" spans="1:6" ht="48.75" customHeight="1" thickBot="1">
      <c r="A9" s="965" t="s">
        <v>211</v>
      </c>
      <c r="B9" s="966"/>
      <c r="C9" s="966"/>
      <c r="D9" s="966"/>
      <c r="E9" s="966"/>
      <c r="F9" s="967"/>
    </row>
    <row r="10" spans="1:6" ht="12.75" customHeight="1">
      <c r="A10" s="955"/>
      <c r="B10" s="955"/>
      <c r="C10" s="955"/>
      <c r="D10" s="955"/>
      <c r="E10" s="955"/>
      <c r="F10" s="692"/>
    </row>
    <row r="11" spans="1:6" ht="51.6" customHeight="1">
      <c r="A11" s="959" t="s">
        <v>212</v>
      </c>
      <c r="B11" s="959"/>
      <c r="C11" s="959"/>
      <c r="D11" s="959"/>
      <c r="E11" s="959"/>
      <c r="F11" s="692"/>
    </row>
    <row r="12" spans="1:6" ht="12.75" customHeight="1">
      <c r="A12" s="2"/>
      <c r="B12" s="2"/>
      <c r="C12" s="2"/>
      <c r="D12" s="2"/>
      <c r="E12" s="2"/>
      <c r="F12" s="692"/>
    </row>
    <row r="13" spans="1:6">
      <c r="A13" s="2" t="s">
        <v>95</v>
      </c>
      <c r="B13" s="956" t="s">
        <v>213</v>
      </c>
      <c r="C13" s="956"/>
      <c r="D13" s="956"/>
      <c r="E13" s="954" t="s">
        <v>203</v>
      </c>
      <c r="F13" s="954"/>
    </row>
    <row r="14" spans="1:6">
      <c r="A14" s="2"/>
      <c r="B14" s="954" t="s">
        <v>203</v>
      </c>
      <c r="C14" s="954"/>
      <c r="D14" s="954"/>
      <c r="E14" s="954"/>
      <c r="F14" s="954"/>
    </row>
    <row r="15" spans="1:6">
      <c r="A15" s="2" t="s">
        <v>214</v>
      </c>
      <c r="B15" s="960" t="s">
        <v>215</v>
      </c>
      <c r="C15" s="960"/>
      <c r="D15" s="960"/>
      <c r="E15" s="960"/>
      <c r="F15" s="960"/>
    </row>
    <row r="16" spans="1:6">
      <c r="A16" s="2"/>
      <c r="B16" s="956" t="s">
        <v>216</v>
      </c>
      <c r="C16" s="956"/>
      <c r="D16" s="956"/>
      <c r="E16" s="956"/>
      <c r="F16" s="956"/>
    </row>
    <row r="17" spans="1:6">
      <c r="A17" s="2"/>
      <c r="B17" s="954"/>
      <c r="C17" s="954"/>
      <c r="D17" s="954"/>
      <c r="E17" s="954"/>
      <c r="F17" s="954"/>
    </row>
    <row r="18" spans="1:6">
      <c r="A18" s="2"/>
      <c r="B18" s="954"/>
      <c r="C18" s="954"/>
      <c r="D18" s="954"/>
      <c r="E18" s="954"/>
      <c r="F18" s="954"/>
    </row>
    <row r="19" spans="1:6">
      <c r="A19" s="2"/>
      <c r="B19" s="2" t="s">
        <v>217</v>
      </c>
      <c r="C19" s="2"/>
      <c r="D19" s="954"/>
      <c r="E19" s="954"/>
      <c r="F19" s="954"/>
    </row>
    <row r="20" spans="1:6">
      <c r="A20" s="2"/>
      <c r="B20" s="954"/>
      <c r="C20" s="954"/>
      <c r="D20" s="954"/>
      <c r="E20" s="954"/>
      <c r="F20" s="954"/>
    </row>
    <row r="21" spans="1:6">
      <c r="A21" s="2"/>
      <c r="B21" s="954"/>
      <c r="C21" s="954"/>
      <c r="D21" s="954"/>
      <c r="E21" s="954"/>
      <c r="F21" s="954"/>
    </row>
    <row r="22" spans="1:6">
      <c r="A22" s="2"/>
      <c r="B22" s="954"/>
      <c r="C22" s="954"/>
      <c r="D22" s="954"/>
      <c r="E22" s="954"/>
      <c r="F22" s="954"/>
    </row>
    <row r="23" spans="1:6">
      <c r="A23" s="2"/>
      <c r="B23" s="954"/>
      <c r="C23" s="954"/>
      <c r="D23" s="954"/>
      <c r="E23" s="954"/>
      <c r="F23" s="954"/>
    </row>
    <row r="24" spans="1:6">
      <c r="A24" s="2" t="s">
        <v>218</v>
      </c>
      <c r="B24" s="956" t="s">
        <v>219</v>
      </c>
      <c r="C24" s="956"/>
      <c r="D24" s="956"/>
      <c r="E24" s="956"/>
      <c r="F24" s="956"/>
    </row>
    <row r="25" spans="1:6">
      <c r="A25" s="2"/>
      <c r="B25" s="956" t="s">
        <v>220</v>
      </c>
      <c r="C25" s="956"/>
      <c r="D25" s="956"/>
      <c r="E25" s="954"/>
      <c r="F25" s="954"/>
    </row>
    <row r="26" spans="1:6">
      <c r="A26" s="2"/>
      <c r="B26" s="954"/>
      <c r="C26" s="954"/>
      <c r="D26" s="954"/>
      <c r="E26" s="954"/>
      <c r="F26" s="954"/>
    </row>
    <row r="27" spans="1:6">
      <c r="A27" s="2"/>
      <c r="B27" s="954"/>
      <c r="C27" s="954"/>
      <c r="D27" s="954"/>
      <c r="E27" s="954"/>
      <c r="F27" s="954"/>
    </row>
    <row r="28" spans="1:6">
      <c r="A28" s="2"/>
      <c r="B28" s="2" t="s">
        <v>217</v>
      </c>
      <c r="C28" s="2"/>
      <c r="D28" s="954"/>
      <c r="E28" s="954"/>
      <c r="F28" s="954"/>
    </row>
    <row r="29" spans="1:6" ht="39.6" customHeight="1">
      <c r="A29" s="692"/>
      <c r="B29" s="968"/>
      <c r="C29" s="968"/>
      <c r="D29" s="968"/>
      <c r="E29" s="968"/>
      <c r="F29" s="968"/>
    </row>
    <row r="30" spans="1:6" ht="26.65" customHeight="1">
      <c r="A30" s="553" t="s">
        <v>221</v>
      </c>
      <c r="B30" s="958" t="s">
        <v>222</v>
      </c>
      <c r="C30" s="958"/>
      <c r="D30" s="958"/>
      <c r="E30" s="958"/>
      <c r="F30" s="958"/>
    </row>
    <row r="31" spans="1:6">
      <c r="A31" s="692"/>
      <c r="B31" s="968"/>
      <c r="C31" s="968"/>
      <c r="D31" s="968"/>
      <c r="E31" s="968"/>
      <c r="F31" s="968"/>
    </row>
    <row r="32" spans="1:6">
      <c r="A32" s="692"/>
      <c r="B32" s="969" t="s">
        <v>217</v>
      </c>
      <c r="C32" s="970"/>
      <c r="D32" s="970"/>
      <c r="E32" s="970"/>
      <c r="F32" s="970"/>
    </row>
    <row r="33" spans="1:6" ht="39.6" customHeight="1">
      <c r="A33" s="692"/>
      <c r="B33" s="968"/>
      <c r="C33" s="968"/>
      <c r="D33" s="968"/>
      <c r="E33" s="968"/>
      <c r="F33" s="968"/>
    </row>
    <row r="34" spans="1:6" ht="26.65" customHeight="1">
      <c r="A34" s="824" t="s">
        <v>223</v>
      </c>
      <c r="B34" s="957" t="s">
        <v>224</v>
      </c>
      <c r="C34" s="958"/>
      <c r="D34" s="958"/>
      <c r="E34" s="958"/>
      <c r="F34" s="958"/>
    </row>
    <row r="35" spans="1:6" ht="39.6" customHeight="1">
      <c r="A35" s="692"/>
      <c r="B35" s="968"/>
      <c r="C35" s="968"/>
      <c r="D35" s="968"/>
      <c r="E35" s="968"/>
      <c r="F35" s="968"/>
    </row>
  </sheetData>
  <mergeCells count="30">
    <mergeCell ref="B23:F23"/>
    <mergeCell ref="B24:F24"/>
    <mergeCell ref="B35:F35"/>
    <mergeCell ref="B33:F33"/>
    <mergeCell ref="B29:F29"/>
    <mergeCell ref="B30:F30"/>
    <mergeCell ref="B31:F31"/>
    <mergeCell ref="B32:F32"/>
    <mergeCell ref="B26:F26"/>
    <mergeCell ref="E1:F1"/>
    <mergeCell ref="E2:F2"/>
    <mergeCell ref="E13:F13"/>
    <mergeCell ref="B14:F14"/>
    <mergeCell ref="A9:F9"/>
    <mergeCell ref="B20:F20"/>
    <mergeCell ref="A10:E10"/>
    <mergeCell ref="B13:D13"/>
    <mergeCell ref="B34:F34"/>
    <mergeCell ref="A11:E11"/>
    <mergeCell ref="B27:F27"/>
    <mergeCell ref="D28:F28"/>
    <mergeCell ref="B18:F18"/>
    <mergeCell ref="B22:F22"/>
    <mergeCell ref="B15:F15"/>
    <mergeCell ref="B16:F16"/>
    <mergeCell ref="B17:F17"/>
    <mergeCell ref="D19:F19"/>
    <mergeCell ref="B21:F21"/>
    <mergeCell ref="B25:D25"/>
    <mergeCell ref="E25:F25"/>
  </mergeCells>
  <phoneticPr fontId="0" type="noConversion"/>
  <pageMargins left="0.75" right="0.75" top="1" bottom="1" header="0.5" footer="0"/>
  <pageSetup orientation="portrait" r:id="rId1"/>
  <headerFooter alignWithMargins="0">
    <oddFooter>&amp;A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pageSetUpPr fitToPage="1"/>
  </sheetPr>
  <dimension ref="A1:H1433"/>
  <sheetViews>
    <sheetView workbookViewId="0"/>
  </sheetViews>
  <sheetFormatPr defaultRowHeight="12.6"/>
  <cols>
    <col min="1" max="1" width="6.7109375" customWidth="1"/>
    <col min="7" max="7" width="14.28515625" customWidth="1"/>
    <col min="8" max="8" width="19.28515625" customWidth="1"/>
  </cols>
  <sheetData>
    <row r="1" spans="1:8">
      <c r="A1" s="46">
        <f>Title!B12</f>
        <v>0</v>
      </c>
      <c r="B1" s="2"/>
      <c r="C1" s="2"/>
      <c r="D1" s="2"/>
      <c r="E1" s="2"/>
      <c r="F1" s="2"/>
      <c r="G1" s="2"/>
      <c r="H1" s="501" t="str">
        <f>'79'!H1</f>
        <v>For The Year Ended</v>
      </c>
    </row>
    <row r="2" spans="1:8" ht="12.95" thickBot="1">
      <c r="A2" s="692" t="s">
        <v>82</v>
      </c>
      <c r="B2" s="2"/>
      <c r="C2" s="2"/>
      <c r="D2" s="2"/>
      <c r="E2" s="2"/>
      <c r="F2" s="2"/>
      <c r="G2" s="2"/>
      <c r="H2" s="116">
        <f>'38'!H2</f>
        <v>0</v>
      </c>
    </row>
    <row r="4" spans="1:8" ht="12.95">
      <c r="A4" s="904" t="s">
        <v>1301</v>
      </c>
      <c r="B4" s="904"/>
      <c r="C4" s="904"/>
      <c r="D4" s="904"/>
      <c r="E4" s="904"/>
      <c r="F4" s="904"/>
      <c r="G4" s="904"/>
      <c r="H4" s="904"/>
    </row>
    <row r="5" spans="1:8" ht="12.95" thickBot="1">
      <c r="A5" s="1480"/>
      <c r="B5" s="1480"/>
      <c r="C5" s="1480"/>
      <c r="D5" s="1480"/>
      <c r="E5" s="1480"/>
      <c r="F5" s="1480"/>
      <c r="G5" s="1480"/>
      <c r="H5" s="1480"/>
    </row>
    <row r="6" spans="1:8" ht="25.5" thickBot="1">
      <c r="A6" s="733" t="s">
        <v>1260</v>
      </c>
      <c r="B6" s="1480" t="s">
        <v>1261</v>
      </c>
      <c r="C6" s="1480"/>
      <c r="D6" s="1480"/>
      <c r="E6" s="1480"/>
      <c r="F6" s="1480"/>
      <c r="G6" s="1480"/>
      <c r="H6" s="22" t="s">
        <v>335</v>
      </c>
    </row>
    <row r="7" spans="1:8" ht="24.75" customHeight="1">
      <c r="A7" s="739">
        <v>729</v>
      </c>
      <c r="B7" s="912" t="s">
        <v>1302</v>
      </c>
      <c r="C7" s="997"/>
      <c r="D7" s="997"/>
      <c r="E7" s="997"/>
      <c r="F7" s="997"/>
      <c r="G7" s="913"/>
      <c r="H7" s="166">
        <v>0</v>
      </c>
    </row>
    <row r="8" spans="1:8" ht="15.6" customHeight="1">
      <c r="A8" s="61">
        <v>730</v>
      </c>
      <c r="B8" s="910" t="s">
        <v>1303</v>
      </c>
      <c r="C8" s="1095"/>
      <c r="D8" s="1095"/>
      <c r="E8" s="1095"/>
      <c r="F8" s="1095"/>
      <c r="G8" s="911"/>
      <c r="H8" s="175">
        <v>0</v>
      </c>
    </row>
    <row r="9" spans="1:8" ht="15.6" customHeight="1">
      <c r="A9" s="739">
        <v>731</v>
      </c>
      <c r="B9" s="912" t="s">
        <v>1304</v>
      </c>
      <c r="C9" s="997"/>
      <c r="D9" s="997"/>
      <c r="E9" s="997"/>
      <c r="F9" s="997"/>
      <c r="G9" s="913"/>
      <c r="H9" s="166">
        <v>0</v>
      </c>
    </row>
    <row r="10" spans="1:8" ht="15.6" customHeight="1">
      <c r="A10" s="61">
        <v>732</v>
      </c>
      <c r="B10" s="910" t="s">
        <v>1305</v>
      </c>
      <c r="C10" s="1095"/>
      <c r="D10" s="1095"/>
      <c r="E10" s="1095"/>
      <c r="F10" s="1095"/>
      <c r="G10" s="911"/>
      <c r="H10" s="175">
        <v>0</v>
      </c>
    </row>
    <row r="11" spans="1:8" ht="15.6" customHeight="1">
      <c r="A11" s="739">
        <v>733</v>
      </c>
      <c r="B11" s="912" t="s">
        <v>1306</v>
      </c>
      <c r="C11" s="997"/>
      <c r="D11" s="997"/>
      <c r="E11" s="997"/>
      <c r="F11" s="997"/>
      <c r="G11" s="913"/>
      <c r="H11" s="166">
        <v>0</v>
      </c>
    </row>
    <row r="12" spans="1:8" ht="15.6" customHeight="1">
      <c r="A12" s="61">
        <v>734</v>
      </c>
      <c r="B12" s="910" t="s">
        <v>1307</v>
      </c>
      <c r="C12" s="1095"/>
      <c r="D12" s="1095"/>
      <c r="E12" s="1095"/>
      <c r="F12" s="1095"/>
      <c r="G12" s="911"/>
      <c r="H12" s="175">
        <v>0</v>
      </c>
    </row>
    <row r="13" spans="1:8" ht="15.6" customHeight="1">
      <c r="A13" s="739">
        <v>735</v>
      </c>
      <c r="B13" s="912" t="s">
        <v>1308</v>
      </c>
      <c r="C13" s="997"/>
      <c r="D13" s="997"/>
      <c r="E13" s="997"/>
      <c r="F13" s="997"/>
      <c r="G13" s="913"/>
      <c r="H13" s="175">
        <v>0</v>
      </c>
    </row>
    <row r="14" spans="1:8" ht="15.6" customHeight="1" thickBot="1">
      <c r="A14" s="61">
        <v>736</v>
      </c>
      <c r="B14" s="910" t="s">
        <v>1309</v>
      </c>
      <c r="C14" s="1095"/>
      <c r="D14" s="1095"/>
      <c r="E14" s="1095"/>
      <c r="F14" s="1095"/>
      <c r="G14" s="911"/>
      <c r="H14" s="176">
        <v>0</v>
      </c>
    </row>
    <row r="15" spans="1:8" ht="15.6" customHeight="1" thickBot="1">
      <c r="A15" s="61"/>
      <c r="B15" s="927" t="s">
        <v>1271</v>
      </c>
      <c r="C15" s="1131"/>
      <c r="D15" s="1131"/>
      <c r="E15" s="1131"/>
      <c r="F15" s="1131"/>
      <c r="G15" s="928"/>
      <c r="H15" s="177">
        <f>H7+H8+H9+H10+H11+H12+H13+H14+'65'!I25+'65'!I26+'65'!I27+'65'!I28+'65'!I29+'65'!I30+'65'!I31+'65'!I32+'65'!I33+'65'!I35+'65'!I36+'65'!I37+'65'!I38+'65'!I39+'65'!I40+'65'!I42+'65'!I43+'65'!I44+'65'!I45</f>
        <v>0</v>
      </c>
    </row>
    <row r="16" spans="1:8" ht="18.75" customHeight="1">
      <c r="A16" s="739"/>
      <c r="B16" s="912" t="s">
        <v>1272</v>
      </c>
      <c r="C16" s="997"/>
      <c r="D16" s="997"/>
      <c r="E16" s="997"/>
      <c r="F16" s="997"/>
      <c r="G16" s="913"/>
      <c r="H16" s="178"/>
    </row>
    <row r="17" spans="1:8" ht="15.6" customHeight="1">
      <c r="A17" s="61">
        <v>740</v>
      </c>
      <c r="B17" s="910" t="s">
        <v>1273</v>
      </c>
      <c r="C17" s="1095"/>
      <c r="D17" s="1095"/>
      <c r="E17" s="1095"/>
      <c r="F17" s="1095"/>
      <c r="G17" s="911"/>
      <c r="H17" s="175">
        <v>0</v>
      </c>
    </row>
    <row r="18" spans="1:8" ht="15.6" customHeight="1">
      <c r="A18" s="739">
        <v>741</v>
      </c>
      <c r="B18" s="912" t="s">
        <v>1274</v>
      </c>
      <c r="C18" s="997"/>
      <c r="D18" s="997"/>
      <c r="E18" s="997"/>
      <c r="F18" s="997"/>
      <c r="G18" s="913"/>
      <c r="H18" s="175">
        <v>0</v>
      </c>
    </row>
    <row r="19" spans="1:8" ht="15.6" customHeight="1" thickBot="1">
      <c r="A19" s="61">
        <v>742</v>
      </c>
      <c r="B19" s="910" t="s">
        <v>1310</v>
      </c>
      <c r="C19" s="1095"/>
      <c r="D19" s="1095"/>
      <c r="E19" s="1095"/>
      <c r="F19" s="1095"/>
      <c r="G19" s="911"/>
      <c r="H19" s="176">
        <v>0</v>
      </c>
    </row>
    <row r="20" spans="1:8" ht="15.6" customHeight="1" thickBot="1">
      <c r="A20" s="739"/>
      <c r="B20" s="933" t="s">
        <v>1277</v>
      </c>
      <c r="C20" s="1132"/>
      <c r="D20" s="1132"/>
      <c r="E20" s="1132"/>
      <c r="F20" s="1132"/>
      <c r="G20" s="934"/>
      <c r="H20" s="177">
        <f>SUM(H17:H19)</f>
        <v>0</v>
      </c>
    </row>
    <row r="21" spans="1:8" ht="15.6" customHeight="1" thickBot="1">
      <c r="A21" s="61"/>
      <c r="B21" s="927" t="s">
        <v>1311</v>
      </c>
      <c r="C21" s="1131"/>
      <c r="D21" s="1131"/>
      <c r="E21" s="1131"/>
      <c r="F21" s="1131"/>
      <c r="G21" s="928"/>
      <c r="H21" s="168">
        <f>H15+H20</f>
        <v>0</v>
      </c>
    </row>
    <row r="22" spans="1:8" ht="15.6" customHeight="1" thickBot="1">
      <c r="A22" s="739"/>
      <c r="B22" s="933" t="s">
        <v>1312</v>
      </c>
      <c r="C22" s="1132"/>
      <c r="D22" s="1132"/>
      <c r="E22" s="1132"/>
      <c r="F22" s="1132"/>
      <c r="G22" s="934"/>
      <c r="H22" s="182">
        <f>H21+'65'!I22</f>
        <v>0</v>
      </c>
    </row>
    <row r="23" spans="1:8" ht="15.6" customHeight="1" thickTop="1">
      <c r="A23" s="745"/>
      <c r="B23" s="910"/>
      <c r="C23" s="1095"/>
      <c r="D23" s="1095"/>
      <c r="E23" s="1095"/>
      <c r="F23" s="1095"/>
      <c r="G23" s="911"/>
      <c r="H23" s="183"/>
    </row>
    <row r="24" spans="1:8" ht="15.6" customHeight="1">
      <c r="A24" s="1608"/>
      <c r="B24" s="904" t="s">
        <v>1313</v>
      </c>
      <c r="C24" s="904"/>
      <c r="D24" s="904"/>
      <c r="E24" s="904"/>
      <c r="F24" s="904"/>
      <c r="G24" s="904"/>
      <c r="H24" s="1572"/>
    </row>
    <row r="25" spans="1:8" ht="15.6" customHeight="1">
      <c r="A25" s="931"/>
      <c r="B25" s="904" t="s">
        <v>1314</v>
      </c>
      <c r="C25" s="904"/>
      <c r="D25" s="904"/>
      <c r="E25" s="904"/>
      <c r="F25" s="904"/>
      <c r="G25" s="904"/>
      <c r="H25" s="1228"/>
    </row>
    <row r="26" spans="1:8" ht="23.25" customHeight="1">
      <c r="A26" s="746"/>
      <c r="B26" s="910" t="s">
        <v>1265</v>
      </c>
      <c r="C26" s="1095"/>
      <c r="D26" s="1095"/>
      <c r="E26" s="1095"/>
      <c r="F26" s="1095"/>
      <c r="G26" s="911"/>
      <c r="H26" s="174"/>
    </row>
    <row r="27" spans="1:8" ht="15.6" customHeight="1">
      <c r="A27" s="739">
        <v>750</v>
      </c>
      <c r="B27" s="912" t="s">
        <v>1266</v>
      </c>
      <c r="C27" s="997"/>
      <c r="D27" s="997"/>
      <c r="E27" s="997"/>
      <c r="F27" s="997"/>
      <c r="G27" s="913"/>
      <c r="H27" s="166">
        <v>0</v>
      </c>
    </row>
    <row r="28" spans="1:8" ht="15.6" customHeight="1">
      <c r="A28" s="61">
        <v>751</v>
      </c>
      <c r="B28" s="910" t="s">
        <v>1315</v>
      </c>
      <c r="C28" s="1095"/>
      <c r="D28" s="1095"/>
      <c r="E28" s="1095"/>
      <c r="F28" s="1095"/>
      <c r="G28" s="911"/>
      <c r="H28" s="175">
        <v>0</v>
      </c>
    </row>
    <row r="29" spans="1:8" ht="15.6" customHeight="1">
      <c r="A29" s="739">
        <v>752</v>
      </c>
      <c r="B29" s="912" t="s">
        <v>1316</v>
      </c>
      <c r="C29" s="997"/>
      <c r="D29" s="997"/>
      <c r="E29" s="997"/>
      <c r="F29" s="997"/>
      <c r="G29" s="913"/>
      <c r="H29" s="166">
        <v>0</v>
      </c>
    </row>
    <row r="30" spans="1:8" ht="15.6" customHeight="1">
      <c r="A30" s="61">
        <v>753</v>
      </c>
      <c r="B30" s="910" t="s">
        <v>1317</v>
      </c>
      <c r="C30" s="1095"/>
      <c r="D30" s="1095"/>
      <c r="E30" s="1095"/>
      <c r="F30" s="1095"/>
      <c r="G30" s="911"/>
      <c r="H30" s="175">
        <v>0</v>
      </c>
    </row>
    <row r="31" spans="1:8" ht="15.6" customHeight="1">
      <c r="A31" s="61">
        <v>754</v>
      </c>
      <c r="B31" s="910" t="s">
        <v>1318</v>
      </c>
      <c r="C31" s="1095"/>
      <c r="D31" s="1095"/>
      <c r="E31" s="1095"/>
      <c r="F31" s="1095"/>
      <c r="G31" s="911"/>
      <c r="H31" s="175">
        <v>0</v>
      </c>
    </row>
    <row r="32" spans="1:8" ht="15.6" customHeight="1">
      <c r="A32" s="739">
        <v>755</v>
      </c>
      <c r="B32" s="912" t="s">
        <v>1319</v>
      </c>
      <c r="C32" s="997"/>
      <c r="D32" s="997"/>
      <c r="E32" s="997"/>
      <c r="F32" s="997"/>
      <c r="G32" s="913"/>
      <c r="H32" s="166">
        <v>0</v>
      </c>
    </row>
    <row r="33" spans="1:8" ht="15.6" customHeight="1">
      <c r="A33" s="61">
        <v>756</v>
      </c>
      <c r="B33" s="910" t="s">
        <v>1320</v>
      </c>
      <c r="C33" s="1095"/>
      <c r="D33" s="1095"/>
      <c r="E33" s="1095"/>
      <c r="F33" s="1095"/>
      <c r="G33" s="911"/>
      <c r="H33" s="175">
        <v>0</v>
      </c>
    </row>
    <row r="34" spans="1:8" ht="15.6" customHeight="1">
      <c r="A34" s="61">
        <v>757</v>
      </c>
      <c r="B34" s="912" t="s">
        <v>1305</v>
      </c>
      <c r="C34" s="997"/>
      <c r="D34" s="997"/>
      <c r="E34" s="997"/>
      <c r="F34" s="997"/>
      <c r="G34" s="913"/>
      <c r="H34" s="175">
        <v>0</v>
      </c>
    </row>
    <row r="35" spans="1:8" ht="15.6" customHeight="1">
      <c r="A35" s="739">
        <v>758</v>
      </c>
      <c r="B35" s="910" t="s">
        <v>1321</v>
      </c>
      <c r="C35" s="1095"/>
      <c r="D35" s="1095"/>
      <c r="E35" s="1095"/>
      <c r="F35" s="1095"/>
      <c r="G35" s="911"/>
      <c r="H35" s="166">
        <v>0</v>
      </c>
    </row>
    <row r="36" spans="1:8" ht="15.6" customHeight="1">
      <c r="A36" s="61">
        <v>759</v>
      </c>
      <c r="B36" s="910" t="s">
        <v>1322</v>
      </c>
      <c r="C36" s="1095"/>
      <c r="D36" s="1095"/>
      <c r="E36" s="1095"/>
      <c r="F36" s="1095"/>
      <c r="G36" s="911"/>
      <c r="H36" s="175">
        <v>0</v>
      </c>
    </row>
    <row r="37" spans="1:8" ht="15.6" customHeight="1" thickBot="1">
      <c r="A37" s="61">
        <v>760</v>
      </c>
      <c r="B37" s="912" t="s">
        <v>1309</v>
      </c>
      <c r="C37" s="997"/>
      <c r="D37" s="997"/>
      <c r="E37" s="997"/>
      <c r="F37" s="997"/>
      <c r="G37" s="913"/>
      <c r="H37" s="176">
        <v>0</v>
      </c>
    </row>
    <row r="38" spans="1:8" ht="15.6" customHeight="1" thickBot="1">
      <c r="A38" s="61"/>
      <c r="B38" s="927" t="s">
        <v>1271</v>
      </c>
      <c r="C38" s="1131"/>
      <c r="D38" s="1131"/>
      <c r="E38" s="1131"/>
      <c r="F38" s="1131"/>
      <c r="G38" s="928"/>
      <c r="H38" s="177">
        <f>SUM(H27:H37)</f>
        <v>0</v>
      </c>
    </row>
    <row r="39" spans="1:8" ht="23.25" customHeight="1">
      <c r="A39" s="61"/>
      <c r="B39" s="910" t="s">
        <v>1272</v>
      </c>
      <c r="C39" s="1095"/>
      <c r="D39" s="1095"/>
      <c r="E39" s="1095"/>
      <c r="F39" s="1095"/>
      <c r="G39" s="911"/>
      <c r="H39" s="174"/>
    </row>
    <row r="40" spans="1:8" ht="15.6" customHeight="1">
      <c r="A40" s="739">
        <v>761</v>
      </c>
      <c r="B40" s="912" t="s">
        <v>1273</v>
      </c>
      <c r="C40" s="997"/>
      <c r="D40" s="997"/>
      <c r="E40" s="997"/>
      <c r="F40" s="997"/>
      <c r="G40" s="913"/>
      <c r="H40" s="166">
        <v>0</v>
      </c>
    </row>
    <row r="41" spans="1:8" ht="15.6" customHeight="1">
      <c r="A41" s="61">
        <v>762</v>
      </c>
      <c r="B41" s="910" t="s">
        <v>1274</v>
      </c>
      <c r="C41" s="1095"/>
      <c r="D41" s="1095"/>
      <c r="E41" s="1095"/>
      <c r="F41" s="1095"/>
      <c r="G41" s="911"/>
      <c r="H41" s="175">
        <v>0</v>
      </c>
    </row>
    <row r="42" spans="1:8" ht="15.6" customHeight="1">
      <c r="A42" s="739">
        <v>763</v>
      </c>
      <c r="B42" s="912" t="s">
        <v>1323</v>
      </c>
      <c r="C42" s="997"/>
      <c r="D42" s="997"/>
      <c r="E42" s="997"/>
      <c r="F42" s="997"/>
      <c r="G42" s="913"/>
      <c r="H42" s="166">
        <v>0</v>
      </c>
    </row>
    <row r="43" spans="1:8" ht="15.6" customHeight="1">
      <c r="A43" s="61">
        <v>764</v>
      </c>
      <c r="B43" s="910" t="s">
        <v>1324</v>
      </c>
      <c r="C43" s="1095"/>
      <c r="D43" s="1095"/>
      <c r="E43" s="1095"/>
      <c r="F43" s="1095"/>
      <c r="G43" s="911"/>
      <c r="H43" s="175">
        <v>0</v>
      </c>
    </row>
    <row r="44" spans="1:8" ht="15.6" customHeight="1">
      <c r="A44" s="739">
        <v>765</v>
      </c>
      <c r="B44" s="912" t="s">
        <v>1325</v>
      </c>
      <c r="C44" s="997"/>
      <c r="D44" s="997"/>
      <c r="E44" s="997"/>
      <c r="F44" s="997"/>
      <c r="G44" s="913"/>
      <c r="H44" s="166">
        <v>0</v>
      </c>
    </row>
    <row r="45" spans="1:8" ht="15.6" customHeight="1">
      <c r="A45" s="61">
        <v>766</v>
      </c>
      <c r="B45" s="910" t="s">
        <v>1326</v>
      </c>
      <c r="C45" s="1095"/>
      <c r="D45" s="1095"/>
      <c r="E45" s="1095"/>
      <c r="F45" s="1095"/>
      <c r="G45" s="911"/>
      <c r="H45" s="175">
        <v>0</v>
      </c>
    </row>
    <row r="46" spans="1:8" ht="15.6" customHeight="1" thickBot="1">
      <c r="A46" s="22">
        <v>767</v>
      </c>
      <c r="B46" s="1153" t="s">
        <v>1327</v>
      </c>
      <c r="C46" s="1154"/>
      <c r="D46" s="1154"/>
      <c r="E46" s="1154"/>
      <c r="F46" s="1154"/>
      <c r="G46" s="1155"/>
      <c r="H46" s="176">
        <v>0</v>
      </c>
    </row>
    <row r="47" spans="1:8" ht="12.95">
      <c r="A47" s="1107" t="s">
        <v>445</v>
      </c>
      <c r="B47" s="1107"/>
      <c r="C47" s="1107"/>
      <c r="D47" s="1107"/>
      <c r="E47" s="1107"/>
      <c r="F47" s="1107"/>
      <c r="G47" s="1107"/>
      <c r="H47" s="1107"/>
    </row>
    <row r="48" spans="1:8">
      <c r="A48" s="692"/>
      <c r="B48" s="727"/>
      <c r="C48" s="727"/>
      <c r="D48" s="727"/>
      <c r="E48" s="727"/>
      <c r="F48" s="727"/>
      <c r="G48" s="727"/>
      <c r="H48" s="692"/>
    </row>
    <row r="49" spans="2:7">
      <c r="B49" s="727"/>
      <c r="C49" s="727"/>
      <c r="D49" s="727"/>
      <c r="E49" s="727"/>
      <c r="F49" s="727"/>
      <c r="G49" s="727"/>
    </row>
    <row r="50" spans="2:7">
      <c r="B50" s="727"/>
      <c r="C50" s="727"/>
      <c r="D50" s="727"/>
      <c r="E50" s="727"/>
      <c r="F50" s="727"/>
      <c r="G50" s="727"/>
    </row>
    <row r="51" spans="2:7">
      <c r="B51" s="727"/>
      <c r="C51" s="727"/>
      <c r="D51" s="727"/>
      <c r="E51" s="727"/>
      <c r="F51" s="727"/>
      <c r="G51" s="727"/>
    </row>
    <row r="52" spans="2:7">
      <c r="B52" s="727"/>
      <c r="C52" s="727"/>
      <c r="D52" s="727"/>
      <c r="E52" s="727"/>
      <c r="F52" s="727"/>
      <c r="G52" s="727"/>
    </row>
    <row r="53" spans="2:7">
      <c r="B53" s="727"/>
      <c r="C53" s="727"/>
      <c r="D53" s="727"/>
      <c r="E53" s="727"/>
      <c r="F53" s="727"/>
      <c r="G53" s="727"/>
    </row>
    <row r="54" spans="2:7">
      <c r="B54" s="727"/>
      <c r="C54" s="727"/>
      <c r="D54" s="727"/>
      <c r="E54" s="727"/>
      <c r="F54" s="727"/>
      <c r="G54" s="727"/>
    </row>
    <row r="55" spans="2:7">
      <c r="B55" s="727"/>
      <c r="C55" s="727"/>
      <c r="D55" s="727"/>
      <c r="E55" s="727"/>
      <c r="F55" s="727"/>
      <c r="G55" s="727"/>
    </row>
    <row r="56" spans="2:7">
      <c r="B56" s="727"/>
      <c r="C56" s="727"/>
      <c r="D56" s="727"/>
      <c r="E56" s="727"/>
      <c r="F56" s="727"/>
      <c r="G56" s="727"/>
    </row>
    <row r="57" spans="2:7">
      <c r="B57" s="727"/>
      <c r="C57" s="727"/>
      <c r="D57" s="727"/>
      <c r="E57" s="727"/>
      <c r="F57" s="727"/>
      <c r="G57" s="727"/>
    </row>
    <row r="58" spans="2:7">
      <c r="B58" s="727"/>
      <c r="C58" s="727"/>
      <c r="D58" s="727"/>
      <c r="E58" s="727"/>
      <c r="F58" s="727"/>
      <c r="G58" s="727"/>
    </row>
    <row r="59" spans="2:7">
      <c r="B59" s="727"/>
      <c r="C59" s="727"/>
      <c r="D59" s="727"/>
      <c r="E59" s="727"/>
      <c r="F59" s="727"/>
      <c r="G59" s="727"/>
    </row>
    <row r="60" spans="2:7">
      <c r="B60" s="727"/>
      <c r="C60" s="727"/>
      <c r="D60" s="727"/>
      <c r="E60" s="727"/>
      <c r="F60" s="727"/>
      <c r="G60" s="727"/>
    </row>
    <row r="61" spans="2:7">
      <c r="B61" s="727"/>
      <c r="C61" s="727"/>
      <c r="D61" s="727"/>
      <c r="E61" s="727"/>
      <c r="F61" s="727"/>
      <c r="G61" s="727"/>
    </row>
    <row r="62" spans="2:7">
      <c r="B62" s="727"/>
      <c r="C62" s="727"/>
      <c r="D62" s="727"/>
      <c r="E62" s="727"/>
      <c r="F62" s="727"/>
      <c r="G62" s="727"/>
    </row>
    <row r="63" spans="2:7">
      <c r="B63" s="727"/>
      <c r="C63" s="727"/>
      <c r="D63" s="727"/>
      <c r="E63" s="727"/>
      <c r="F63" s="727"/>
      <c r="G63" s="727"/>
    </row>
    <row r="64" spans="2:7">
      <c r="B64" s="727"/>
      <c r="C64" s="727"/>
      <c r="D64" s="727"/>
      <c r="E64" s="727"/>
      <c r="F64" s="727"/>
      <c r="G64" s="727"/>
    </row>
    <row r="65" spans="2:7">
      <c r="B65" s="727"/>
      <c r="C65" s="727"/>
      <c r="D65" s="727"/>
      <c r="E65" s="727"/>
      <c r="F65" s="727"/>
      <c r="G65" s="727"/>
    </row>
    <row r="66" spans="2:7">
      <c r="B66" s="727"/>
      <c r="C66" s="727"/>
      <c r="D66" s="727"/>
      <c r="E66" s="727"/>
      <c r="F66" s="727"/>
      <c r="G66" s="727"/>
    </row>
    <row r="67" spans="2:7">
      <c r="B67" s="727"/>
      <c r="C67" s="727"/>
      <c r="D67" s="727"/>
      <c r="E67" s="727"/>
      <c r="F67" s="727"/>
      <c r="G67" s="727"/>
    </row>
    <row r="68" spans="2:7">
      <c r="B68" s="727"/>
      <c r="C68" s="727"/>
      <c r="D68" s="727"/>
      <c r="E68" s="727"/>
      <c r="F68" s="727"/>
      <c r="G68" s="727"/>
    </row>
    <row r="69" spans="2:7">
      <c r="B69" s="727"/>
      <c r="C69" s="727"/>
      <c r="D69" s="727"/>
      <c r="E69" s="727"/>
      <c r="F69" s="727"/>
      <c r="G69" s="727"/>
    </row>
    <row r="70" spans="2:7">
      <c r="B70" s="727"/>
      <c r="C70" s="727"/>
      <c r="D70" s="727"/>
      <c r="E70" s="727"/>
      <c r="F70" s="727"/>
      <c r="G70" s="727"/>
    </row>
    <row r="71" spans="2:7">
      <c r="B71" s="727"/>
      <c r="C71" s="727"/>
      <c r="D71" s="727"/>
      <c r="E71" s="727"/>
      <c r="F71" s="727"/>
      <c r="G71" s="727"/>
    </row>
    <row r="72" spans="2:7">
      <c r="B72" s="727"/>
      <c r="C72" s="727"/>
      <c r="D72" s="727"/>
      <c r="E72" s="727"/>
      <c r="F72" s="727"/>
      <c r="G72" s="727"/>
    </row>
    <row r="73" spans="2:7">
      <c r="B73" s="727"/>
      <c r="C73" s="727"/>
      <c r="D73" s="727"/>
      <c r="E73" s="727"/>
      <c r="F73" s="727"/>
      <c r="G73" s="727"/>
    </row>
    <row r="74" spans="2:7">
      <c r="B74" s="727"/>
      <c r="C74" s="727"/>
      <c r="D74" s="727"/>
      <c r="E74" s="727"/>
      <c r="F74" s="727"/>
      <c r="G74" s="727"/>
    </row>
    <row r="75" spans="2:7">
      <c r="B75" s="727"/>
      <c r="C75" s="727"/>
      <c r="D75" s="727"/>
      <c r="E75" s="727"/>
      <c r="F75" s="727"/>
      <c r="G75" s="727"/>
    </row>
    <row r="76" spans="2:7">
      <c r="B76" s="727"/>
      <c r="C76" s="727"/>
      <c r="D76" s="727"/>
      <c r="E76" s="727"/>
      <c r="F76" s="727"/>
      <c r="G76" s="727"/>
    </row>
    <row r="77" spans="2:7">
      <c r="B77" s="727"/>
      <c r="C77" s="727"/>
      <c r="D77" s="727"/>
      <c r="E77" s="727"/>
      <c r="F77" s="727"/>
      <c r="G77" s="727"/>
    </row>
    <row r="78" spans="2:7">
      <c r="B78" s="727"/>
      <c r="C78" s="727"/>
      <c r="D78" s="727"/>
      <c r="E78" s="727"/>
      <c r="F78" s="727"/>
      <c r="G78" s="727"/>
    </row>
    <row r="79" spans="2:7">
      <c r="B79" s="727"/>
      <c r="C79" s="727"/>
      <c r="D79" s="727"/>
      <c r="E79" s="727"/>
      <c r="F79" s="727"/>
      <c r="G79" s="727"/>
    </row>
    <row r="80" spans="2:7">
      <c r="B80" s="727"/>
      <c r="C80" s="727"/>
      <c r="D80" s="727"/>
      <c r="E80" s="727"/>
      <c r="F80" s="727"/>
      <c r="G80" s="727"/>
    </row>
    <row r="81" spans="2:7">
      <c r="B81" s="727"/>
      <c r="C81" s="727"/>
      <c r="D81" s="727"/>
      <c r="E81" s="727"/>
      <c r="F81" s="727"/>
      <c r="G81" s="727"/>
    </row>
    <row r="82" spans="2:7">
      <c r="B82" s="727"/>
      <c r="C82" s="727"/>
      <c r="D82" s="727"/>
      <c r="E82" s="727"/>
      <c r="F82" s="727"/>
      <c r="G82" s="727"/>
    </row>
    <row r="83" spans="2:7">
      <c r="B83" s="727"/>
      <c r="C83" s="727"/>
      <c r="D83" s="727"/>
      <c r="E83" s="727"/>
      <c r="F83" s="727"/>
      <c r="G83" s="727"/>
    </row>
    <row r="84" spans="2:7">
      <c r="B84" s="727"/>
      <c r="C84" s="727"/>
      <c r="D84" s="727"/>
      <c r="E84" s="727"/>
      <c r="F84" s="727"/>
      <c r="G84" s="727"/>
    </row>
    <row r="85" spans="2:7">
      <c r="B85" s="727"/>
      <c r="C85" s="727"/>
      <c r="D85" s="727"/>
      <c r="E85" s="727"/>
      <c r="F85" s="727"/>
      <c r="G85" s="727"/>
    </row>
    <row r="86" spans="2:7">
      <c r="B86" s="727"/>
      <c r="C86" s="727"/>
      <c r="D86" s="727"/>
      <c r="E86" s="727"/>
      <c r="F86" s="727"/>
      <c r="G86" s="727"/>
    </row>
    <row r="87" spans="2:7">
      <c r="B87" s="727"/>
      <c r="C87" s="727"/>
      <c r="D87" s="727"/>
      <c r="E87" s="727"/>
      <c r="F87" s="727"/>
      <c r="G87" s="727"/>
    </row>
    <row r="88" spans="2:7">
      <c r="B88" s="727"/>
      <c r="C88" s="727"/>
      <c r="D88" s="727"/>
      <c r="E88" s="727"/>
      <c r="F88" s="727"/>
      <c r="G88" s="727"/>
    </row>
    <row r="89" spans="2:7">
      <c r="B89" s="727"/>
      <c r="C89" s="727"/>
      <c r="D89" s="727"/>
      <c r="E89" s="727"/>
      <c r="F89" s="727"/>
      <c r="G89" s="727"/>
    </row>
    <row r="90" spans="2:7">
      <c r="B90" s="727"/>
      <c r="C90" s="727"/>
      <c r="D90" s="727"/>
      <c r="E90" s="727"/>
      <c r="F90" s="727"/>
      <c r="G90" s="727"/>
    </row>
    <row r="91" spans="2:7">
      <c r="B91" s="727"/>
      <c r="C91" s="727"/>
      <c r="D91" s="727"/>
      <c r="E91" s="727"/>
      <c r="F91" s="727"/>
      <c r="G91" s="727"/>
    </row>
    <row r="92" spans="2:7">
      <c r="B92" s="727"/>
      <c r="C92" s="727"/>
      <c r="D92" s="727"/>
      <c r="E92" s="727"/>
      <c r="F92" s="727"/>
      <c r="G92" s="727"/>
    </row>
    <row r="93" spans="2:7">
      <c r="B93" s="727"/>
      <c r="C93" s="727"/>
      <c r="D93" s="727"/>
      <c r="E93" s="727"/>
      <c r="F93" s="727"/>
      <c r="G93" s="727"/>
    </row>
    <row r="94" spans="2:7">
      <c r="B94" s="727"/>
      <c r="C94" s="727"/>
      <c r="D94" s="727"/>
      <c r="E94" s="727"/>
      <c r="F94" s="727"/>
      <c r="G94" s="727"/>
    </row>
    <row r="95" spans="2:7">
      <c r="B95" s="727"/>
      <c r="C95" s="727"/>
      <c r="D95" s="727"/>
      <c r="E95" s="727"/>
      <c r="F95" s="727"/>
      <c r="G95" s="727"/>
    </row>
    <row r="96" spans="2:7">
      <c r="B96" s="727"/>
      <c r="C96" s="727"/>
      <c r="D96" s="727"/>
      <c r="E96" s="727"/>
      <c r="F96" s="727"/>
      <c r="G96" s="727"/>
    </row>
    <row r="97" spans="2:7">
      <c r="B97" s="727"/>
      <c r="C97" s="727"/>
      <c r="D97" s="727"/>
      <c r="E97" s="727"/>
      <c r="F97" s="727"/>
      <c r="G97" s="727"/>
    </row>
    <row r="98" spans="2:7">
      <c r="B98" s="727"/>
      <c r="C98" s="727"/>
      <c r="D98" s="727"/>
      <c r="E98" s="727"/>
      <c r="F98" s="727"/>
      <c r="G98" s="727"/>
    </row>
    <row r="99" spans="2:7">
      <c r="B99" s="727"/>
      <c r="C99" s="727"/>
      <c r="D99" s="727"/>
      <c r="E99" s="727"/>
      <c r="F99" s="727"/>
      <c r="G99" s="727"/>
    </row>
    <row r="100" spans="2:7">
      <c r="B100" s="727"/>
      <c r="C100" s="727"/>
      <c r="D100" s="727"/>
      <c r="E100" s="727"/>
      <c r="F100" s="727"/>
      <c r="G100" s="727"/>
    </row>
    <row r="101" spans="2:7">
      <c r="B101" s="727"/>
      <c r="C101" s="727"/>
      <c r="D101" s="727"/>
      <c r="E101" s="727"/>
      <c r="F101" s="727"/>
      <c r="G101" s="727"/>
    </row>
    <row r="102" spans="2:7">
      <c r="B102" s="727"/>
      <c r="C102" s="727"/>
      <c r="D102" s="727"/>
      <c r="E102" s="727"/>
      <c r="F102" s="727"/>
      <c r="G102" s="727"/>
    </row>
    <row r="103" spans="2:7">
      <c r="B103" s="727"/>
      <c r="C103" s="727"/>
      <c r="D103" s="727"/>
      <c r="E103" s="727"/>
      <c r="F103" s="727"/>
      <c r="G103" s="727"/>
    </row>
    <row r="104" spans="2:7">
      <c r="B104" s="727"/>
      <c r="C104" s="727"/>
      <c r="D104" s="727"/>
      <c r="E104" s="727"/>
      <c r="F104" s="727"/>
      <c r="G104" s="727"/>
    </row>
    <row r="105" spans="2:7">
      <c r="B105" s="727"/>
      <c r="C105" s="727"/>
      <c r="D105" s="727"/>
      <c r="E105" s="727"/>
      <c r="F105" s="727"/>
      <c r="G105" s="727"/>
    </row>
    <row r="106" spans="2:7">
      <c r="B106" s="727"/>
      <c r="C106" s="727"/>
      <c r="D106" s="727"/>
      <c r="E106" s="727"/>
      <c r="F106" s="727"/>
      <c r="G106" s="727"/>
    </row>
    <row r="107" spans="2:7">
      <c r="B107" s="727"/>
      <c r="C107" s="727"/>
      <c r="D107" s="727"/>
      <c r="E107" s="727"/>
      <c r="F107" s="727"/>
      <c r="G107" s="727"/>
    </row>
    <row r="108" spans="2:7">
      <c r="B108" s="727"/>
      <c r="C108" s="727"/>
      <c r="D108" s="727"/>
      <c r="E108" s="727"/>
      <c r="F108" s="727"/>
      <c r="G108" s="727"/>
    </row>
    <row r="109" spans="2:7">
      <c r="B109" s="727"/>
      <c r="C109" s="727"/>
      <c r="D109" s="727"/>
      <c r="E109" s="727"/>
      <c r="F109" s="727"/>
      <c r="G109" s="727"/>
    </row>
    <row r="110" spans="2:7">
      <c r="B110" s="727"/>
      <c r="C110" s="727"/>
      <c r="D110" s="727"/>
      <c r="E110" s="727"/>
      <c r="F110" s="727"/>
      <c r="G110" s="727"/>
    </row>
    <row r="111" spans="2:7">
      <c r="B111" s="727"/>
      <c r="C111" s="727"/>
      <c r="D111" s="727"/>
      <c r="E111" s="727"/>
      <c r="F111" s="727"/>
      <c r="G111" s="727"/>
    </row>
    <row r="112" spans="2:7">
      <c r="B112" s="727"/>
      <c r="C112" s="727"/>
      <c r="D112" s="727"/>
      <c r="E112" s="727"/>
      <c r="F112" s="727"/>
      <c r="G112" s="727"/>
    </row>
    <row r="113" spans="2:7">
      <c r="B113" s="727"/>
      <c r="C113" s="727"/>
      <c r="D113" s="727"/>
      <c r="E113" s="727"/>
      <c r="F113" s="727"/>
      <c r="G113" s="727"/>
    </row>
    <row r="114" spans="2:7">
      <c r="B114" s="727"/>
      <c r="C114" s="727"/>
      <c r="D114" s="727"/>
      <c r="E114" s="727"/>
      <c r="F114" s="727"/>
      <c r="G114" s="727"/>
    </row>
    <row r="115" spans="2:7">
      <c r="B115" s="727"/>
      <c r="C115" s="727"/>
      <c r="D115" s="727"/>
      <c r="E115" s="727"/>
      <c r="F115" s="727"/>
      <c r="G115" s="727"/>
    </row>
    <row r="116" spans="2:7">
      <c r="B116" s="727"/>
      <c r="C116" s="727"/>
      <c r="D116" s="727"/>
      <c r="E116" s="727"/>
      <c r="F116" s="727"/>
      <c r="G116" s="727"/>
    </row>
    <row r="117" spans="2:7">
      <c r="B117" s="727"/>
      <c r="C117" s="727"/>
      <c r="D117" s="727"/>
      <c r="E117" s="727"/>
      <c r="F117" s="727"/>
      <c r="G117" s="727"/>
    </row>
    <row r="118" spans="2:7">
      <c r="B118" s="727"/>
      <c r="C118" s="727"/>
      <c r="D118" s="727"/>
      <c r="E118" s="727"/>
      <c r="F118" s="727"/>
      <c r="G118" s="727"/>
    </row>
    <row r="119" spans="2:7">
      <c r="B119" s="727"/>
      <c r="C119" s="727"/>
      <c r="D119" s="727"/>
      <c r="E119" s="727"/>
      <c r="F119" s="727"/>
      <c r="G119" s="727"/>
    </row>
    <row r="120" spans="2:7">
      <c r="B120" s="727"/>
      <c r="C120" s="727"/>
      <c r="D120" s="727"/>
      <c r="E120" s="727"/>
      <c r="F120" s="727"/>
      <c r="G120" s="727"/>
    </row>
    <row r="121" spans="2:7">
      <c r="B121" s="727"/>
      <c r="C121" s="727"/>
      <c r="D121" s="727"/>
      <c r="E121" s="727"/>
      <c r="F121" s="727"/>
      <c r="G121" s="727"/>
    </row>
    <row r="122" spans="2:7">
      <c r="B122" s="727"/>
      <c r="C122" s="727"/>
      <c r="D122" s="727"/>
      <c r="E122" s="727"/>
      <c r="F122" s="727"/>
      <c r="G122" s="727"/>
    </row>
    <row r="123" spans="2:7">
      <c r="B123" s="727"/>
      <c r="C123" s="727"/>
      <c r="D123" s="727"/>
      <c r="E123" s="727"/>
      <c r="F123" s="727"/>
      <c r="G123" s="727"/>
    </row>
    <row r="124" spans="2:7">
      <c r="B124" s="727"/>
      <c r="C124" s="727"/>
      <c r="D124" s="727"/>
      <c r="E124" s="727"/>
      <c r="F124" s="727"/>
      <c r="G124" s="727"/>
    </row>
    <row r="125" spans="2:7">
      <c r="B125" s="727"/>
      <c r="C125" s="727"/>
      <c r="D125" s="727"/>
      <c r="E125" s="727"/>
      <c r="F125" s="727"/>
      <c r="G125" s="727"/>
    </row>
    <row r="126" spans="2:7">
      <c r="B126" s="727"/>
      <c r="C126" s="727"/>
      <c r="D126" s="727"/>
      <c r="E126" s="727"/>
      <c r="F126" s="727"/>
      <c r="G126" s="727"/>
    </row>
    <row r="127" spans="2:7">
      <c r="B127" s="727"/>
      <c r="C127" s="727"/>
      <c r="D127" s="727"/>
      <c r="E127" s="727"/>
      <c r="F127" s="727"/>
      <c r="G127" s="727"/>
    </row>
    <row r="128" spans="2:7">
      <c r="B128" s="727"/>
      <c r="C128" s="727"/>
      <c r="D128" s="727"/>
      <c r="E128" s="727"/>
      <c r="F128" s="727"/>
      <c r="G128" s="727"/>
    </row>
    <row r="129" spans="2:7">
      <c r="B129" s="727"/>
      <c r="C129" s="727"/>
      <c r="D129" s="727"/>
      <c r="E129" s="727"/>
      <c r="F129" s="727"/>
      <c r="G129" s="727"/>
    </row>
    <row r="130" spans="2:7">
      <c r="B130" s="727"/>
      <c r="C130" s="727"/>
      <c r="D130" s="727"/>
      <c r="E130" s="727"/>
      <c r="F130" s="727"/>
      <c r="G130" s="727"/>
    </row>
    <row r="131" spans="2:7">
      <c r="B131" s="727"/>
      <c r="C131" s="727"/>
      <c r="D131" s="727"/>
      <c r="E131" s="727"/>
      <c r="F131" s="727"/>
      <c r="G131" s="727"/>
    </row>
    <row r="132" spans="2:7">
      <c r="B132" s="727"/>
      <c r="C132" s="727"/>
      <c r="D132" s="727"/>
      <c r="E132" s="727"/>
      <c r="F132" s="727"/>
      <c r="G132" s="727"/>
    </row>
    <row r="133" spans="2:7">
      <c r="B133" s="727"/>
      <c r="C133" s="727"/>
      <c r="D133" s="727"/>
      <c r="E133" s="727"/>
      <c r="F133" s="727"/>
      <c r="G133" s="727"/>
    </row>
    <row r="134" spans="2:7">
      <c r="B134" s="727"/>
      <c r="C134" s="727"/>
      <c r="D134" s="727"/>
      <c r="E134" s="727"/>
      <c r="F134" s="727"/>
      <c r="G134" s="727"/>
    </row>
    <row r="135" spans="2:7">
      <c r="B135" s="727"/>
      <c r="C135" s="727"/>
      <c r="D135" s="727"/>
      <c r="E135" s="727"/>
      <c r="F135" s="727"/>
      <c r="G135" s="727"/>
    </row>
    <row r="136" spans="2:7">
      <c r="B136" s="727"/>
      <c r="C136" s="727"/>
      <c r="D136" s="727"/>
      <c r="E136" s="727"/>
      <c r="F136" s="727"/>
      <c r="G136" s="727"/>
    </row>
    <row r="137" spans="2:7">
      <c r="B137" s="727"/>
      <c r="C137" s="727"/>
      <c r="D137" s="727"/>
      <c r="E137" s="727"/>
      <c r="F137" s="727"/>
      <c r="G137" s="727"/>
    </row>
    <row r="138" spans="2:7">
      <c r="B138" s="727"/>
      <c r="C138" s="727"/>
      <c r="D138" s="727"/>
      <c r="E138" s="727"/>
      <c r="F138" s="727"/>
      <c r="G138" s="727"/>
    </row>
    <row r="139" spans="2:7">
      <c r="B139" s="727"/>
      <c r="C139" s="727"/>
      <c r="D139" s="727"/>
      <c r="E139" s="727"/>
      <c r="F139" s="727"/>
      <c r="G139" s="727"/>
    </row>
    <row r="140" spans="2:7">
      <c r="B140" s="727"/>
      <c r="C140" s="727"/>
      <c r="D140" s="727"/>
      <c r="E140" s="727"/>
      <c r="F140" s="727"/>
      <c r="G140" s="727"/>
    </row>
    <row r="141" spans="2:7">
      <c r="B141" s="727"/>
      <c r="C141" s="727"/>
      <c r="D141" s="727"/>
      <c r="E141" s="727"/>
      <c r="F141" s="727"/>
      <c r="G141" s="727"/>
    </row>
    <row r="142" spans="2:7">
      <c r="B142" s="727"/>
      <c r="C142" s="727"/>
      <c r="D142" s="727"/>
      <c r="E142" s="727"/>
      <c r="F142" s="727"/>
      <c r="G142" s="727"/>
    </row>
    <row r="143" spans="2:7">
      <c r="B143" s="727"/>
      <c r="C143" s="727"/>
      <c r="D143" s="727"/>
      <c r="E143" s="727"/>
      <c r="F143" s="727"/>
      <c r="G143" s="727"/>
    </row>
    <row r="144" spans="2:7">
      <c r="B144" s="727"/>
      <c r="C144" s="727"/>
      <c r="D144" s="727"/>
      <c r="E144" s="727"/>
      <c r="F144" s="727"/>
      <c r="G144" s="727"/>
    </row>
    <row r="145" spans="2:7">
      <c r="B145" s="727"/>
      <c r="C145" s="727"/>
      <c r="D145" s="727"/>
      <c r="E145" s="727"/>
      <c r="F145" s="727"/>
      <c r="G145" s="727"/>
    </row>
    <row r="146" spans="2:7">
      <c r="B146" s="727"/>
      <c r="C146" s="727"/>
      <c r="D146" s="727"/>
      <c r="E146" s="727"/>
      <c r="F146" s="727"/>
      <c r="G146" s="727"/>
    </row>
    <row r="147" spans="2:7">
      <c r="B147" s="727"/>
      <c r="C147" s="727"/>
      <c r="D147" s="727"/>
      <c r="E147" s="727"/>
      <c r="F147" s="727"/>
      <c r="G147" s="727"/>
    </row>
    <row r="148" spans="2:7">
      <c r="B148" s="727"/>
      <c r="C148" s="727"/>
      <c r="D148" s="727"/>
      <c r="E148" s="727"/>
      <c r="F148" s="727"/>
      <c r="G148" s="727"/>
    </row>
    <row r="149" spans="2:7">
      <c r="B149" s="727"/>
      <c r="C149" s="727"/>
      <c r="D149" s="727"/>
      <c r="E149" s="727"/>
      <c r="F149" s="727"/>
      <c r="G149" s="727"/>
    </row>
    <row r="150" spans="2:7">
      <c r="B150" s="727"/>
      <c r="C150" s="727"/>
      <c r="D150" s="727"/>
      <c r="E150" s="727"/>
      <c r="F150" s="727"/>
      <c r="G150" s="727"/>
    </row>
    <row r="151" spans="2:7">
      <c r="B151" s="727"/>
      <c r="C151" s="727"/>
      <c r="D151" s="727"/>
      <c r="E151" s="727"/>
      <c r="F151" s="727"/>
      <c r="G151" s="727"/>
    </row>
    <row r="152" spans="2:7">
      <c r="B152" s="727"/>
      <c r="C152" s="727"/>
      <c r="D152" s="727"/>
      <c r="E152" s="727"/>
      <c r="F152" s="727"/>
      <c r="G152" s="727"/>
    </row>
    <row r="153" spans="2:7">
      <c r="B153" s="727"/>
      <c r="C153" s="727"/>
      <c r="D153" s="727"/>
      <c r="E153" s="727"/>
      <c r="F153" s="727"/>
      <c r="G153" s="727"/>
    </row>
    <row r="154" spans="2:7">
      <c r="B154" s="727"/>
      <c r="C154" s="727"/>
      <c r="D154" s="727"/>
      <c r="E154" s="727"/>
      <c r="F154" s="727"/>
      <c r="G154" s="727"/>
    </row>
    <row r="155" spans="2:7">
      <c r="B155" s="727"/>
      <c r="C155" s="727"/>
      <c r="D155" s="727"/>
      <c r="E155" s="727"/>
      <c r="F155" s="727"/>
      <c r="G155" s="727"/>
    </row>
    <row r="156" spans="2:7">
      <c r="B156" s="727"/>
      <c r="C156" s="727"/>
      <c r="D156" s="727"/>
      <c r="E156" s="727"/>
      <c r="F156" s="727"/>
      <c r="G156" s="727"/>
    </row>
    <row r="157" spans="2:7">
      <c r="B157" s="727"/>
      <c r="C157" s="727"/>
      <c r="D157" s="727"/>
      <c r="E157" s="727"/>
      <c r="F157" s="727"/>
      <c r="G157" s="727"/>
    </row>
    <row r="158" spans="2:7">
      <c r="B158" s="727"/>
      <c r="C158" s="727"/>
      <c r="D158" s="727"/>
      <c r="E158" s="727"/>
      <c r="F158" s="727"/>
      <c r="G158" s="727"/>
    </row>
    <row r="159" spans="2:7">
      <c r="B159" s="727"/>
      <c r="C159" s="727"/>
      <c r="D159" s="727"/>
      <c r="E159" s="727"/>
      <c r="F159" s="727"/>
      <c r="G159" s="727"/>
    </row>
    <row r="160" spans="2:7">
      <c r="B160" s="727"/>
      <c r="C160" s="727"/>
      <c r="D160" s="727"/>
      <c r="E160" s="727"/>
      <c r="F160" s="727"/>
      <c r="G160" s="727"/>
    </row>
    <row r="161" spans="2:7">
      <c r="B161" s="727"/>
      <c r="C161" s="727"/>
      <c r="D161" s="727"/>
      <c r="E161" s="727"/>
      <c r="F161" s="727"/>
      <c r="G161" s="727"/>
    </row>
    <row r="162" spans="2:7">
      <c r="B162" s="727"/>
      <c r="C162" s="727"/>
      <c r="D162" s="727"/>
      <c r="E162" s="727"/>
      <c r="F162" s="727"/>
      <c r="G162" s="727"/>
    </row>
    <row r="163" spans="2:7">
      <c r="B163" s="727"/>
      <c r="C163" s="727"/>
      <c r="D163" s="727"/>
      <c r="E163" s="727"/>
      <c r="F163" s="727"/>
      <c r="G163" s="727"/>
    </row>
    <row r="164" spans="2:7">
      <c r="B164" s="727"/>
      <c r="C164" s="727"/>
      <c r="D164" s="727"/>
      <c r="E164" s="727"/>
      <c r="F164" s="727"/>
      <c r="G164" s="727"/>
    </row>
    <row r="165" spans="2:7">
      <c r="B165" s="727"/>
      <c r="C165" s="727"/>
      <c r="D165" s="727"/>
      <c r="E165" s="727"/>
      <c r="F165" s="727"/>
      <c r="G165" s="727"/>
    </row>
    <row r="166" spans="2:7">
      <c r="B166" s="727"/>
      <c r="C166" s="727"/>
      <c r="D166" s="727"/>
      <c r="E166" s="727"/>
      <c r="F166" s="727"/>
      <c r="G166" s="727"/>
    </row>
    <row r="167" spans="2:7">
      <c r="B167" s="727"/>
      <c r="C167" s="727"/>
      <c r="D167" s="727"/>
      <c r="E167" s="727"/>
      <c r="F167" s="727"/>
      <c r="G167" s="727"/>
    </row>
    <row r="168" spans="2:7">
      <c r="B168" s="727"/>
      <c r="C168" s="727"/>
      <c r="D168" s="727"/>
      <c r="E168" s="727"/>
      <c r="F168" s="727"/>
      <c r="G168" s="727"/>
    </row>
    <row r="169" spans="2:7">
      <c r="B169" s="727"/>
      <c r="C169" s="727"/>
      <c r="D169" s="727"/>
      <c r="E169" s="727"/>
      <c r="F169" s="727"/>
      <c r="G169" s="727"/>
    </row>
    <row r="170" spans="2:7">
      <c r="B170" s="727"/>
      <c r="C170" s="727"/>
      <c r="D170" s="727"/>
      <c r="E170" s="727"/>
      <c r="F170" s="727"/>
      <c r="G170" s="727"/>
    </row>
    <row r="171" spans="2:7">
      <c r="B171" s="727"/>
      <c r="C171" s="727"/>
      <c r="D171" s="727"/>
      <c r="E171" s="727"/>
      <c r="F171" s="727"/>
      <c r="G171" s="727"/>
    </row>
    <row r="172" spans="2:7">
      <c r="B172" s="727"/>
      <c r="C172" s="727"/>
      <c r="D172" s="727"/>
      <c r="E172" s="727"/>
      <c r="F172" s="727"/>
      <c r="G172" s="727"/>
    </row>
    <row r="173" spans="2:7">
      <c r="B173" s="727"/>
      <c r="C173" s="727"/>
      <c r="D173" s="727"/>
      <c r="E173" s="727"/>
      <c r="F173" s="727"/>
      <c r="G173" s="727"/>
    </row>
    <row r="174" spans="2:7">
      <c r="B174" s="727"/>
      <c r="C174" s="727"/>
      <c r="D174" s="727"/>
      <c r="E174" s="727"/>
      <c r="F174" s="727"/>
      <c r="G174" s="727"/>
    </row>
    <row r="175" spans="2:7">
      <c r="B175" s="727"/>
      <c r="C175" s="727"/>
      <c r="D175" s="727"/>
      <c r="E175" s="727"/>
      <c r="F175" s="727"/>
      <c r="G175" s="727"/>
    </row>
    <row r="176" spans="2:7">
      <c r="B176" s="727"/>
      <c r="C176" s="727"/>
      <c r="D176" s="727"/>
      <c r="E176" s="727"/>
      <c r="F176" s="727"/>
      <c r="G176" s="727"/>
    </row>
    <row r="177" spans="2:7">
      <c r="B177" s="727"/>
      <c r="C177" s="727"/>
      <c r="D177" s="727"/>
      <c r="E177" s="727"/>
      <c r="F177" s="727"/>
      <c r="G177" s="727"/>
    </row>
    <row r="178" spans="2:7">
      <c r="B178" s="727"/>
      <c r="C178" s="727"/>
      <c r="D178" s="727"/>
      <c r="E178" s="727"/>
      <c r="F178" s="727"/>
      <c r="G178" s="727"/>
    </row>
    <row r="179" spans="2:7">
      <c r="B179" s="727"/>
      <c r="C179" s="727"/>
      <c r="D179" s="727"/>
      <c r="E179" s="727"/>
      <c r="F179" s="727"/>
      <c r="G179" s="727"/>
    </row>
    <row r="180" spans="2:7">
      <c r="B180" s="727"/>
      <c r="C180" s="727"/>
      <c r="D180" s="727"/>
      <c r="E180" s="727"/>
      <c r="F180" s="727"/>
      <c r="G180" s="727"/>
    </row>
    <row r="181" spans="2:7">
      <c r="B181" s="727"/>
      <c r="C181" s="727"/>
      <c r="D181" s="727"/>
      <c r="E181" s="727"/>
      <c r="F181" s="727"/>
      <c r="G181" s="727"/>
    </row>
    <row r="182" spans="2:7">
      <c r="B182" s="727"/>
      <c r="C182" s="727"/>
      <c r="D182" s="727"/>
      <c r="E182" s="727"/>
      <c r="F182" s="727"/>
      <c r="G182" s="727"/>
    </row>
    <row r="183" spans="2:7">
      <c r="B183" s="727"/>
      <c r="C183" s="727"/>
      <c r="D183" s="727"/>
      <c r="E183" s="727"/>
      <c r="F183" s="727"/>
      <c r="G183" s="727"/>
    </row>
    <row r="184" spans="2:7">
      <c r="B184" s="727"/>
      <c r="C184" s="727"/>
      <c r="D184" s="727"/>
      <c r="E184" s="727"/>
      <c r="F184" s="727"/>
      <c r="G184" s="727"/>
    </row>
    <row r="185" spans="2:7">
      <c r="B185" s="727"/>
      <c r="C185" s="727"/>
      <c r="D185" s="727"/>
      <c r="E185" s="727"/>
      <c r="F185" s="727"/>
      <c r="G185" s="727"/>
    </row>
    <row r="186" spans="2:7">
      <c r="B186" s="727"/>
      <c r="C186" s="727"/>
      <c r="D186" s="727"/>
      <c r="E186" s="727"/>
      <c r="F186" s="727"/>
      <c r="G186" s="727"/>
    </row>
    <row r="187" spans="2:7">
      <c r="B187" s="727"/>
      <c r="C187" s="727"/>
      <c r="D187" s="727"/>
      <c r="E187" s="727"/>
      <c r="F187" s="727"/>
      <c r="G187" s="727"/>
    </row>
    <row r="188" spans="2:7">
      <c r="B188" s="727"/>
      <c r="C188" s="727"/>
      <c r="D188" s="727"/>
      <c r="E188" s="727"/>
      <c r="F188" s="727"/>
      <c r="G188" s="727"/>
    </row>
    <row r="189" spans="2:7">
      <c r="B189" s="727"/>
      <c r="C189" s="727"/>
      <c r="D189" s="727"/>
      <c r="E189" s="727"/>
      <c r="F189" s="727"/>
      <c r="G189" s="727"/>
    </row>
    <row r="190" spans="2:7">
      <c r="B190" s="727"/>
      <c r="C190" s="727"/>
      <c r="D190" s="727"/>
      <c r="E190" s="727"/>
      <c r="F190" s="727"/>
      <c r="G190" s="727"/>
    </row>
    <row r="191" spans="2:7">
      <c r="B191" s="727"/>
      <c r="C191" s="727"/>
      <c r="D191" s="727"/>
      <c r="E191" s="727"/>
      <c r="F191" s="727"/>
      <c r="G191" s="727"/>
    </row>
    <row r="192" spans="2:7">
      <c r="B192" s="727"/>
      <c r="C192" s="727"/>
      <c r="D192" s="727"/>
      <c r="E192" s="727"/>
      <c r="F192" s="727"/>
      <c r="G192" s="727"/>
    </row>
    <row r="193" spans="2:7">
      <c r="B193" s="727"/>
      <c r="C193" s="727"/>
      <c r="D193" s="727"/>
      <c r="E193" s="727"/>
      <c r="F193" s="727"/>
      <c r="G193" s="727"/>
    </row>
    <row r="194" spans="2:7">
      <c r="B194" s="727"/>
      <c r="C194" s="727"/>
      <c r="D194" s="727"/>
      <c r="E194" s="727"/>
      <c r="F194" s="727"/>
      <c r="G194" s="727"/>
    </row>
    <row r="195" spans="2:7">
      <c r="B195" s="727"/>
      <c r="C195" s="727"/>
      <c r="D195" s="727"/>
      <c r="E195" s="727"/>
      <c r="F195" s="727"/>
      <c r="G195" s="727"/>
    </row>
    <row r="196" spans="2:7">
      <c r="B196" s="727"/>
      <c r="C196" s="727"/>
      <c r="D196" s="727"/>
      <c r="E196" s="727"/>
      <c r="F196" s="727"/>
      <c r="G196" s="727"/>
    </row>
    <row r="197" spans="2:7">
      <c r="B197" s="727"/>
      <c r="C197" s="727"/>
      <c r="D197" s="727"/>
      <c r="E197" s="727"/>
      <c r="F197" s="727"/>
      <c r="G197" s="727"/>
    </row>
    <row r="198" spans="2:7">
      <c r="B198" s="727"/>
      <c r="C198" s="727"/>
      <c r="D198" s="727"/>
      <c r="E198" s="727"/>
      <c r="F198" s="727"/>
      <c r="G198" s="727"/>
    </row>
    <row r="199" spans="2:7">
      <c r="B199" s="727"/>
      <c r="C199" s="727"/>
      <c r="D199" s="727"/>
      <c r="E199" s="727"/>
      <c r="F199" s="727"/>
      <c r="G199" s="727"/>
    </row>
    <row r="200" spans="2:7">
      <c r="B200" s="727"/>
      <c r="C200" s="727"/>
      <c r="D200" s="727"/>
      <c r="E200" s="727"/>
      <c r="F200" s="727"/>
      <c r="G200" s="727"/>
    </row>
    <row r="201" spans="2:7">
      <c r="B201" s="727"/>
      <c r="C201" s="727"/>
      <c r="D201" s="727"/>
      <c r="E201" s="727"/>
      <c r="F201" s="727"/>
      <c r="G201" s="727"/>
    </row>
    <row r="202" spans="2:7">
      <c r="B202" s="727"/>
      <c r="C202" s="727"/>
      <c r="D202" s="727"/>
      <c r="E202" s="727"/>
      <c r="F202" s="727"/>
      <c r="G202" s="727"/>
    </row>
    <row r="203" spans="2:7">
      <c r="B203" s="727"/>
      <c r="C203" s="727"/>
      <c r="D203" s="727"/>
      <c r="E203" s="727"/>
      <c r="F203" s="727"/>
      <c r="G203" s="727"/>
    </row>
    <row r="204" spans="2:7">
      <c r="B204" s="727"/>
      <c r="C204" s="727"/>
      <c r="D204" s="727"/>
      <c r="E204" s="727"/>
      <c r="F204" s="727"/>
      <c r="G204" s="727"/>
    </row>
    <row r="205" spans="2:7">
      <c r="B205" s="727"/>
      <c r="C205" s="727"/>
      <c r="D205" s="727"/>
      <c r="E205" s="727"/>
      <c r="F205" s="727"/>
      <c r="G205" s="727"/>
    </row>
    <row r="206" spans="2:7">
      <c r="B206" s="727"/>
      <c r="C206" s="727"/>
      <c r="D206" s="727"/>
      <c r="E206" s="727"/>
      <c r="F206" s="727"/>
      <c r="G206" s="727"/>
    </row>
    <row r="207" spans="2:7">
      <c r="B207" s="727"/>
      <c r="C207" s="727"/>
      <c r="D207" s="727"/>
      <c r="E207" s="727"/>
      <c r="F207" s="727"/>
      <c r="G207" s="727"/>
    </row>
    <row r="208" spans="2:7">
      <c r="B208" s="727"/>
      <c r="C208" s="727"/>
      <c r="D208" s="727"/>
      <c r="E208" s="727"/>
      <c r="F208" s="727"/>
      <c r="G208" s="727"/>
    </row>
    <row r="209" spans="2:7">
      <c r="B209" s="727"/>
      <c r="C209" s="727"/>
      <c r="D209" s="727"/>
      <c r="E209" s="727"/>
      <c r="F209" s="727"/>
      <c r="G209" s="727"/>
    </row>
    <row r="210" spans="2:7">
      <c r="B210" s="727"/>
      <c r="C210" s="727"/>
      <c r="D210" s="727"/>
      <c r="E210" s="727"/>
      <c r="F210" s="727"/>
      <c r="G210" s="727"/>
    </row>
    <row r="211" spans="2:7">
      <c r="B211" s="727"/>
      <c r="C211" s="727"/>
      <c r="D211" s="727"/>
      <c r="E211" s="727"/>
      <c r="F211" s="727"/>
      <c r="G211" s="727"/>
    </row>
    <row r="212" spans="2:7">
      <c r="B212" s="727"/>
      <c r="C212" s="727"/>
      <c r="D212" s="727"/>
      <c r="E212" s="727"/>
      <c r="F212" s="727"/>
      <c r="G212" s="727"/>
    </row>
    <row r="213" spans="2:7">
      <c r="B213" s="727"/>
      <c r="C213" s="727"/>
      <c r="D213" s="727"/>
      <c r="E213" s="727"/>
      <c r="F213" s="727"/>
      <c r="G213" s="727"/>
    </row>
    <row r="214" spans="2:7">
      <c r="B214" s="727"/>
      <c r="C214" s="727"/>
      <c r="D214" s="727"/>
      <c r="E214" s="727"/>
      <c r="F214" s="727"/>
      <c r="G214" s="727"/>
    </row>
    <row r="215" spans="2:7">
      <c r="B215" s="727"/>
      <c r="C215" s="727"/>
      <c r="D215" s="727"/>
      <c r="E215" s="727"/>
      <c r="F215" s="727"/>
      <c r="G215" s="727"/>
    </row>
    <row r="216" spans="2:7">
      <c r="B216" s="727"/>
      <c r="C216" s="727"/>
      <c r="D216" s="727"/>
      <c r="E216" s="727"/>
      <c r="F216" s="727"/>
      <c r="G216" s="727"/>
    </row>
    <row r="217" spans="2:7">
      <c r="B217" s="727"/>
      <c r="C217" s="727"/>
      <c r="D217" s="727"/>
      <c r="E217" s="727"/>
      <c r="F217" s="727"/>
      <c r="G217" s="727"/>
    </row>
    <row r="218" spans="2:7">
      <c r="B218" s="727"/>
      <c r="C218" s="727"/>
      <c r="D218" s="727"/>
      <c r="E218" s="727"/>
      <c r="F218" s="727"/>
      <c r="G218" s="727"/>
    </row>
    <row r="219" spans="2:7">
      <c r="B219" s="727"/>
      <c r="C219" s="727"/>
      <c r="D219" s="727"/>
      <c r="E219" s="727"/>
      <c r="F219" s="727"/>
      <c r="G219" s="727"/>
    </row>
    <row r="220" spans="2:7">
      <c r="B220" s="727"/>
      <c r="C220" s="727"/>
      <c r="D220" s="727"/>
      <c r="E220" s="727"/>
      <c r="F220" s="727"/>
      <c r="G220" s="727"/>
    </row>
    <row r="221" spans="2:7">
      <c r="B221" s="727"/>
      <c r="C221" s="727"/>
      <c r="D221" s="727"/>
      <c r="E221" s="727"/>
      <c r="F221" s="727"/>
      <c r="G221" s="727"/>
    </row>
    <row r="222" spans="2:7">
      <c r="B222" s="727"/>
      <c r="C222" s="727"/>
      <c r="D222" s="727"/>
      <c r="E222" s="727"/>
      <c r="F222" s="727"/>
      <c r="G222" s="727"/>
    </row>
    <row r="223" spans="2:7">
      <c r="B223" s="727"/>
      <c r="C223" s="727"/>
      <c r="D223" s="727"/>
      <c r="E223" s="727"/>
      <c r="F223" s="727"/>
      <c r="G223" s="727"/>
    </row>
    <row r="224" spans="2:7">
      <c r="B224" s="727"/>
      <c r="C224" s="727"/>
      <c r="D224" s="727"/>
      <c r="E224" s="727"/>
      <c r="F224" s="727"/>
      <c r="G224" s="727"/>
    </row>
    <row r="225" spans="2:7">
      <c r="B225" s="727"/>
      <c r="C225" s="727"/>
      <c r="D225" s="727"/>
      <c r="E225" s="727"/>
      <c r="F225" s="727"/>
      <c r="G225" s="727"/>
    </row>
    <row r="226" spans="2:7">
      <c r="B226" s="727"/>
      <c r="C226" s="727"/>
      <c r="D226" s="727"/>
      <c r="E226" s="727"/>
      <c r="F226" s="727"/>
      <c r="G226" s="727"/>
    </row>
    <row r="227" spans="2:7">
      <c r="B227" s="727"/>
      <c r="C227" s="727"/>
      <c r="D227" s="727"/>
      <c r="E227" s="727"/>
      <c r="F227" s="727"/>
      <c r="G227" s="727"/>
    </row>
    <row r="228" spans="2:7">
      <c r="B228" s="727"/>
      <c r="C228" s="727"/>
      <c r="D228" s="727"/>
      <c r="E228" s="727"/>
      <c r="F228" s="727"/>
      <c r="G228" s="727"/>
    </row>
    <row r="229" spans="2:7">
      <c r="B229" s="727"/>
      <c r="C229" s="727"/>
      <c r="D229" s="727"/>
      <c r="E229" s="727"/>
      <c r="F229" s="727"/>
      <c r="G229" s="727"/>
    </row>
    <row r="230" spans="2:7">
      <c r="B230" s="727"/>
      <c r="C230" s="727"/>
      <c r="D230" s="727"/>
      <c r="E230" s="727"/>
      <c r="F230" s="727"/>
      <c r="G230" s="727"/>
    </row>
    <row r="231" spans="2:7">
      <c r="B231" s="727"/>
      <c r="C231" s="727"/>
      <c r="D231" s="727"/>
      <c r="E231" s="727"/>
      <c r="F231" s="727"/>
      <c r="G231" s="727"/>
    </row>
    <row r="232" spans="2:7">
      <c r="B232" s="727"/>
      <c r="C232" s="727"/>
      <c r="D232" s="727"/>
      <c r="E232" s="727"/>
      <c r="F232" s="727"/>
      <c r="G232" s="727"/>
    </row>
    <row r="233" spans="2:7">
      <c r="B233" s="727"/>
      <c r="C233" s="727"/>
      <c r="D233" s="727"/>
      <c r="E233" s="727"/>
      <c r="F233" s="727"/>
      <c r="G233" s="727"/>
    </row>
    <row r="234" spans="2:7">
      <c r="B234" s="727"/>
      <c r="C234" s="727"/>
      <c r="D234" s="727"/>
      <c r="E234" s="727"/>
      <c r="F234" s="727"/>
      <c r="G234" s="727"/>
    </row>
    <row r="235" spans="2:7">
      <c r="B235" s="727"/>
      <c r="C235" s="727"/>
      <c r="D235" s="727"/>
      <c r="E235" s="727"/>
      <c r="F235" s="727"/>
      <c r="G235" s="727"/>
    </row>
    <row r="236" spans="2:7">
      <c r="B236" s="727"/>
      <c r="C236" s="727"/>
      <c r="D236" s="727"/>
      <c r="E236" s="727"/>
      <c r="F236" s="727"/>
      <c r="G236" s="727"/>
    </row>
    <row r="237" spans="2:7">
      <c r="B237" s="727"/>
      <c r="C237" s="727"/>
      <c r="D237" s="727"/>
      <c r="E237" s="727"/>
      <c r="F237" s="727"/>
      <c r="G237" s="727"/>
    </row>
    <row r="238" spans="2:7">
      <c r="B238" s="727"/>
      <c r="C238" s="727"/>
      <c r="D238" s="727"/>
      <c r="E238" s="727"/>
      <c r="F238" s="727"/>
      <c r="G238" s="727"/>
    </row>
    <row r="239" spans="2:7">
      <c r="B239" s="727"/>
      <c r="C239" s="727"/>
      <c r="D239" s="727"/>
      <c r="E239" s="727"/>
      <c r="F239" s="727"/>
      <c r="G239" s="727"/>
    </row>
    <row r="240" spans="2:7">
      <c r="B240" s="727"/>
      <c r="C240" s="727"/>
      <c r="D240" s="727"/>
      <c r="E240" s="727"/>
      <c r="F240" s="727"/>
      <c r="G240" s="727"/>
    </row>
    <row r="241" spans="2:7">
      <c r="B241" s="727"/>
      <c r="C241" s="727"/>
      <c r="D241" s="727"/>
      <c r="E241" s="727"/>
      <c r="F241" s="727"/>
      <c r="G241" s="727"/>
    </row>
    <row r="242" spans="2:7">
      <c r="B242" s="727"/>
      <c r="C242" s="727"/>
      <c r="D242" s="727"/>
      <c r="E242" s="727"/>
      <c r="F242" s="727"/>
      <c r="G242" s="727"/>
    </row>
    <row r="243" spans="2:7">
      <c r="B243" s="727"/>
      <c r="C243" s="727"/>
      <c r="D243" s="727"/>
      <c r="E243" s="727"/>
      <c r="F243" s="727"/>
      <c r="G243" s="727"/>
    </row>
    <row r="244" spans="2:7">
      <c r="B244" s="727"/>
      <c r="C244" s="727"/>
      <c r="D244" s="727"/>
      <c r="E244" s="727"/>
      <c r="F244" s="727"/>
      <c r="G244" s="727"/>
    </row>
    <row r="245" spans="2:7">
      <c r="B245" s="727"/>
      <c r="C245" s="727"/>
      <c r="D245" s="727"/>
      <c r="E245" s="727"/>
      <c r="F245" s="727"/>
      <c r="G245" s="727"/>
    </row>
    <row r="246" spans="2:7">
      <c r="B246" s="727"/>
      <c r="C246" s="727"/>
      <c r="D246" s="727"/>
      <c r="E246" s="727"/>
      <c r="F246" s="727"/>
      <c r="G246" s="727"/>
    </row>
    <row r="247" spans="2:7">
      <c r="B247" s="727"/>
      <c r="C247" s="727"/>
      <c r="D247" s="727"/>
      <c r="E247" s="727"/>
      <c r="F247" s="727"/>
      <c r="G247" s="727"/>
    </row>
    <row r="248" spans="2:7">
      <c r="B248" s="727"/>
      <c r="C248" s="727"/>
      <c r="D248" s="727"/>
      <c r="E248" s="727"/>
      <c r="F248" s="727"/>
      <c r="G248" s="727"/>
    </row>
    <row r="249" spans="2:7">
      <c r="B249" s="727"/>
      <c r="C249" s="727"/>
      <c r="D249" s="727"/>
      <c r="E249" s="727"/>
      <c r="F249" s="727"/>
      <c r="G249" s="727"/>
    </row>
    <row r="250" spans="2:7">
      <c r="B250" s="727"/>
      <c r="C250" s="727"/>
      <c r="D250" s="727"/>
      <c r="E250" s="727"/>
      <c r="F250" s="727"/>
      <c r="G250" s="727"/>
    </row>
    <row r="251" spans="2:7">
      <c r="B251" s="727"/>
      <c r="C251" s="727"/>
      <c r="D251" s="727"/>
      <c r="E251" s="727"/>
      <c r="F251" s="727"/>
      <c r="G251" s="727"/>
    </row>
    <row r="252" spans="2:7">
      <c r="B252" s="727"/>
      <c r="C252" s="727"/>
      <c r="D252" s="727"/>
      <c r="E252" s="727"/>
      <c r="F252" s="727"/>
      <c r="G252" s="727"/>
    </row>
    <row r="253" spans="2:7">
      <c r="B253" s="727"/>
      <c r="C253" s="727"/>
      <c r="D253" s="727"/>
      <c r="E253" s="727"/>
      <c r="F253" s="727"/>
      <c r="G253" s="727"/>
    </row>
    <row r="254" spans="2:7">
      <c r="B254" s="727"/>
      <c r="C254" s="727"/>
      <c r="D254" s="727"/>
      <c r="E254" s="727"/>
      <c r="F254" s="727"/>
      <c r="G254" s="727"/>
    </row>
    <row r="255" spans="2:7">
      <c r="B255" s="727"/>
      <c r="C255" s="727"/>
      <c r="D255" s="727"/>
      <c r="E255" s="727"/>
      <c r="F255" s="727"/>
      <c r="G255" s="727"/>
    </row>
    <row r="256" spans="2:7">
      <c r="B256" s="727"/>
      <c r="C256" s="727"/>
      <c r="D256" s="727"/>
      <c r="E256" s="727"/>
      <c r="F256" s="727"/>
      <c r="G256" s="727"/>
    </row>
    <row r="257" spans="2:7">
      <c r="B257" s="727"/>
      <c r="C257" s="727"/>
      <c r="D257" s="727"/>
      <c r="E257" s="727"/>
      <c r="F257" s="727"/>
      <c r="G257" s="727"/>
    </row>
    <row r="258" spans="2:7">
      <c r="B258" s="727"/>
      <c r="C258" s="727"/>
      <c r="D258" s="727"/>
      <c r="E258" s="727"/>
      <c r="F258" s="727"/>
      <c r="G258" s="727"/>
    </row>
    <row r="259" spans="2:7">
      <c r="B259" s="727"/>
      <c r="C259" s="727"/>
      <c r="D259" s="727"/>
      <c r="E259" s="727"/>
      <c r="F259" s="727"/>
      <c r="G259" s="727"/>
    </row>
    <row r="260" spans="2:7">
      <c r="B260" s="727"/>
      <c r="C260" s="727"/>
      <c r="D260" s="727"/>
      <c r="E260" s="727"/>
      <c r="F260" s="727"/>
      <c r="G260" s="727"/>
    </row>
    <row r="261" spans="2:7">
      <c r="B261" s="727"/>
      <c r="C261" s="727"/>
      <c r="D261" s="727"/>
      <c r="E261" s="727"/>
      <c r="F261" s="727"/>
      <c r="G261" s="727"/>
    </row>
    <row r="262" spans="2:7">
      <c r="B262" s="727"/>
      <c r="C262" s="727"/>
      <c r="D262" s="727"/>
      <c r="E262" s="727"/>
      <c r="F262" s="727"/>
      <c r="G262" s="727"/>
    </row>
    <row r="263" spans="2:7">
      <c r="B263" s="727"/>
      <c r="C263" s="727"/>
      <c r="D263" s="727"/>
      <c r="E263" s="727"/>
      <c r="F263" s="727"/>
      <c r="G263" s="727"/>
    </row>
    <row r="264" spans="2:7">
      <c r="B264" s="727"/>
      <c r="C264" s="727"/>
      <c r="D264" s="727"/>
      <c r="E264" s="727"/>
      <c r="F264" s="727"/>
      <c r="G264" s="727"/>
    </row>
    <row r="265" spans="2:7">
      <c r="B265" s="727"/>
      <c r="C265" s="727"/>
      <c r="D265" s="727"/>
      <c r="E265" s="727"/>
      <c r="F265" s="727"/>
      <c r="G265" s="727"/>
    </row>
    <row r="266" spans="2:7">
      <c r="B266" s="727"/>
      <c r="C266" s="727"/>
      <c r="D266" s="727"/>
      <c r="E266" s="727"/>
      <c r="F266" s="727"/>
      <c r="G266" s="727"/>
    </row>
    <row r="267" spans="2:7">
      <c r="B267" s="727"/>
      <c r="C267" s="727"/>
      <c r="D267" s="727"/>
      <c r="E267" s="727"/>
      <c r="F267" s="727"/>
      <c r="G267" s="727"/>
    </row>
    <row r="268" spans="2:7">
      <c r="B268" s="727"/>
      <c r="C268" s="727"/>
      <c r="D268" s="727"/>
      <c r="E268" s="727"/>
      <c r="F268" s="727"/>
      <c r="G268" s="727"/>
    </row>
    <row r="269" spans="2:7">
      <c r="B269" s="727"/>
      <c r="C269" s="727"/>
      <c r="D269" s="727"/>
      <c r="E269" s="727"/>
      <c r="F269" s="727"/>
      <c r="G269" s="727"/>
    </row>
    <row r="270" spans="2:7">
      <c r="B270" s="727"/>
      <c r="C270" s="727"/>
      <c r="D270" s="727"/>
      <c r="E270" s="727"/>
      <c r="F270" s="727"/>
      <c r="G270" s="727"/>
    </row>
    <row r="271" spans="2:7">
      <c r="B271" s="727"/>
      <c r="C271" s="727"/>
      <c r="D271" s="727"/>
      <c r="E271" s="727"/>
      <c r="F271" s="727"/>
      <c r="G271" s="727"/>
    </row>
    <row r="272" spans="2:7">
      <c r="B272" s="727"/>
      <c r="C272" s="727"/>
      <c r="D272" s="727"/>
      <c r="E272" s="727"/>
      <c r="F272" s="727"/>
      <c r="G272" s="727"/>
    </row>
    <row r="273" spans="2:7">
      <c r="B273" s="727"/>
      <c r="C273" s="727"/>
      <c r="D273" s="727"/>
      <c r="E273" s="727"/>
      <c r="F273" s="727"/>
      <c r="G273" s="727"/>
    </row>
    <row r="274" spans="2:7">
      <c r="B274" s="727"/>
      <c r="C274" s="727"/>
      <c r="D274" s="727"/>
      <c r="E274" s="727"/>
      <c r="F274" s="727"/>
      <c r="G274" s="727"/>
    </row>
    <row r="275" spans="2:7">
      <c r="B275" s="727"/>
      <c r="C275" s="727"/>
      <c r="D275" s="727"/>
      <c r="E275" s="727"/>
      <c r="F275" s="727"/>
      <c r="G275" s="727"/>
    </row>
    <row r="276" spans="2:7">
      <c r="B276" s="727"/>
      <c r="C276" s="727"/>
      <c r="D276" s="727"/>
      <c r="E276" s="727"/>
      <c r="F276" s="727"/>
      <c r="G276" s="727"/>
    </row>
    <row r="277" spans="2:7">
      <c r="B277" s="727"/>
      <c r="C277" s="727"/>
      <c r="D277" s="727"/>
      <c r="E277" s="727"/>
      <c r="F277" s="727"/>
      <c r="G277" s="727"/>
    </row>
    <row r="278" spans="2:7">
      <c r="B278" s="727"/>
      <c r="C278" s="727"/>
      <c r="D278" s="727"/>
      <c r="E278" s="727"/>
      <c r="F278" s="727"/>
      <c r="G278" s="727"/>
    </row>
    <row r="279" spans="2:7">
      <c r="B279" s="727"/>
      <c r="C279" s="727"/>
      <c r="D279" s="727"/>
      <c r="E279" s="727"/>
      <c r="F279" s="727"/>
      <c r="G279" s="727"/>
    </row>
    <row r="280" spans="2:7">
      <c r="B280" s="727"/>
      <c r="C280" s="727"/>
      <c r="D280" s="727"/>
      <c r="E280" s="727"/>
      <c r="F280" s="727"/>
      <c r="G280" s="727"/>
    </row>
    <row r="281" spans="2:7">
      <c r="B281" s="727"/>
      <c r="C281" s="727"/>
      <c r="D281" s="727"/>
      <c r="E281" s="727"/>
      <c r="F281" s="727"/>
      <c r="G281" s="727"/>
    </row>
    <row r="282" spans="2:7">
      <c r="B282" s="727"/>
      <c r="C282" s="727"/>
      <c r="D282" s="727"/>
      <c r="E282" s="727"/>
      <c r="F282" s="727"/>
      <c r="G282" s="727"/>
    </row>
    <row r="283" spans="2:7">
      <c r="B283" s="727"/>
      <c r="C283" s="727"/>
      <c r="D283" s="727"/>
      <c r="E283" s="727"/>
      <c r="F283" s="727"/>
      <c r="G283" s="727"/>
    </row>
    <row r="284" spans="2:7">
      <c r="B284" s="727"/>
      <c r="C284" s="727"/>
      <c r="D284" s="727"/>
      <c r="E284" s="727"/>
      <c r="F284" s="727"/>
      <c r="G284" s="727"/>
    </row>
    <row r="285" spans="2:7">
      <c r="B285" s="727"/>
      <c r="C285" s="727"/>
      <c r="D285" s="727"/>
      <c r="E285" s="727"/>
      <c r="F285" s="727"/>
      <c r="G285" s="727"/>
    </row>
    <row r="286" spans="2:7">
      <c r="B286" s="727"/>
      <c r="C286" s="727"/>
      <c r="D286" s="727"/>
      <c r="E286" s="727"/>
      <c r="F286" s="727"/>
      <c r="G286" s="727"/>
    </row>
    <row r="287" spans="2:7">
      <c r="B287" s="727"/>
      <c r="C287" s="727"/>
      <c r="D287" s="727"/>
      <c r="E287" s="727"/>
      <c r="F287" s="727"/>
      <c r="G287" s="727"/>
    </row>
    <row r="288" spans="2:7">
      <c r="B288" s="727"/>
      <c r="C288" s="727"/>
      <c r="D288" s="727"/>
      <c r="E288" s="727"/>
      <c r="F288" s="727"/>
      <c r="G288" s="727"/>
    </row>
    <row r="289" spans="2:7">
      <c r="B289" s="727"/>
      <c r="C289" s="727"/>
      <c r="D289" s="727"/>
      <c r="E289" s="727"/>
      <c r="F289" s="727"/>
      <c r="G289" s="727"/>
    </row>
    <row r="290" spans="2:7">
      <c r="B290" s="727"/>
      <c r="C290" s="727"/>
      <c r="D290" s="727"/>
      <c r="E290" s="727"/>
      <c r="F290" s="727"/>
      <c r="G290" s="727"/>
    </row>
    <row r="291" spans="2:7">
      <c r="B291" s="727"/>
      <c r="C291" s="727"/>
      <c r="D291" s="727"/>
      <c r="E291" s="727"/>
      <c r="F291" s="727"/>
      <c r="G291" s="727"/>
    </row>
    <row r="292" spans="2:7">
      <c r="B292" s="727"/>
      <c r="C292" s="727"/>
      <c r="D292" s="727"/>
      <c r="E292" s="727"/>
      <c r="F292" s="727"/>
      <c r="G292" s="727"/>
    </row>
    <row r="293" spans="2:7">
      <c r="B293" s="727"/>
      <c r="C293" s="727"/>
      <c r="D293" s="727"/>
      <c r="E293" s="727"/>
      <c r="F293" s="727"/>
      <c r="G293" s="727"/>
    </row>
    <row r="294" spans="2:7">
      <c r="B294" s="727"/>
      <c r="C294" s="727"/>
      <c r="D294" s="727"/>
      <c r="E294" s="727"/>
      <c r="F294" s="727"/>
      <c r="G294" s="727"/>
    </row>
    <row r="295" spans="2:7">
      <c r="B295" s="727"/>
      <c r="C295" s="727"/>
      <c r="D295" s="727"/>
      <c r="E295" s="727"/>
      <c r="F295" s="727"/>
      <c r="G295" s="727"/>
    </row>
    <row r="296" spans="2:7">
      <c r="B296" s="727"/>
      <c r="C296" s="727"/>
      <c r="D296" s="727"/>
      <c r="E296" s="727"/>
      <c r="F296" s="727"/>
      <c r="G296" s="727"/>
    </row>
    <row r="297" spans="2:7">
      <c r="B297" s="727"/>
      <c r="C297" s="727"/>
      <c r="D297" s="727"/>
      <c r="E297" s="727"/>
      <c r="F297" s="727"/>
      <c r="G297" s="727"/>
    </row>
    <row r="298" spans="2:7">
      <c r="B298" s="727"/>
      <c r="C298" s="727"/>
      <c r="D298" s="727"/>
      <c r="E298" s="727"/>
      <c r="F298" s="727"/>
      <c r="G298" s="727"/>
    </row>
    <row r="299" spans="2:7">
      <c r="B299" s="727"/>
      <c r="C299" s="727"/>
      <c r="D299" s="727"/>
      <c r="E299" s="727"/>
      <c r="F299" s="727"/>
      <c r="G299" s="727"/>
    </row>
    <row r="300" spans="2:7">
      <c r="B300" s="727"/>
      <c r="C300" s="727"/>
      <c r="D300" s="727"/>
      <c r="E300" s="727"/>
      <c r="F300" s="727"/>
      <c r="G300" s="727"/>
    </row>
    <row r="301" spans="2:7">
      <c r="B301" s="727"/>
      <c r="C301" s="727"/>
      <c r="D301" s="727"/>
      <c r="E301" s="727"/>
      <c r="F301" s="727"/>
      <c r="G301" s="727"/>
    </row>
    <row r="302" spans="2:7">
      <c r="B302" s="727"/>
      <c r="C302" s="727"/>
      <c r="D302" s="727"/>
      <c r="E302" s="727"/>
      <c r="F302" s="727"/>
      <c r="G302" s="727"/>
    </row>
    <row r="303" spans="2:7">
      <c r="B303" s="727"/>
      <c r="C303" s="727"/>
      <c r="D303" s="727"/>
      <c r="E303" s="727"/>
      <c r="F303" s="727"/>
      <c r="G303" s="727"/>
    </row>
    <row r="304" spans="2:7">
      <c r="B304" s="727"/>
      <c r="C304" s="727"/>
      <c r="D304" s="727"/>
      <c r="E304" s="727"/>
      <c r="F304" s="727"/>
      <c r="G304" s="727"/>
    </row>
    <row r="305" spans="2:7">
      <c r="B305" s="727"/>
      <c r="C305" s="727"/>
      <c r="D305" s="727"/>
      <c r="E305" s="727"/>
      <c r="F305" s="727"/>
      <c r="G305" s="727"/>
    </row>
    <row r="306" spans="2:7">
      <c r="B306" s="727"/>
      <c r="C306" s="727"/>
      <c r="D306" s="727"/>
      <c r="E306" s="727"/>
      <c r="F306" s="727"/>
      <c r="G306" s="727"/>
    </row>
    <row r="307" spans="2:7">
      <c r="B307" s="727"/>
      <c r="C307" s="727"/>
      <c r="D307" s="727"/>
      <c r="E307" s="727"/>
      <c r="F307" s="727"/>
      <c r="G307" s="727"/>
    </row>
    <row r="308" spans="2:7">
      <c r="B308" s="727"/>
      <c r="C308" s="727"/>
      <c r="D308" s="727"/>
      <c r="E308" s="727"/>
      <c r="F308" s="727"/>
      <c r="G308" s="727"/>
    </row>
    <row r="309" spans="2:7">
      <c r="B309" s="727"/>
      <c r="C309" s="727"/>
      <c r="D309" s="727"/>
      <c r="E309" s="727"/>
      <c r="F309" s="727"/>
      <c r="G309" s="727"/>
    </row>
    <row r="310" spans="2:7">
      <c r="B310" s="727"/>
      <c r="C310" s="727"/>
      <c r="D310" s="727"/>
      <c r="E310" s="727"/>
      <c r="F310" s="727"/>
      <c r="G310" s="727"/>
    </row>
    <row r="311" spans="2:7">
      <c r="B311" s="727"/>
      <c r="C311" s="727"/>
      <c r="D311" s="727"/>
      <c r="E311" s="727"/>
      <c r="F311" s="727"/>
      <c r="G311" s="727"/>
    </row>
    <row r="312" spans="2:7">
      <c r="B312" s="727"/>
      <c r="C312" s="727"/>
      <c r="D312" s="727"/>
      <c r="E312" s="727"/>
      <c r="F312" s="727"/>
      <c r="G312" s="727"/>
    </row>
    <row r="313" spans="2:7">
      <c r="B313" s="727"/>
      <c r="C313" s="727"/>
      <c r="D313" s="727"/>
      <c r="E313" s="727"/>
      <c r="F313" s="727"/>
      <c r="G313" s="727"/>
    </row>
    <row r="314" spans="2:7">
      <c r="B314" s="727"/>
      <c r="C314" s="727"/>
      <c r="D314" s="727"/>
      <c r="E314" s="727"/>
      <c r="F314" s="727"/>
      <c r="G314" s="727"/>
    </row>
    <row r="315" spans="2:7">
      <c r="B315" s="727"/>
      <c r="C315" s="727"/>
      <c r="D315" s="727"/>
      <c r="E315" s="727"/>
      <c r="F315" s="727"/>
      <c r="G315" s="727"/>
    </row>
    <row r="316" spans="2:7">
      <c r="B316" s="727"/>
      <c r="C316" s="727"/>
      <c r="D316" s="727"/>
      <c r="E316" s="727"/>
      <c r="F316" s="727"/>
      <c r="G316" s="727"/>
    </row>
    <row r="317" spans="2:7">
      <c r="B317" s="727"/>
      <c r="C317" s="727"/>
      <c r="D317" s="727"/>
      <c r="E317" s="727"/>
      <c r="F317" s="727"/>
      <c r="G317" s="727"/>
    </row>
    <row r="318" spans="2:7">
      <c r="B318" s="727"/>
      <c r="C318" s="727"/>
      <c r="D318" s="727"/>
      <c r="E318" s="727"/>
      <c r="F318" s="727"/>
      <c r="G318" s="727"/>
    </row>
    <row r="319" spans="2:7">
      <c r="B319" s="727"/>
      <c r="C319" s="727"/>
      <c r="D319" s="727"/>
      <c r="E319" s="727"/>
      <c r="F319" s="727"/>
      <c r="G319" s="727"/>
    </row>
    <row r="320" spans="2:7">
      <c r="B320" s="727"/>
      <c r="C320" s="727"/>
      <c r="D320" s="727"/>
      <c r="E320" s="727"/>
      <c r="F320" s="727"/>
      <c r="G320" s="727"/>
    </row>
    <row r="321" spans="2:7">
      <c r="B321" s="727"/>
      <c r="C321" s="727"/>
      <c r="D321" s="727"/>
      <c r="E321" s="727"/>
      <c r="F321" s="727"/>
      <c r="G321" s="727"/>
    </row>
    <row r="322" spans="2:7">
      <c r="B322" s="727"/>
      <c r="C322" s="727"/>
      <c r="D322" s="727"/>
      <c r="E322" s="727"/>
      <c r="F322" s="727"/>
      <c r="G322" s="727"/>
    </row>
    <row r="323" spans="2:7">
      <c r="B323" s="727"/>
      <c r="C323" s="727"/>
      <c r="D323" s="727"/>
      <c r="E323" s="727"/>
      <c r="F323" s="727"/>
      <c r="G323" s="727"/>
    </row>
    <row r="324" spans="2:7">
      <c r="B324" s="727"/>
      <c r="C324" s="727"/>
      <c r="D324" s="727"/>
      <c r="E324" s="727"/>
      <c r="F324" s="727"/>
      <c r="G324" s="727"/>
    </row>
    <row r="325" spans="2:7">
      <c r="B325" s="727"/>
      <c r="C325" s="727"/>
      <c r="D325" s="727"/>
      <c r="E325" s="727"/>
      <c r="F325" s="727"/>
      <c r="G325" s="727"/>
    </row>
    <row r="326" spans="2:7">
      <c r="B326" s="727"/>
      <c r="C326" s="727"/>
      <c r="D326" s="727"/>
      <c r="E326" s="727"/>
      <c r="F326" s="727"/>
      <c r="G326" s="727"/>
    </row>
    <row r="327" spans="2:7">
      <c r="B327" s="727"/>
      <c r="C327" s="727"/>
      <c r="D327" s="727"/>
      <c r="E327" s="727"/>
      <c r="F327" s="727"/>
      <c r="G327" s="727"/>
    </row>
    <row r="328" spans="2:7">
      <c r="B328" s="727"/>
      <c r="C328" s="727"/>
      <c r="D328" s="727"/>
      <c r="E328" s="727"/>
      <c r="F328" s="727"/>
      <c r="G328" s="727"/>
    </row>
    <row r="329" spans="2:7">
      <c r="B329" s="727"/>
      <c r="C329" s="727"/>
      <c r="D329" s="727"/>
      <c r="E329" s="727"/>
      <c r="F329" s="727"/>
      <c r="G329" s="727"/>
    </row>
    <row r="330" spans="2:7">
      <c r="B330" s="727"/>
      <c r="C330" s="727"/>
      <c r="D330" s="727"/>
      <c r="E330" s="727"/>
      <c r="F330" s="727"/>
      <c r="G330" s="727"/>
    </row>
    <row r="331" spans="2:7">
      <c r="B331" s="727"/>
      <c r="C331" s="727"/>
      <c r="D331" s="727"/>
      <c r="E331" s="727"/>
      <c r="F331" s="727"/>
      <c r="G331" s="727"/>
    </row>
    <row r="332" spans="2:7">
      <c r="B332" s="727"/>
      <c r="C332" s="727"/>
      <c r="D332" s="727"/>
      <c r="E332" s="727"/>
      <c r="F332" s="727"/>
      <c r="G332" s="727"/>
    </row>
    <row r="333" spans="2:7">
      <c r="B333" s="727"/>
      <c r="C333" s="727"/>
      <c r="D333" s="727"/>
      <c r="E333" s="727"/>
      <c r="F333" s="727"/>
      <c r="G333" s="727"/>
    </row>
    <row r="334" spans="2:7">
      <c r="B334" s="727"/>
      <c r="C334" s="727"/>
      <c r="D334" s="727"/>
      <c r="E334" s="727"/>
      <c r="F334" s="727"/>
      <c r="G334" s="727"/>
    </row>
    <row r="335" spans="2:7">
      <c r="B335" s="727"/>
      <c r="C335" s="727"/>
      <c r="D335" s="727"/>
      <c r="E335" s="727"/>
      <c r="F335" s="727"/>
      <c r="G335" s="727"/>
    </row>
    <row r="336" spans="2:7">
      <c r="B336" s="727"/>
      <c r="C336" s="727"/>
      <c r="D336" s="727"/>
      <c r="E336" s="727"/>
      <c r="F336" s="727"/>
      <c r="G336" s="727"/>
    </row>
    <row r="337" spans="2:7">
      <c r="B337" s="727"/>
      <c r="C337" s="727"/>
      <c r="D337" s="727"/>
      <c r="E337" s="727"/>
      <c r="F337" s="727"/>
      <c r="G337" s="727"/>
    </row>
    <row r="338" spans="2:7">
      <c r="B338" s="727"/>
      <c r="C338" s="727"/>
      <c r="D338" s="727"/>
      <c r="E338" s="727"/>
      <c r="F338" s="727"/>
      <c r="G338" s="727"/>
    </row>
    <row r="339" spans="2:7">
      <c r="B339" s="727"/>
      <c r="C339" s="727"/>
      <c r="D339" s="727"/>
      <c r="E339" s="727"/>
      <c r="F339" s="727"/>
      <c r="G339" s="727"/>
    </row>
    <row r="340" spans="2:7">
      <c r="B340" s="727"/>
      <c r="C340" s="727"/>
      <c r="D340" s="727"/>
      <c r="E340" s="727"/>
      <c r="F340" s="727"/>
      <c r="G340" s="727"/>
    </row>
    <row r="341" spans="2:7">
      <c r="B341" s="727"/>
      <c r="C341" s="727"/>
      <c r="D341" s="727"/>
      <c r="E341" s="727"/>
      <c r="F341" s="727"/>
      <c r="G341" s="727"/>
    </row>
    <row r="342" spans="2:7">
      <c r="B342" s="727"/>
      <c r="C342" s="727"/>
      <c r="D342" s="727"/>
      <c r="E342" s="727"/>
      <c r="F342" s="727"/>
      <c r="G342" s="727"/>
    </row>
    <row r="343" spans="2:7">
      <c r="B343" s="727"/>
      <c r="C343" s="727"/>
      <c r="D343" s="727"/>
      <c r="E343" s="727"/>
      <c r="F343" s="727"/>
      <c r="G343" s="727"/>
    </row>
    <row r="344" spans="2:7">
      <c r="B344" s="727"/>
      <c r="C344" s="727"/>
      <c r="D344" s="727"/>
      <c r="E344" s="727"/>
      <c r="F344" s="727"/>
      <c r="G344" s="727"/>
    </row>
    <row r="345" spans="2:7">
      <c r="B345" s="727"/>
      <c r="C345" s="727"/>
      <c r="D345" s="727"/>
      <c r="E345" s="727"/>
      <c r="F345" s="727"/>
      <c r="G345" s="727"/>
    </row>
    <row r="346" spans="2:7">
      <c r="B346" s="727"/>
      <c r="C346" s="727"/>
      <c r="D346" s="727"/>
      <c r="E346" s="727"/>
      <c r="F346" s="727"/>
      <c r="G346" s="727"/>
    </row>
    <row r="347" spans="2:7">
      <c r="B347" s="727"/>
      <c r="C347" s="727"/>
      <c r="D347" s="727"/>
      <c r="E347" s="727"/>
      <c r="F347" s="727"/>
      <c r="G347" s="727"/>
    </row>
    <row r="348" spans="2:7">
      <c r="B348" s="727"/>
      <c r="C348" s="727"/>
      <c r="D348" s="727"/>
      <c r="E348" s="727"/>
      <c r="F348" s="727"/>
      <c r="G348" s="727"/>
    </row>
    <row r="349" spans="2:7">
      <c r="B349" s="727"/>
      <c r="C349" s="727"/>
      <c r="D349" s="727"/>
      <c r="E349" s="727"/>
      <c r="F349" s="727"/>
      <c r="G349" s="727"/>
    </row>
    <row r="350" spans="2:7">
      <c r="B350" s="727"/>
      <c r="C350" s="727"/>
      <c r="D350" s="727"/>
      <c r="E350" s="727"/>
      <c r="F350" s="727"/>
      <c r="G350" s="727"/>
    </row>
    <row r="351" spans="2:7">
      <c r="B351" s="727"/>
      <c r="C351" s="727"/>
      <c r="D351" s="727"/>
      <c r="E351" s="727"/>
      <c r="F351" s="727"/>
      <c r="G351" s="727"/>
    </row>
    <row r="352" spans="2:7">
      <c r="B352" s="727"/>
      <c r="C352" s="727"/>
      <c r="D352" s="727"/>
      <c r="E352" s="727"/>
      <c r="F352" s="727"/>
      <c r="G352" s="727"/>
    </row>
    <row r="353" spans="2:7">
      <c r="B353" s="727"/>
      <c r="C353" s="727"/>
      <c r="D353" s="727"/>
      <c r="E353" s="727"/>
      <c r="F353" s="727"/>
      <c r="G353" s="727"/>
    </row>
    <row r="354" spans="2:7">
      <c r="B354" s="727"/>
      <c r="C354" s="727"/>
      <c r="D354" s="727"/>
      <c r="E354" s="727"/>
      <c r="F354" s="727"/>
      <c r="G354" s="727"/>
    </row>
    <row r="355" spans="2:7">
      <c r="B355" s="727"/>
      <c r="C355" s="727"/>
      <c r="D355" s="727"/>
      <c r="E355" s="727"/>
      <c r="F355" s="727"/>
      <c r="G355" s="727"/>
    </row>
    <row r="356" spans="2:7">
      <c r="B356" s="727"/>
      <c r="C356" s="727"/>
      <c r="D356" s="727"/>
      <c r="E356" s="727"/>
      <c r="F356" s="727"/>
      <c r="G356" s="727"/>
    </row>
    <row r="357" spans="2:7">
      <c r="B357" s="727"/>
      <c r="C357" s="727"/>
      <c r="D357" s="727"/>
      <c r="E357" s="727"/>
      <c r="F357" s="727"/>
      <c r="G357" s="727"/>
    </row>
    <row r="358" spans="2:7">
      <c r="B358" s="727"/>
      <c r="C358" s="727"/>
      <c r="D358" s="727"/>
      <c r="E358" s="727"/>
      <c r="F358" s="727"/>
      <c r="G358" s="727"/>
    </row>
    <row r="359" spans="2:7">
      <c r="B359" s="727"/>
      <c r="C359" s="727"/>
      <c r="D359" s="727"/>
      <c r="E359" s="727"/>
      <c r="F359" s="727"/>
      <c r="G359" s="727"/>
    </row>
    <row r="360" spans="2:7">
      <c r="B360" s="727"/>
      <c r="C360" s="727"/>
      <c r="D360" s="727"/>
      <c r="E360" s="727"/>
      <c r="F360" s="727"/>
      <c r="G360" s="727"/>
    </row>
    <row r="361" spans="2:7">
      <c r="B361" s="727"/>
      <c r="C361" s="727"/>
      <c r="D361" s="727"/>
      <c r="E361" s="727"/>
      <c r="F361" s="727"/>
      <c r="G361" s="727"/>
    </row>
    <row r="362" spans="2:7">
      <c r="B362" s="727"/>
      <c r="C362" s="727"/>
      <c r="D362" s="727"/>
      <c r="E362" s="727"/>
      <c r="F362" s="727"/>
      <c r="G362" s="727"/>
    </row>
    <row r="363" spans="2:7">
      <c r="B363" s="727"/>
      <c r="C363" s="727"/>
      <c r="D363" s="727"/>
      <c r="E363" s="727"/>
      <c r="F363" s="727"/>
      <c r="G363" s="727"/>
    </row>
    <row r="364" spans="2:7">
      <c r="B364" s="727"/>
      <c r="C364" s="727"/>
      <c r="D364" s="727"/>
      <c r="E364" s="727"/>
      <c r="F364" s="727"/>
      <c r="G364" s="727"/>
    </row>
    <row r="365" spans="2:7">
      <c r="B365" s="727"/>
      <c r="C365" s="727"/>
      <c r="D365" s="727"/>
      <c r="E365" s="727"/>
      <c r="F365" s="727"/>
      <c r="G365" s="727"/>
    </row>
    <row r="366" spans="2:7">
      <c r="B366" s="727"/>
      <c r="C366" s="727"/>
      <c r="D366" s="727"/>
      <c r="E366" s="727"/>
      <c r="F366" s="727"/>
      <c r="G366" s="727"/>
    </row>
    <row r="367" spans="2:7">
      <c r="B367" s="727"/>
      <c r="C367" s="727"/>
      <c r="D367" s="727"/>
      <c r="E367" s="727"/>
      <c r="F367" s="727"/>
      <c r="G367" s="727"/>
    </row>
    <row r="368" spans="2:7">
      <c r="B368" s="727"/>
      <c r="C368" s="727"/>
      <c r="D368" s="727"/>
      <c r="E368" s="727"/>
      <c r="F368" s="727"/>
      <c r="G368" s="727"/>
    </row>
    <row r="369" spans="2:7">
      <c r="B369" s="727"/>
      <c r="C369" s="727"/>
      <c r="D369" s="727"/>
      <c r="E369" s="727"/>
      <c r="F369" s="727"/>
      <c r="G369" s="727"/>
    </row>
    <row r="370" spans="2:7">
      <c r="B370" s="727"/>
      <c r="C370" s="727"/>
      <c r="D370" s="727"/>
      <c r="E370" s="727"/>
      <c r="F370" s="727"/>
      <c r="G370" s="727"/>
    </row>
    <row r="371" spans="2:7">
      <c r="B371" s="727"/>
      <c r="C371" s="727"/>
      <c r="D371" s="727"/>
      <c r="E371" s="727"/>
      <c r="F371" s="727"/>
      <c r="G371" s="727"/>
    </row>
    <row r="372" spans="2:7">
      <c r="B372" s="727"/>
      <c r="C372" s="727"/>
      <c r="D372" s="727"/>
      <c r="E372" s="727"/>
      <c r="F372" s="727"/>
      <c r="G372" s="727"/>
    </row>
    <row r="373" spans="2:7">
      <c r="B373" s="727"/>
      <c r="C373" s="727"/>
      <c r="D373" s="727"/>
      <c r="E373" s="727"/>
      <c r="F373" s="727"/>
      <c r="G373" s="727"/>
    </row>
    <row r="374" spans="2:7">
      <c r="B374" s="727"/>
      <c r="C374" s="727"/>
      <c r="D374" s="727"/>
      <c r="E374" s="727"/>
      <c r="F374" s="727"/>
      <c r="G374" s="727"/>
    </row>
    <row r="375" spans="2:7">
      <c r="B375" s="727"/>
      <c r="C375" s="727"/>
      <c r="D375" s="727"/>
      <c r="E375" s="727"/>
      <c r="F375" s="727"/>
      <c r="G375" s="727"/>
    </row>
    <row r="376" spans="2:7">
      <c r="B376" s="727"/>
      <c r="C376" s="727"/>
      <c r="D376" s="727"/>
      <c r="E376" s="727"/>
      <c r="F376" s="727"/>
      <c r="G376" s="727"/>
    </row>
    <row r="377" spans="2:7">
      <c r="B377" s="727"/>
      <c r="C377" s="727"/>
      <c r="D377" s="727"/>
      <c r="E377" s="727"/>
      <c r="F377" s="727"/>
      <c r="G377" s="727"/>
    </row>
    <row r="378" spans="2:7">
      <c r="B378" s="727"/>
      <c r="C378" s="727"/>
      <c r="D378" s="727"/>
      <c r="E378" s="727"/>
      <c r="F378" s="727"/>
      <c r="G378" s="727"/>
    </row>
    <row r="379" spans="2:7">
      <c r="B379" s="727"/>
      <c r="C379" s="727"/>
      <c r="D379" s="727"/>
      <c r="E379" s="727"/>
      <c r="F379" s="727"/>
      <c r="G379" s="727"/>
    </row>
    <row r="380" spans="2:7">
      <c r="B380" s="727"/>
      <c r="C380" s="727"/>
      <c r="D380" s="727"/>
      <c r="E380" s="727"/>
      <c r="F380" s="727"/>
      <c r="G380" s="727"/>
    </row>
    <row r="381" spans="2:7">
      <c r="B381" s="727"/>
      <c r="C381" s="727"/>
      <c r="D381" s="727"/>
      <c r="E381" s="727"/>
      <c r="F381" s="727"/>
      <c r="G381" s="727"/>
    </row>
    <row r="382" spans="2:7">
      <c r="B382" s="727"/>
      <c r="C382" s="727"/>
      <c r="D382" s="727"/>
      <c r="E382" s="727"/>
      <c r="F382" s="727"/>
      <c r="G382" s="727"/>
    </row>
    <row r="383" spans="2:7">
      <c r="B383" s="727"/>
      <c r="C383" s="727"/>
      <c r="D383" s="727"/>
      <c r="E383" s="727"/>
      <c r="F383" s="727"/>
      <c r="G383" s="727"/>
    </row>
    <row r="384" spans="2:7">
      <c r="B384" s="727"/>
      <c r="C384" s="727"/>
      <c r="D384" s="727"/>
      <c r="E384" s="727"/>
      <c r="F384" s="727"/>
      <c r="G384" s="727"/>
    </row>
    <row r="385" spans="2:7">
      <c r="B385" s="727"/>
      <c r="C385" s="727"/>
      <c r="D385" s="727"/>
      <c r="E385" s="727"/>
      <c r="F385" s="727"/>
      <c r="G385" s="727"/>
    </row>
    <row r="386" spans="2:7">
      <c r="B386" s="727"/>
      <c r="C386" s="727"/>
      <c r="D386" s="727"/>
      <c r="E386" s="727"/>
      <c r="F386" s="727"/>
      <c r="G386" s="727"/>
    </row>
    <row r="387" spans="2:7">
      <c r="B387" s="727"/>
      <c r="C387" s="727"/>
      <c r="D387" s="727"/>
      <c r="E387" s="727"/>
      <c r="F387" s="727"/>
      <c r="G387" s="727"/>
    </row>
    <row r="388" spans="2:7">
      <c r="B388" s="727"/>
      <c r="C388" s="727"/>
      <c r="D388" s="727"/>
      <c r="E388" s="727"/>
      <c r="F388" s="727"/>
      <c r="G388" s="727"/>
    </row>
    <row r="389" spans="2:7">
      <c r="B389" s="727"/>
      <c r="C389" s="727"/>
      <c r="D389" s="727"/>
      <c r="E389" s="727"/>
      <c r="F389" s="727"/>
      <c r="G389" s="727"/>
    </row>
    <row r="390" spans="2:7">
      <c r="B390" s="727"/>
      <c r="C390" s="727"/>
      <c r="D390" s="727"/>
      <c r="E390" s="727"/>
      <c r="F390" s="727"/>
      <c r="G390" s="727"/>
    </row>
    <row r="391" spans="2:7">
      <c r="B391" s="727"/>
      <c r="C391" s="727"/>
      <c r="D391" s="727"/>
      <c r="E391" s="727"/>
      <c r="F391" s="727"/>
      <c r="G391" s="727"/>
    </row>
    <row r="392" spans="2:7">
      <c r="B392" s="727"/>
      <c r="C392" s="727"/>
      <c r="D392" s="727"/>
      <c r="E392" s="727"/>
      <c r="F392" s="727"/>
      <c r="G392" s="727"/>
    </row>
    <row r="393" spans="2:7">
      <c r="B393" s="727"/>
      <c r="C393" s="727"/>
      <c r="D393" s="727"/>
      <c r="E393" s="727"/>
      <c r="F393" s="727"/>
      <c r="G393" s="727"/>
    </row>
    <row r="394" spans="2:7">
      <c r="B394" s="727"/>
      <c r="C394" s="727"/>
      <c r="D394" s="727"/>
      <c r="E394" s="727"/>
      <c r="F394" s="727"/>
      <c r="G394" s="727"/>
    </row>
    <row r="395" spans="2:7">
      <c r="B395" s="727"/>
      <c r="C395" s="727"/>
      <c r="D395" s="727"/>
      <c r="E395" s="727"/>
      <c r="F395" s="727"/>
      <c r="G395" s="727"/>
    </row>
    <row r="396" spans="2:7">
      <c r="B396" s="727"/>
      <c r="C396" s="727"/>
      <c r="D396" s="727"/>
      <c r="E396" s="727"/>
      <c r="F396" s="727"/>
      <c r="G396" s="727"/>
    </row>
    <row r="397" spans="2:7">
      <c r="B397" s="727"/>
      <c r="C397" s="727"/>
      <c r="D397" s="727"/>
      <c r="E397" s="727"/>
      <c r="F397" s="727"/>
      <c r="G397" s="727"/>
    </row>
    <row r="398" spans="2:7">
      <c r="B398" s="727"/>
      <c r="C398" s="727"/>
      <c r="D398" s="727"/>
      <c r="E398" s="727"/>
      <c r="F398" s="727"/>
      <c r="G398" s="727"/>
    </row>
    <row r="399" spans="2:7">
      <c r="B399" s="727"/>
      <c r="C399" s="727"/>
      <c r="D399" s="727"/>
      <c r="E399" s="727"/>
      <c r="F399" s="727"/>
      <c r="G399" s="727"/>
    </row>
    <row r="400" spans="2:7">
      <c r="B400" s="727"/>
      <c r="C400" s="727"/>
      <c r="D400" s="727"/>
      <c r="E400" s="727"/>
      <c r="F400" s="727"/>
      <c r="G400" s="727"/>
    </row>
    <row r="401" spans="2:7">
      <c r="B401" s="727"/>
      <c r="C401" s="727"/>
      <c r="D401" s="727"/>
      <c r="E401" s="727"/>
      <c r="F401" s="727"/>
      <c r="G401" s="727"/>
    </row>
    <row r="402" spans="2:7">
      <c r="B402" s="727"/>
      <c r="C402" s="727"/>
      <c r="D402" s="727"/>
      <c r="E402" s="727"/>
      <c r="F402" s="727"/>
      <c r="G402" s="727"/>
    </row>
    <row r="403" spans="2:7">
      <c r="B403" s="727"/>
      <c r="C403" s="727"/>
      <c r="D403" s="727"/>
      <c r="E403" s="727"/>
      <c r="F403" s="727"/>
      <c r="G403" s="727"/>
    </row>
    <row r="404" spans="2:7">
      <c r="B404" s="727"/>
      <c r="C404" s="727"/>
      <c r="D404" s="727"/>
      <c r="E404" s="727"/>
      <c r="F404" s="727"/>
      <c r="G404" s="727"/>
    </row>
    <row r="405" spans="2:7">
      <c r="B405" s="727"/>
      <c r="C405" s="727"/>
      <c r="D405" s="727"/>
      <c r="E405" s="727"/>
      <c r="F405" s="727"/>
      <c r="G405" s="727"/>
    </row>
    <row r="406" spans="2:7">
      <c r="B406" s="727"/>
      <c r="C406" s="727"/>
      <c r="D406" s="727"/>
      <c r="E406" s="727"/>
      <c r="F406" s="727"/>
      <c r="G406" s="727"/>
    </row>
    <row r="407" spans="2:7">
      <c r="B407" s="727"/>
      <c r="C407" s="727"/>
      <c r="D407" s="727"/>
      <c r="E407" s="727"/>
      <c r="F407" s="727"/>
      <c r="G407" s="727"/>
    </row>
    <row r="408" spans="2:7">
      <c r="B408" s="727"/>
      <c r="C408" s="727"/>
      <c r="D408" s="727"/>
      <c r="E408" s="727"/>
      <c r="F408" s="727"/>
      <c r="G408" s="727"/>
    </row>
    <row r="409" spans="2:7">
      <c r="B409" s="727"/>
      <c r="C409" s="727"/>
      <c r="D409" s="727"/>
      <c r="E409" s="727"/>
      <c r="F409" s="727"/>
      <c r="G409" s="727"/>
    </row>
    <row r="410" spans="2:7">
      <c r="B410" s="727"/>
      <c r="C410" s="727"/>
      <c r="D410" s="727"/>
      <c r="E410" s="727"/>
      <c r="F410" s="727"/>
      <c r="G410" s="727"/>
    </row>
    <row r="411" spans="2:7">
      <c r="B411" s="727"/>
      <c r="C411" s="727"/>
      <c r="D411" s="727"/>
      <c r="E411" s="727"/>
      <c r="F411" s="727"/>
      <c r="G411" s="727"/>
    </row>
    <row r="412" spans="2:7">
      <c r="B412" s="727"/>
      <c r="C412" s="727"/>
      <c r="D412" s="727"/>
      <c r="E412" s="727"/>
      <c r="F412" s="727"/>
      <c r="G412" s="727"/>
    </row>
    <row r="413" spans="2:7">
      <c r="B413" s="727"/>
      <c r="C413" s="727"/>
      <c r="D413" s="727"/>
      <c r="E413" s="727"/>
      <c r="F413" s="727"/>
      <c r="G413" s="727"/>
    </row>
    <row r="414" spans="2:7">
      <c r="B414" s="727"/>
      <c r="C414" s="727"/>
      <c r="D414" s="727"/>
      <c r="E414" s="727"/>
      <c r="F414" s="727"/>
      <c r="G414" s="727"/>
    </row>
    <row r="415" spans="2:7">
      <c r="B415" s="727"/>
      <c r="C415" s="727"/>
      <c r="D415" s="727"/>
      <c r="E415" s="727"/>
      <c r="F415" s="727"/>
      <c r="G415" s="727"/>
    </row>
    <row r="416" spans="2:7">
      <c r="B416" s="727"/>
      <c r="C416" s="727"/>
      <c r="D416" s="727"/>
      <c r="E416" s="727"/>
      <c r="F416" s="727"/>
      <c r="G416" s="727"/>
    </row>
    <row r="417" spans="2:7">
      <c r="B417" s="727"/>
      <c r="C417" s="727"/>
      <c r="D417" s="727"/>
      <c r="E417" s="727"/>
      <c r="F417" s="727"/>
      <c r="G417" s="727"/>
    </row>
    <row r="418" spans="2:7">
      <c r="B418" s="727"/>
      <c r="C418" s="727"/>
      <c r="D418" s="727"/>
      <c r="E418" s="727"/>
      <c r="F418" s="727"/>
      <c r="G418" s="727"/>
    </row>
    <row r="419" spans="2:7">
      <c r="B419" s="727"/>
      <c r="C419" s="727"/>
      <c r="D419" s="727"/>
      <c r="E419" s="727"/>
      <c r="F419" s="727"/>
      <c r="G419" s="727"/>
    </row>
    <row r="420" spans="2:7">
      <c r="B420" s="727"/>
      <c r="C420" s="727"/>
      <c r="D420" s="727"/>
      <c r="E420" s="727"/>
      <c r="F420" s="727"/>
      <c r="G420" s="727"/>
    </row>
    <row r="421" spans="2:7">
      <c r="B421" s="727"/>
      <c r="C421" s="727"/>
      <c r="D421" s="727"/>
      <c r="E421" s="727"/>
      <c r="F421" s="727"/>
      <c r="G421" s="727"/>
    </row>
    <row r="422" spans="2:7">
      <c r="B422" s="727"/>
      <c r="C422" s="727"/>
      <c r="D422" s="727"/>
      <c r="E422" s="727"/>
      <c r="F422" s="727"/>
      <c r="G422" s="727"/>
    </row>
    <row r="423" spans="2:7">
      <c r="B423" s="727"/>
      <c r="C423" s="727"/>
      <c r="D423" s="727"/>
      <c r="E423" s="727"/>
      <c r="F423" s="727"/>
      <c r="G423" s="727"/>
    </row>
    <row r="424" spans="2:7">
      <c r="B424" s="727"/>
      <c r="C424" s="727"/>
      <c r="D424" s="727"/>
      <c r="E424" s="727"/>
      <c r="F424" s="727"/>
      <c r="G424" s="727"/>
    </row>
    <row r="425" spans="2:7">
      <c r="B425" s="727"/>
      <c r="C425" s="727"/>
      <c r="D425" s="727"/>
      <c r="E425" s="727"/>
      <c r="F425" s="727"/>
      <c r="G425" s="727"/>
    </row>
    <row r="426" spans="2:7">
      <c r="B426" s="727"/>
      <c r="C426" s="727"/>
      <c r="D426" s="727"/>
      <c r="E426" s="727"/>
      <c r="F426" s="727"/>
      <c r="G426" s="727"/>
    </row>
    <row r="427" spans="2:7">
      <c r="B427" s="727"/>
      <c r="C427" s="727"/>
      <c r="D427" s="727"/>
      <c r="E427" s="727"/>
      <c r="F427" s="727"/>
      <c r="G427" s="727"/>
    </row>
    <row r="428" spans="2:7">
      <c r="B428" s="727"/>
      <c r="C428" s="727"/>
      <c r="D428" s="727"/>
      <c r="E428" s="727"/>
      <c r="F428" s="727"/>
      <c r="G428" s="727"/>
    </row>
    <row r="429" spans="2:7">
      <c r="B429" s="727"/>
      <c r="C429" s="727"/>
      <c r="D429" s="727"/>
      <c r="E429" s="727"/>
      <c r="F429" s="727"/>
      <c r="G429" s="727"/>
    </row>
    <row r="430" spans="2:7">
      <c r="B430" s="727"/>
      <c r="C430" s="727"/>
      <c r="D430" s="727"/>
      <c r="E430" s="727"/>
      <c r="F430" s="727"/>
      <c r="G430" s="727"/>
    </row>
    <row r="431" spans="2:7">
      <c r="B431" s="727"/>
      <c r="C431" s="727"/>
      <c r="D431" s="727"/>
      <c r="E431" s="727"/>
      <c r="F431" s="727"/>
      <c r="G431" s="727"/>
    </row>
    <row r="432" spans="2:7">
      <c r="B432" s="727"/>
      <c r="C432" s="727"/>
      <c r="D432" s="727"/>
      <c r="E432" s="727"/>
      <c r="F432" s="727"/>
      <c r="G432" s="727"/>
    </row>
    <row r="433" spans="2:7">
      <c r="B433" s="727"/>
      <c r="C433" s="727"/>
      <c r="D433" s="727"/>
      <c r="E433" s="727"/>
      <c r="F433" s="727"/>
      <c r="G433" s="727"/>
    </row>
    <row r="434" spans="2:7">
      <c r="B434" s="727"/>
      <c r="C434" s="727"/>
      <c r="D434" s="727"/>
      <c r="E434" s="727"/>
      <c r="F434" s="727"/>
      <c r="G434" s="727"/>
    </row>
    <row r="435" spans="2:7">
      <c r="B435" s="727"/>
      <c r="C435" s="727"/>
      <c r="D435" s="727"/>
      <c r="E435" s="727"/>
      <c r="F435" s="727"/>
      <c r="G435" s="727"/>
    </row>
    <row r="436" spans="2:7">
      <c r="B436" s="727"/>
      <c r="C436" s="727"/>
      <c r="D436" s="727"/>
      <c r="E436" s="727"/>
      <c r="F436" s="727"/>
      <c r="G436" s="727"/>
    </row>
    <row r="437" spans="2:7">
      <c r="B437" s="727"/>
      <c r="C437" s="727"/>
      <c r="D437" s="727"/>
      <c r="E437" s="727"/>
      <c r="F437" s="727"/>
      <c r="G437" s="727"/>
    </row>
    <row r="438" spans="2:7">
      <c r="B438" s="727"/>
      <c r="C438" s="727"/>
      <c r="D438" s="727"/>
      <c r="E438" s="727"/>
      <c r="F438" s="727"/>
      <c r="G438" s="727"/>
    </row>
    <row r="439" spans="2:7">
      <c r="B439" s="727"/>
      <c r="C439" s="727"/>
      <c r="D439" s="727"/>
      <c r="E439" s="727"/>
      <c r="F439" s="727"/>
      <c r="G439" s="727"/>
    </row>
    <row r="440" spans="2:7">
      <c r="B440" s="727"/>
      <c r="C440" s="727"/>
      <c r="D440" s="727"/>
      <c r="E440" s="727"/>
      <c r="F440" s="727"/>
      <c r="G440" s="727"/>
    </row>
    <row r="441" spans="2:7">
      <c r="B441" s="727"/>
      <c r="C441" s="727"/>
      <c r="D441" s="727"/>
      <c r="E441" s="727"/>
      <c r="F441" s="727"/>
      <c r="G441" s="727"/>
    </row>
    <row r="442" spans="2:7">
      <c r="B442" s="727"/>
      <c r="C442" s="727"/>
      <c r="D442" s="727"/>
      <c r="E442" s="727"/>
      <c r="F442" s="727"/>
      <c r="G442" s="727"/>
    </row>
    <row r="443" spans="2:7">
      <c r="B443" s="727"/>
      <c r="C443" s="727"/>
      <c r="D443" s="727"/>
      <c r="E443" s="727"/>
      <c r="F443" s="727"/>
      <c r="G443" s="727"/>
    </row>
    <row r="444" spans="2:7">
      <c r="B444" s="727"/>
      <c r="C444" s="727"/>
      <c r="D444" s="727"/>
      <c r="E444" s="727"/>
      <c r="F444" s="727"/>
      <c r="G444" s="727"/>
    </row>
    <row r="445" spans="2:7">
      <c r="B445" s="727"/>
      <c r="C445" s="727"/>
      <c r="D445" s="727"/>
      <c r="E445" s="727"/>
      <c r="F445" s="727"/>
      <c r="G445" s="727"/>
    </row>
    <row r="446" spans="2:7">
      <c r="B446" s="727"/>
      <c r="C446" s="727"/>
      <c r="D446" s="727"/>
      <c r="E446" s="727"/>
      <c r="F446" s="727"/>
      <c r="G446" s="727"/>
    </row>
    <row r="447" spans="2:7">
      <c r="B447" s="727"/>
      <c r="C447" s="727"/>
      <c r="D447" s="727"/>
      <c r="E447" s="727"/>
      <c r="F447" s="727"/>
      <c r="G447" s="727"/>
    </row>
    <row r="448" spans="2:7">
      <c r="B448" s="727"/>
      <c r="C448" s="727"/>
      <c r="D448" s="727"/>
      <c r="E448" s="727"/>
      <c r="F448" s="727"/>
      <c r="G448" s="727"/>
    </row>
    <row r="449" spans="2:7">
      <c r="B449" s="727"/>
      <c r="C449" s="727"/>
      <c r="D449" s="727"/>
      <c r="E449" s="727"/>
      <c r="F449" s="727"/>
      <c r="G449" s="727"/>
    </row>
    <row r="450" spans="2:7">
      <c r="B450" s="727"/>
      <c r="C450" s="727"/>
      <c r="D450" s="727"/>
      <c r="E450" s="727"/>
      <c r="F450" s="727"/>
      <c r="G450" s="727"/>
    </row>
    <row r="451" spans="2:7">
      <c r="B451" s="727"/>
      <c r="C451" s="727"/>
      <c r="D451" s="727"/>
      <c r="E451" s="727"/>
      <c r="F451" s="727"/>
      <c r="G451" s="727"/>
    </row>
    <row r="452" spans="2:7">
      <c r="B452" s="727"/>
      <c r="C452" s="727"/>
      <c r="D452" s="727"/>
      <c r="E452" s="727"/>
      <c r="F452" s="727"/>
      <c r="G452" s="727"/>
    </row>
    <row r="453" spans="2:7">
      <c r="B453" s="727"/>
      <c r="C453" s="727"/>
      <c r="D453" s="727"/>
      <c r="E453" s="727"/>
      <c r="F453" s="727"/>
      <c r="G453" s="727"/>
    </row>
    <row r="454" spans="2:7">
      <c r="B454" s="727"/>
      <c r="C454" s="727"/>
      <c r="D454" s="727"/>
      <c r="E454" s="727"/>
      <c r="F454" s="727"/>
      <c r="G454" s="727"/>
    </row>
    <row r="455" spans="2:7">
      <c r="B455" s="727"/>
      <c r="C455" s="727"/>
      <c r="D455" s="727"/>
      <c r="E455" s="727"/>
      <c r="F455" s="727"/>
      <c r="G455" s="727"/>
    </row>
    <row r="456" spans="2:7">
      <c r="B456" s="727"/>
      <c r="C456" s="727"/>
      <c r="D456" s="727"/>
      <c r="E456" s="727"/>
      <c r="F456" s="727"/>
      <c r="G456" s="727"/>
    </row>
    <row r="457" spans="2:7">
      <c r="B457" s="727"/>
      <c r="C457" s="727"/>
      <c r="D457" s="727"/>
      <c r="E457" s="727"/>
      <c r="F457" s="727"/>
      <c r="G457" s="727"/>
    </row>
    <row r="458" spans="2:7">
      <c r="B458" s="727"/>
      <c r="C458" s="727"/>
      <c r="D458" s="727"/>
      <c r="E458" s="727"/>
      <c r="F458" s="727"/>
      <c r="G458" s="727"/>
    </row>
    <row r="459" spans="2:7">
      <c r="B459" s="727"/>
      <c r="C459" s="727"/>
      <c r="D459" s="727"/>
      <c r="E459" s="727"/>
      <c r="F459" s="727"/>
      <c r="G459" s="727"/>
    </row>
    <row r="460" spans="2:7">
      <c r="B460" s="727"/>
      <c r="C460" s="727"/>
      <c r="D460" s="727"/>
      <c r="E460" s="727"/>
      <c r="F460" s="727"/>
      <c r="G460" s="727"/>
    </row>
    <row r="461" spans="2:7">
      <c r="B461" s="727"/>
      <c r="C461" s="727"/>
      <c r="D461" s="727"/>
      <c r="E461" s="727"/>
      <c r="F461" s="727"/>
      <c r="G461" s="727"/>
    </row>
    <row r="462" spans="2:7">
      <c r="B462" s="727"/>
      <c r="C462" s="727"/>
      <c r="D462" s="727"/>
      <c r="E462" s="727"/>
      <c r="F462" s="727"/>
      <c r="G462" s="727"/>
    </row>
    <row r="463" spans="2:7">
      <c r="B463" s="727"/>
      <c r="C463" s="727"/>
      <c r="D463" s="727"/>
      <c r="E463" s="727"/>
      <c r="F463" s="727"/>
      <c r="G463" s="727"/>
    </row>
    <row r="464" spans="2:7">
      <c r="B464" s="727"/>
      <c r="C464" s="727"/>
      <c r="D464" s="727"/>
      <c r="E464" s="727"/>
      <c r="F464" s="727"/>
      <c r="G464" s="727"/>
    </row>
    <row r="465" spans="2:7">
      <c r="B465" s="727"/>
      <c r="C465" s="727"/>
      <c r="D465" s="727"/>
      <c r="E465" s="727"/>
      <c r="F465" s="727"/>
      <c r="G465" s="727"/>
    </row>
    <row r="466" spans="2:7">
      <c r="B466" s="727"/>
      <c r="C466" s="727"/>
      <c r="D466" s="727"/>
      <c r="E466" s="727"/>
      <c r="F466" s="727"/>
      <c r="G466" s="727"/>
    </row>
    <row r="467" spans="2:7">
      <c r="B467" s="727"/>
      <c r="C467" s="727"/>
      <c r="D467" s="727"/>
      <c r="E467" s="727"/>
      <c r="F467" s="727"/>
      <c r="G467" s="727"/>
    </row>
    <row r="468" spans="2:7">
      <c r="B468" s="727"/>
      <c r="C468" s="727"/>
      <c r="D468" s="727"/>
      <c r="E468" s="727"/>
      <c r="F468" s="727"/>
      <c r="G468" s="727"/>
    </row>
    <row r="469" spans="2:7">
      <c r="B469" s="727"/>
      <c r="C469" s="727"/>
      <c r="D469" s="727"/>
      <c r="E469" s="727"/>
      <c r="F469" s="727"/>
      <c r="G469" s="727"/>
    </row>
    <row r="470" spans="2:7">
      <c r="B470" s="727"/>
      <c r="C470" s="727"/>
      <c r="D470" s="727"/>
      <c r="E470" s="727"/>
      <c r="F470" s="727"/>
      <c r="G470" s="727"/>
    </row>
    <row r="471" spans="2:7">
      <c r="B471" s="727"/>
      <c r="C471" s="727"/>
      <c r="D471" s="727"/>
      <c r="E471" s="727"/>
      <c r="F471" s="727"/>
      <c r="G471" s="727"/>
    </row>
    <row r="472" spans="2:7">
      <c r="B472" s="727"/>
      <c r="C472" s="727"/>
      <c r="D472" s="727"/>
      <c r="E472" s="727"/>
      <c r="F472" s="727"/>
      <c r="G472" s="727"/>
    </row>
    <row r="473" spans="2:7">
      <c r="B473" s="727"/>
      <c r="C473" s="727"/>
      <c r="D473" s="727"/>
      <c r="E473" s="727"/>
      <c r="F473" s="727"/>
      <c r="G473" s="727"/>
    </row>
    <row r="474" spans="2:7">
      <c r="B474" s="727"/>
      <c r="C474" s="727"/>
      <c r="D474" s="727"/>
      <c r="E474" s="727"/>
      <c r="F474" s="727"/>
      <c r="G474" s="727"/>
    </row>
    <row r="475" spans="2:7">
      <c r="B475" s="727"/>
      <c r="C475" s="727"/>
      <c r="D475" s="727"/>
      <c r="E475" s="727"/>
      <c r="F475" s="727"/>
      <c r="G475" s="727"/>
    </row>
    <row r="476" spans="2:7">
      <c r="B476" s="727"/>
      <c r="C476" s="727"/>
      <c r="D476" s="727"/>
      <c r="E476" s="727"/>
      <c r="F476" s="727"/>
      <c r="G476" s="727"/>
    </row>
    <row r="477" spans="2:7">
      <c r="B477" s="727"/>
      <c r="C477" s="727"/>
      <c r="D477" s="727"/>
      <c r="E477" s="727"/>
      <c r="F477" s="727"/>
      <c r="G477" s="727"/>
    </row>
    <row r="478" spans="2:7">
      <c r="B478" s="727"/>
      <c r="C478" s="727"/>
      <c r="D478" s="727"/>
      <c r="E478" s="727"/>
      <c r="F478" s="727"/>
      <c r="G478" s="727"/>
    </row>
    <row r="479" spans="2:7">
      <c r="B479" s="727"/>
      <c r="C479" s="727"/>
      <c r="D479" s="727"/>
      <c r="E479" s="727"/>
      <c r="F479" s="727"/>
      <c r="G479" s="727"/>
    </row>
    <row r="480" spans="2:7">
      <c r="B480" s="727"/>
      <c r="C480" s="727"/>
      <c r="D480" s="727"/>
      <c r="E480" s="727"/>
      <c r="F480" s="727"/>
      <c r="G480" s="727"/>
    </row>
    <row r="481" spans="2:7">
      <c r="B481" s="727"/>
      <c r="C481" s="727"/>
      <c r="D481" s="727"/>
      <c r="E481" s="727"/>
      <c r="F481" s="727"/>
      <c r="G481" s="727"/>
    </row>
    <row r="482" spans="2:7">
      <c r="B482" s="727"/>
      <c r="C482" s="727"/>
      <c r="D482" s="727"/>
      <c r="E482" s="727"/>
      <c r="F482" s="727"/>
      <c r="G482" s="727"/>
    </row>
    <row r="483" spans="2:7">
      <c r="B483" s="727"/>
      <c r="C483" s="727"/>
      <c r="D483" s="727"/>
      <c r="E483" s="727"/>
      <c r="F483" s="727"/>
      <c r="G483" s="727"/>
    </row>
    <row r="484" spans="2:7">
      <c r="B484" s="727"/>
      <c r="C484" s="727"/>
      <c r="D484" s="727"/>
      <c r="E484" s="727"/>
      <c r="F484" s="727"/>
      <c r="G484" s="727"/>
    </row>
    <row r="485" spans="2:7">
      <c r="B485" s="727"/>
      <c r="C485" s="727"/>
      <c r="D485" s="727"/>
      <c r="E485" s="727"/>
      <c r="F485" s="727"/>
      <c r="G485" s="727"/>
    </row>
    <row r="486" spans="2:7">
      <c r="B486" s="727"/>
      <c r="C486" s="727"/>
      <c r="D486" s="727"/>
      <c r="E486" s="727"/>
      <c r="F486" s="727"/>
      <c r="G486" s="727"/>
    </row>
    <row r="487" spans="2:7">
      <c r="B487" s="727"/>
      <c r="C487" s="727"/>
      <c r="D487" s="727"/>
      <c r="E487" s="727"/>
      <c r="F487" s="727"/>
      <c r="G487" s="727"/>
    </row>
    <row r="488" spans="2:7">
      <c r="B488" s="727"/>
      <c r="C488" s="727"/>
      <c r="D488" s="727"/>
      <c r="E488" s="727"/>
      <c r="F488" s="727"/>
      <c r="G488" s="727"/>
    </row>
    <row r="489" spans="2:7">
      <c r="B489" s="727"/>
      <c r="C489" s="727"/>
      <c r="D489" s="727"/>
      <c r="E489" s="727"/>
      <c r="F489" s="727"/>
      <c r="G489" s="727"/>
    </row>
    <row r="490" spans="2:7">
      <c r="B490" s="727"/>
      <c r="C490" s="727"/>
      <c r="D490" s="727"/>
      <c r="E490" s="727"/>
      <c r="F490" s="727"/>
      <c r="G490" s="727"/>
    </row>
    <row r="491" spans="2:7">
      <c r="B491" s="727"/>
      <c r="C491" s="727"/>
      <c r="D491" s="727"/>
      <c r="E491" s="727"/>
      <c r="F491" s="727"/>
      <c r="G491" s="727"/>
    </row>
    <row r="492" spans="2:7">
      <c r="B492" s="727"/>
      <c r="C492" s="727"/>
      <c r="D492" s="727"/>
      <c r="E492" s="727"/>
      <c r="F492" s="727"/>
      <c r="G492" s="727"/>
    </row>
    <row r="493" spans="2:7">
      <c r="B493" s="727"/>
      <c r="C493" s="727"/>
      <c r="D493" s="727"/>
      <c r="E493" s="727"/>
      <c r="F493" s="727"/>
      <c r="G493" s="727"/>
    </row>
    <row r="494" spans="2:7">
      <c r="B494" s="727"/>
      <c r="C494" s="727"/>
      <c r="D494" s="727"/>
      <c r="E494" s="727"/>
      <c r="F494" s="727"/>
      <c r="G494" s="727"/>
    </row>
    <row r="495" spans="2:7">
      <c r="B495" s="727"/>
      <c r="C495" s="727"/>
      <c r="D495" s="727"/>
      <c r="E495" s="727"/>
      <c r="F495" s="727"/>
      <c r="G495" s="727"/>
    </row>
    <row r="496" spans="2:7">
      <c r="B496" s="727"/>
      <c r="C496" s="727"/>
      <c r="D496" s="727"/>
      <c r="E496" s="727"/>
      <c r="F496" s="727"/>
      <c r="G496" s="727"/>
    </row>
    <row r="497" spans="2:7">
      <c r="B497" s="727"/>
      <c r="C497" s="727"/>
      <c r="D497" s="727"/>
      <c r="E497" s="727"/>
      <c r="F497" s="727"/>
      <c r="G497" s="727"/>
    </row>
    <row r="498" spans="2:7">
      <c r="B498" s="727"/>
      <c r="C498" s="727"/>
      <c r="D498" s="727"/>
      <c r="E498" s="727"/>
      <c r="F498" s="727"/>
      <c r="G498" s="727"/>
    </row>
    <row r="499" spans="2:7">
      <c r="B499" s="727"/>
      <c r="C499" s="727"/>
      <c r="D499" s="727"/>
      <c r="E499" s="727"/>
      <c r="F499" s="727"/>
      <c r="G499" s="727"/>
    </row>
    <row r="500" spans="2:7">
      <c r="B500" s="727"/>
      <c r="C500" s="727"/>
      <c r="D500" s="727"/>
      <c r="E500" s="727"/>
      <c r="F500" s="727"/>
      <c r="G500" s="727"/>
    </row>
    <row r="501" spans="2:7">
      <c r="B501" s="727"/>
      <c r="C501" s="727"/>
      <c r="D501" s="727"/>
      <c r="E501" s="727"/>
      <c r="F501" s="727"/>
      <c r="G501" s="727"/>
    </row>
    <row r="502" spans="2:7">
      <c r="B502" s="727"/>
      <c r="C502" s="727"/>
      <c r="D502" s="727"/>
      <c r="E502" s="727"/>
      <c r="F502" s="727"/>
      <c r="G502" s="727"/>
    </row>
    <row r="503" spans="2:7">
      <c r="B503" s="727"/>
      <c r="C503" s="727"/>
      <c r="D503" s="727"/>
      <c r="E503" s="727"/>
      <c r="F503" s="727"/>
      <c r="G503" s="727"/>
    </row>
    <row r="504" spans="2:7">
      <c r="B504" s="727"/>
      <c r="C504" s="727"/>
      <c r="D504" s="727"/>
      <c r="E504" s="727"/>
      <c r="F504" s="727"/>
      <c r="G504" s="727"/>
    </row>
    <row r="505" spans="2:7">
      <c r="B505" s="727"/>
      <c r="C505" s="727"/>
      <c r="D505" s="727"/>
      <c r="E505" s="727"/>
      <c r="F505" s="727"/>
      <c r="G505" s="727"/>
    </row>
    <row r="506" spans="2:7">
      <c r="B506" s="727"/>
      <c r="C506" s="727"/>
      <c r="D506" s="727"/>
      <c r="E506" s="727"/>
      <c r="F506" s="727"/>
      <c r="G506" s="727"/>
    </row>
    <row r="507" spans="2:7">
      <c r="B507" s="727"/>
      <c r="C507" s="727"/>
      <c r="D507" s="727"/>
      <c r="E507" s="727"/>
      <c r="F507" s="727"/>
      <c r="G507" s="727"/>
    </row>
    <row r="508" spans="2:7">
      <c r="B508" s="727"/>
      <c r="C508" s="727"/>
      <c r="D508" s="727"/>
      <c r="E508" s="727"/>
      <c r="F508" s="727"/>
      <c r="G508" s="727"/>
    </row>
    <row r="509" spans="2:7">
      <c r="B509" s="727"/>
      <c r="C509" s="727"/>
      <c r="D509" s="727"/>
      <c r="E509" s="727"/>
      <c r="F509" s="727"/>
      <c r="G509" s="727"/>
    </row>
    <row r="510" spans="2:7">
      <c r="B510" s="727"/>
      <c r="C510" s="727"/>
      <c r="D510" s="727"/>
      <c r="E510" s="727"/>
      <c r="F510" s="727"/>
      <c r="G510" s="727"/>
    </row>
    <row r="511" spans="2:7">
      <c r="B511" s="727"/>
      <c r="C511" s="727"/>
      <c r="D511" s="727"/>
      <c r="E511" s="727"/>
      <c r="F511" s="727"/>
      <c r="G511" s="727"/>
    </row>
    <row r="512" spans="2:7">
      <c r="B512" s="727"/>
      <c r="C512" s="727"/>
      <c r="D512" s="727"/>
      <c r="E512" s="727"/>
      <c r="F512" s="727"/>
      <c r="G512" s="727"/>
    </row>
    <row r="513" spans="2:7">
      <c r="B513" s="727"/>
      <c r="C513" s="727"/>
      <c r="D513" s="727"/>
      <c r="E513" s="727"/>
      <c r="F513" s="727"/>
      <c r="G513" s="727"/>
    </row>
    <row r="514" spans="2:7">
      <c r="B514" s="727"/>
      <c r="C514" s="727"/>
      <c r="D514" s="727"/>
      <c r="E514" s="727"/>
      <c r="F514" s="727"/>
      <c r="G514" s="727"/>
    </row>
    <row r="515" spans="2:7">
      <c r="B515" s="727"/>
      <c r="C515" s="727"/>
      <c r="D515" s="727"/>
      <c r="E515" s="727"/>
      <c r="F515" s="727"/>
      <c r="G515" s="727"/>
    </row>
    <row r="516" spans="2:7">
      <c r="B516" s="727"/>
      <c r="C516" s="727"/>
      <c r="D516" s="727"/>
      <c r="E516" s="727"/>
      <c r="F516" s="727"/>
      <c r="G516" s="727"/>
    </row>
    <row r="517" spans="2:7">
      <c r="B517" s="727"/>
      <c r="C517" s="727"/>
      <c r="D517" s="727"/>
      <c r="E517" s="727"/>
      <c r="F517" s="727"/>
      <c r="G517" s="727"/>
    </row>
    <row r="518" spans="2:7">
      <c r="B518" s="727"/>
      <c r="C518" s="727"/>
      <c r="D518" s="727"/>
      <c r="E518" s="727"/>
      <c r="F518" s="727"/>
      <c r="G518" s="727"/>
    </row>
    <row r="519" spans="2:7">
      <c r="B519" s="727"/>
      <c r="C519" s="727"/>
      <c r="D519" s="727"/>
      <c r="E519" s="727"/>
      <c r="F519" s="727"/>
      <c r="G519" s="727"/>
    </row>
    <row r="520" spans="2:7">
      <c r="B520" s="727"/>
      <c r="C520" s="727"/>
      <c r="D520" s="727"/>
      <c r="E520" s="727"/>
      <c r="F520" s="727"/>
      <c r="G520" s="727"/>
    </row>
    <row r="521" spans="2:7">
      <c r="B521" s="727"/>
      <c r="C521" s="727"/>
      <c r="D521" s="727"/>
      <c r="E521" s="727"/>
      <c r="F521" s="727"/>
      <c r="G521" s="727"/>
    </row>
    <row r="522" spans="2:7">
      <c r="B522" s="727"/>
      <c r="C522" s="727"/>
      <c r="D522" s="727"/>
      <c r="E522" s="727"/>
      <c r="F522" s="727"/>
      <c r="G522" s="727"/>
    </row>
    <row r="523" spans="2:7">
      <c r="B523" s="727"/>
      <c r="C523" s="727"/>
      <c r="D523" s="727"/>
      <c r="E523" s="727"/>
      <c r="F523" s="727"/>
      <c r="G523" s="727"/>
    </row>
    <row r="524" spans="2:7">
      <c r="B524" s="727"/>
      <c r="C524" s="727"/>
      <c r="D524" s="727"/>
      <c r="E524" s="727"/>
      <c r="F524" s="727"/>
      <c r="G524" s="727"/>
    </row>
    <row r="525" spans="2:7">
      <c r="B525" s="727"/>
      <c r="C525" s="727"/>
      <c r="D525" s="727"/>
      <c r="E525" s="727"/>
      <c r="F525" s="727"/>
      <c r="G525" s="727"/>
    </row>
    <row r="526" spans="2:7">
      <c r="B526" s="727"/>
      <c r="C526" s="727"/>
      <c r="D526" s="727"/>
      <c r="E526" s="727"/>
      <c r="F526" s="727"/>
      <c r="G526" s="727"/>
    </row>
    <row r="527" spans="2:7">
      <c r="B527" s="727"/>
      <c r="C527" s="727"/>
      <c r="D527" s="727"/>
      <c r="E527" s="727"/>
      <c r="F527" s="727"/>
      <c r="G527" s="727"/>
    </row>
    <row r="528" spans="2:7">
      <c r="B528" s="727"/>
      <c r="C528" s="727"/>
      <c r="D528" s="727"/>
      <c r="E528" s="727"/>
      <c r="F528" s="727"/>
      <c r="G528" s="727"/>
    </row>
    <row r="529" spans="2:7">
      <c r="B529" s="727"/>
      <c r="C529" s="727"/>
      <c r="D529" s="727"/>
      <c r="E529" s="727"/>
      <c r="F529" s="727"/>
      <c r="G529" s="727"/>
    </row>
    <row r="530" spans="2:7">
      <c r="B530" s="727"/>
      <c r="C530" s="727"/>
      <c r="D530" s="727"/>
      <c r="E530" s="727"/>
      <c r="F530" s="727"/>
      <c r="G530" s="727"/>
    </row>
    <row r="531" spans="2:7">
      <c r="B531" s="727"/>
      <c r="C531" s="727"/>
      <c r="D531" s="727"/>
      <c r="E531" s="727"/>
      <c r="F531" s="727"/>
      <c r="G531" s="727"/>
    </row>
    <row r="532" spans="2:7">
      <c r="B532" s="727"/>
      <c r="C532" s="727"/>
      <c r="D532" s="727"/>
      <c r="E532" s="727"/>
      <c r="F532" s="727"/>
      <c r="G532" s="727"/>
    </row>
    <row r="533" spans="2:7">
      <c r="B533" s="727"/>
      <c r="C533" s="727"/>
      <c r="D533" s="727"/>
      <c r="E533" s="727"/>
      <c r="F533" s="727"/>
      <c r="G533" s="727"/>
    </row>
    <row r="534" spans="2:7">
      <c r="B534" s="727"/>
      <c r="C534" s="727"/>
      <c r="D534" s="727"/>
      <c r="E534" s="727"/>
      <c r="F534" s="727"/>
      <c r="G534" s="727"/>
    </row>
    <row r="535" spans="2:7">
      <c r="B535" s="727"/>
      <c r="C535" s="727"/>
      <c r="D535" s="727"/>
      <c r="E535" s="727"/>
      <c r="F535" s="727"/>
      <c r="G535" s="727"/>
    </row>
    <row r="536" spans="2:7">
      <c r="B536" s="727"/>
      <c r="C536" s="727"/>
      <c r="D536" s="727"/>
      <c r="E536" s="727"/>
      <c r="F536" s="727"/>
      <c r="G536" s="727"/>
    </row>
    <row r="537" spans="2:7">
      <c r="B537" s="727"/>
      <c r="C537" s="727"/>
      <c r="D537" s="727"/>
      <c r="E537" s="727"/>
      <c r="F537" s="727"/>
      <c r="G537" s="727"/>
    </row>
    <row r="538" spans="2:7">
      <c r="B538" s="727"/>
      <c r="C538" s="727"/>
      <c r="D538" s="727"/>
      <c r="E538" s="727"/>
      <c r="F538" s="727"/>
      <c r="G538" s="727"/>
    </row>
    <row r="539" spans="2:7">
      <c r="B539" s="727"/>
      <c r="C539" s="727"/>
      <c r="D539" s="727"/>
      <c r="E539" s="727"/>
      <c r="F539" s="727"/>
      <c r="G539" s="727"/>
    </row>
    <row r="540" spans="2:7">
      <c r="B540" s="727"/>
      <c r="C540" s="727"/>
      <c r="D540" s="727"/>
      <c r="E540" s="727"/>
      <c r="F540" s="727"/>
      <c r="G540" s="727"/>
    </row>
    <row r="541" spans="2:7">
      <c r="B541" s="727"/>
      <c r="C541" s="727"/>
      <c r="D541" s="727"/>
      <c r="E541" s="727"/>
      <c r="F541" s="727"/>
      <c r="G541" s="727"/>
    </row>
    <row r="542" spans="2:7">
      <c r="B542" s="727"/>
      <c r="C542" s="727"/>
      <c r="D542" s="727"/>
      <c r="E542" s="727"/>
      <c r="F542" s="727"/>
      <c r="G542" s="727"/>
    </row>
    <row r="543" spans="2:7">
      <c r="B543" s="727"/>
      <c r="C543" s="727"/>
      <c r="D543" s="727"/>
      <c r="E543" s="727"/>
      <c r="F543" s="727"/>
      <c r="G543" s="727"/>
    </row>
    <row r="544" spans="2:7">
      <c r="B544" s="727"/>
      <c r="C544" s="727"/>
      <c r="D544" s="727"/>
      <c r="E544" s="727"/>
      <c r="F544" s="727"/>
      <c r="G544" s="727"/>
    </row>
    <row r="545" spans="2:7">
      <c r="B545" s="727"/>
      <c r="C545" s="727"/>
      <c r="D545" s="727"/>
      <c r="E545" s="727"/>
      <c r="F545" s="727"/>
      <c r="G545" s="727"/>
    </row>
    <row r="546" spans="2:7">
      <c r="B546" s="727"/>
      <c r="C546" s="727"/>
      <c r="D546" s="727"/>
      <c r="E546" s="727"/>
      <c r="F546" s="727"/>
      <c r="G546" s="727"/>
    </row>
    <row r="547" spans="2:7">
      <c r="B547" s="727"/>
      <c r="C547" s="727"/>
      <c r="D547" s="727"/>
      <c r="E547" s="727"/>
      <c r="F547" s="727"/>
      <c r="G547" s="727"/>
    </row>
    <row r="548" spans="2:7">
      <c r="B548" s="727"/>
      <c r="C548" s="727"/>
      <c r="D548" s="727"/>
      <c r="E548" s="727"/>
      <c r="F548" s="727"/>
      <c r="G548" s="727"/>
    </row>
    <row r="549" spans="2:7">
      <c r="B549" s="727"/>
      <c r="C549" s="727"/>
      <c r="D549" s="727"/>
      <c r="E549" s="727"/>
      <c r="F549" s="727"/>
      <c r="G549" s="727"/>
    </row>
    <row r="550" spans="2:7">
      <c r="B550" s="727"/>
      <c r="C550" s="727"/>
      <c r="D550" s="727"/>
      <c r="E550" s="727"/>
      <c r="F550" s="727"/>
      <c r="G550" s="727"/>
    </row>
    <row r="551" spans="2:7">
      <c r="B551" s="727"/>
      <c r="C551" s="727"/>
      <c r="D551" s="727"/>
      <c r="E551" s="727"/>
      <c r="F551" s="727"/>
      <c r="G551" s="727"/>
    </row>
    <row r="552" spans="2:7">
      <c r="B552" s="727"/>
      <c r="C552" s="727"/>
      <c r="D552" s="727"/>
      <c r="E552" s="727"/>
      <c r="F552" s="727"/>
      <c r="G552" s="727"/>
    </row>
    <row r="553" spans="2:7">
      <c r="B553" s="727"/>
      <c r="C553" s="727"/>
      <c r="D553" s="727"/>
      <c r="E553" s="727"/>
      <c r="F553" s="727"/>
      <c r="G553" s="727"/>
    </row>
    <row r="554" spans="2:7">
      <c r="B554" s="727"/>
      <c r="C554" s="727"/>
      <c r="D554" s="727"/>
      <c r="E554" s="727"/>
      <c r="F554" s="727"/>
      <c r="G554" s="727"/>
    </row>
    <row r="555" spans="2:7">
      <c r="B555" s="727"/>
      <c r="C555" s="727"/>
      <c r="D555" s="727"/>
      <c r="E555" s="727"/>
      <c r="F555" s="727"/>
      <c r="G555" s="727"/>
    </row>
    <row r="556" spans="2:7">
      <c r="B556" s="727"/>
      <c r="C556" s="727"/>
      <c r="D556" s="727"/>
      <c r="E556" s="727"/>
      <c r="F556" s="727"/>
      <c r="G556" s="727"/>
    </row>
    <row r="557" spans="2:7">
      <c r="B557" s="727"/>
      <c r="C557" s="727"/>
      <c r="D557" s="727"/>
      <c r="E557" s="727"/>
      <c r="F557" s="727"/>
      <c r="G557" s="727"/>
    </row>
    <row r="558" spans="2:7">
      <c r="B558" s="727"/>
      <c r="C558" s="727"/>
      <c r="D558" s="727"/>
      <c r="E558" s="727"/>
      <c r="F558" s="727"/>
      <c r="G558" s="727"/>
    </row>
    <row r="559" spans="2:7">
      <c r="B559" s="727"/>
      <c r="C559" s="727"/>
      <c r="D559" s="727"/>
      <c r="E559" s="727"/>
      <c r="F559" s="727"/>
      <c r="G559" s="727"/>
    </row>
    <row r="560" spans="2:7">
      <c r="B560" s="727"/>
      <c r="C560" s="727"/>
      <c r="D560" s="727"/>
      <c r="E560" s="727"/>
      <c r="F560" s="727"/>
      <c r="G560" s="727"/>
    </row>
    <row r="561" spans="2:7">
      <c r="B561" s="727"/>
      <c r="C561" s="727"/>
      <c r="D561" s="727"/>
      <c r="E561" s="727"/>
      <c r="F561" s="727"/>
      <c r="G561" s="727"/>
    </row>
    <row r="562" spans="2:7">
      <c r="B562" s="727"/>
      <c r="C562" s="727"/>
      <c r="D562" s="727"/>
      <c r="E562" s="727"/>
      <c r="F562" s="727"/>
      <c r="G562" s="727"/>
    </row>
    <row r="563" spans="2:7">
      <c r="B563" s="727"/>
      <c r="C563" s="727"/>
      <c r="D563" s="727"/>
      <c r="E563" s="727"/>
      <c r="F563" s="727"/>
      <c r="G563" s="727"/>
    </row>
    <row r="564" spans="2:7">
      <c r="B564" s="727"/>
      <c r="C564" s="727"/>
      <c r="D564" s="727"/>
      <c r="E564" s="727"/>
      <c r="F564" s="727"/>
      <c r="G564" s="727"/>
    </row>
    <row r="565" spans="2:7">
      <c r="B565" s="727"/>
      <c r="C565" s="727"/>
      <c r="D565" s="727"/>
      <c r="E565" s="727"/>
      <c r="F565" s="727"/>
      <c r="G565" s="727"/>
    </row>
    <row r="566" spans="2:7">
      <c r="B566" s="727"/>
      <c r="C566" s="727"/>
      <c r="D566" s="727"/>
      <c r="E566" s="727"/>
      <c r="F566" s="727"/>
      <c r="G566" s="727"/>
    </row>
    <row r="567" spans="2:7">
      <c r="B567" s="727"/>
      <c r="C567" s="727"/>
      <c r="D567" s="727"/>
      <c r="E567" s="727"/>
      <c r="F567" s="727"/>
      <c r="G567" s="727"/>
    </row>
    <row r="568" spans="2:7">
      <c r="B568" s="727"/>
      <c r="C568" s="727"/>
      <c r="D568" s="727"/>
      <c r="E568" s="727"/>
      <c r="F568" s="727"/>
      <c r="G568" s="727"/>
    </row>
    <row r="569" spans="2:7">
      <c r="B569" s="727"/>
      <c r="C569" s="727"/>
      <c r="D569" s="727"/>
      <c r="E569" s="727"/>
      <c r="F569" s="727"/>
      <c r="G569" s="727"/>
    </row>
    <row r="570" spans="2:7">
      <c r="B570" s="727"/>
      <c r="C570" s="727"/>
      <c r="D570" s="727"/>
      <c r="E570" s="727"/>
      <c r="F570" s="727"/>
      <c r="G570" s="727"/>
    </row>
    <row r="571" spans="2:7">
      <c r="B571" s="727"/>
      <c r="C571" s="727"/>
      <c r="D571" s="727"/>
      <c r="E571" s="727"/>
      <c r="F571" s="727"/>
      <c r="G571" s="727"/>
    </row>
    <row r="572" spans="2:7">
      <c r="B572" s="727"/>
      <c r="C572" s="727"/>
      <c r="D572" s="727"/>
      <c r="E572" s="727"/>
      <c r="F572" s="727"/>
      <c r="G572" s="727"/>
    </row>
    <row r="573" spans="2:7">
      <c r="B573" s="727"/>
      <c r="C573" s="727"/>
      <c r="D573" s="727"/>
      <c r="E573" s="727"/>
      <c r="F573" s="727"/>
      <c r="G573" s="727"/>
    </row>
    <row r="574" spans="2:7">
      <c r="B574" s="727"/>
      <c r="C574" s="727"/>
      <c r="D574" s="727"/>
      <c r="E574" s="727"/>
      <c r="F574" s="727"/>
      <c r="G574" s="727"/>
    </row>
    <row r="575" spans="2:7">
      <c r="B575" s="727"/>
      <c r="C575" s="727"/>
      <c r="D575" s="727"/>
      <c r="E575" s="727"/>
      <c r="F575" s="727"/>
      <c r="G575" s="727"/>
    </row>
    <row r="576" spans="2:7">
      <c r="B576" s="727"/>
      <c r="C576" s="727"/>
      <c r="D576" s="727"/>
      <c r="E576" s="727"/>
      <c r="F576" s="727"/>
      <c r="G576" s="727"/>
    </row>
    <row r="577" spans="2:7">
      <c r="B577" s="727"/>
      <c r="C577" s="727"/>
      <c r="D577" s="727"/>
      <c r="E577" s="727"/>
      <c r="F577" s="727"/>
      <c r="G577" s="727"/>
    </row>
    <row r="578" spans="2:7">
      <c r="B578" s="727"/>
      <c r="C578" s="727"/>
      <c r="D578" s="727"/>
      <c r="E578" s="727"/>
      <c r="F578" s="727"/>
      <c r="G578" s="727"/>
    </row>
    <row r="579" spans="2:7">
      <c r="B579" s="727"/>
      <c r="C579" s="727"/>
      <c r="D579" s="727"/>
      <c r="E579" s="727"/>
      <c r="F579" s="727"/>
      <c r="G579" s="727"/>
    </row>
    <row r="580" spans="2:7">
      <c r="B580" s="727"/>
      <c r="C580" s="727"/>
      <c r="D580" s="727"/>
      <c r="E580" s="727"/>
      <c r="F580" s="727"/>
      <c r="G580" s="727"/>
    </row>
    <row r="581" spans="2:7">
      <c r="B581" s="727"/>
      <c r="C581" s="727"/>
      <c r="D581" s="727"/>
      <c r="E581" s="727"/>
      <c r="F581" s="727"/>
      <c r="G581" s="727"/>
    </row>
    <row r="582" spans="2:7">
      <c r="B582" s="727"/>
      <c r="C582" s="727"/>
      <c r="D582" s="727"/>
      <c r="E582" s="727"/>
      <c r="F582" s="727"/>
      <c r="G582" s="727"/>
    </row>
    <row r="583" spans="2:7">
      <c r="B583" s="727"/>
      <c r="C583" s="727"/>
      <c r="D583" s="727"/>
      <c r="E583" s="727"/>
      <c r="F583" s="727"/>
      <c r="G583" s="727"/>
    </row>
    <row r="584" spans="2:7">
      <c r="B584" s="727"/>
      <c r="C584" s="727"/>
      <c r="D584" s="727"/>
      <c r="E584" s="727"/>
      <c r="F584" s="727"/>
      <c r="G584" s="727"/>
    </row>
    <row r="585" spans="2:7">
      <c r="B585" s="727"/>
      <c r="C585" s="727"/>
      <c r="D585" s="727"/>
      <c r="E585" s="727"/>
      <c r="F585" s="727"/>
      <c r="G585" s="727"/>
    </row>
    <row r="586" spans="2:7">
      <c r="B586" s="727"/>
      <c r="C586" s="727"/>
      <c r="D586" s="727"/>
      <c r="E586" s="727"/>
      <c r="F586" s="727"/>
      <c r="G586" s="727"/>
    </row>
    <row r="587" spans="2:7">
      <c r="B587" s="727"/>
      <c r="C587" s="727"/>
      <c r="D587" s="727"/>
      <c r="E587" s="727"/>
      <c r="F587" s="727"/>
      <c r="G587" s="727"/>
    </row>
    <row r="588" spans="2:7">
      <c r="B588" s="727"/>
      <c r="C588" s="727"/>
      <c r="D588" s="727"/>
      <c r="E588" s="727"/>
      <c r="F588" s="727"/>
      <c r="G588" s="727"/>
    </row>
    <row r="589" spans="2:7">
      <c r="B589" s="727"/>
      <c r="C589" s="727"/>
      <c r="D589" s="727"/>
      <c r="E589" s="727"/>
      <c r="F589" s="727"/>
      <c r="G589" s="727"/>
    </row>
    <row r="590" spans="2:7">
      <c r="B590" s="727"/>
      <c r="C590" s="727"/>
      <c r="D590" s="727"/>
      <c r="E590" s="727"/>
      <c r="F590" s="727"/>
      <c r="G590" s="727"/>
    </row>
    <row r="591" spans="2:7">
      <c r="B591" s="727"/>
      <c r="C591" s="727"/>
      <c r="D591" s="727"/>
      <c r="E591" s="727"/>
      <c r="F591" s="727"/>
      <c r="G591" s="727"/>
    </row>
    <row r="592" spans="2:7">
      <c r="B592" s="727"/>
      <c r="C592" s="727"/>
      <c r="D592" s="727"/>
      <c r="E592" s="727"/>
      <c r="F592" s="727"/>
      <c r="G592" s="727"/>
    </row>
    <row r="593" spans="2:7">
      <c r="B593" s="727"/>
      <c r="C593" s="727"/>
      <c r="D593" s="727"/>
      <c r="E593" s="727"/>
      <c r="F593" s="727"/>
      <c r="G593" s="727"/>
    </row>
    <row r="594" spans="2:7">
      <c r="B594" s="727"/>
      <c r="C594" s="727"/>
      <c r="D594" s="727"/>
      <c r="E594" s="727"/>
      <c r="F594" s="727"/>
      <c r="G594" s="727"/>
    </row>
    <row r="595" spans="2:7">
      <c r="B595" s="727"/>
      <c r="C595" s="727"/>
      <c r="D595" s="727"/>
      <c r="E595" s="727"/>
      <c r="F595" s="727"/>
      <c r="G595" s="727"/>
    </row>
    <row r="596" spans="2:7">
      <c r="B596" s="727"/>
      <c r="C596" s="727"/>
      <c r="D596" s="727"/>
      <c r="E596" s="727"/>
      <c r="F596" s="727"/>
      <c r="G596" s="727"/>
    </row>
    <row r="597" spans="2:7">
      <c r="B597" s="727"/>
      <c r="C597" s="727"/>
      <c r="D597" s="727"/>
      <c r="E597" s="727"/>
      <c r="F597" s="727"/>
      <c r="G597" s="727"/>
    </row>
    <row r="598" spans="2:7">
      <c r="B598" s="727"/>
      <c r="C598" s="727"/>
      <c r="D598" s="727"/>
      <c r="E598" s="727"/>
      <c r="F598" s="727"/>
      <c r="G598" s="727"/>
    </row>
    <row r="599" spans="2:7">
      <c r="B599" s="727"/>
      <c r="C599" s="727"/>
      <c r="D599" s="727"/>
      <c r="E599" s="727"/>
      <c r="F599" s="727"/>
      <c r="G599" s="727"/>
    </row>
    <row r="600" spans="2:7">
      <c r="B600" s="727"/>
      <c r="C600" s="727"/>
      <c r="D600" s="727"/>
      <c r="E600" s="727"/>
      <c r="F600" s="727"/>
      <c r="G600" s="727"/>
    </row>
    <row r="601" spans="2:7">
      <c r="B601" s="727"/>
      <c r="C601" s="727"/>
      <c r="D601" s="727"/>
      <c r="E601" s="727"/>
      <c r="F601" s="727"/>
      <c r="G601" s="727"/>
    </row>
    <row r="602" spans="2:7">
      <c r="B602" s="727"/>
      <c r="C602" s="727"/>
      <c r="D602" s="727"/>
      <c r="E602" s="727"/>
      <c r="F602" s="727"/>
      <c r="G602" s="727"/>
    </row>
    <row r="603" spans="2:7">
      <c r="B603" s="727"/>
      <c r="C603" s="727"/>
      <c r="D603" s="727"/>
      <c r="E603" s="727"/>
      <c r="F603" s="727"/>
      <c r="G603" s="727"/>
    </row>
    <row r="604" spans="2:7">
      <c r="B604" s="727"/>
      <c r="C604" s="727"/>
      <c r="D604" s="727"/>
      <c r="E604" s="727"/>
      <c r="F604" s="727"/>
      <c r="G604" s="727"/>
    </row>
    <row r="605" spans="2:7">
      <c r="B605" s="727"/>
      <c r="C605" s="727"/>
      <c r="D605" s="727"/>
      <c r="E605" s="727"/>
      <c r="F605" s="727"/>
      <c r="G605" s="727"/>
    </row>
    <row r="606" spans="2:7">
      <c r="B606" s="727"/>
      <c r="C606" s="727"/>
      <c r="D606" s="727"/>
      <c r="E606" s="727"/>
      <c r="F606" s="727"/>
      <c r="G606" s="727"/>
    </row>
    <row r="607" spans="2:7">
      <c r="B607" s="727"/>
      <c r="C607" s="727"/>
      <c r="D607" s="727"/>
      <c r="E607" s="727"/>
      <c r="F607" s="727"/>
      <c r="G607" s="727"/>
    </row>
    <row r="608" spans="2:7">
      <c r="B608" s="727"/>
      <c r="C608" s="727"/>
      <c r="D608" s="727"/>
      <c r="E608" s="727"/>
      <c r="F608" s="727"/>
      <c r="G608" s="727"/>
    </row>
    <row r="609" spans="2:7">
      <c r="B609" s="727"/>
      <c r="C609" s="727"/>
      <c r="D609" s="727"/>
      <c r="E609" s="727"/>
      <c r="F609" s="727"/>
      <c r="G609" s="727"/>
    </row>
    <row r="610" spans="2:7">
      <c r="B610" s="727"/>
      <c r="C610" s="727"/>
      <c r="D610" s="727"/>
      <c r="E610" s="727"/>
      <c r="F610" s="727"/>
      <c r="G610" s="727"/>
    </row>
    <row r="611" spans="2:7">
      <c r="B611" s="727"/>
      <c r="C611" s="727"/>
      <c r="D611" s="727"/>
      <c r="E611" s="727"/>
      <c r="F611" s="727"/>
      <c r="G611" s="727"/>
    </row>
    <row r="612" spans="2:7">
      <c r="B612" s="727"/>
      <c r="C612" s="727"/>
      <c r="D612" s="727"/>
      <c r="E612" s="727"/>
      <c r="F612" s="727"/>
      <c r="G612" s="727"/>
    </row>
    <row r="613" spans="2:7">
      <c r="B613" s="727"/>
      <c r="C613" s="727"/>
      <c r="D613" s="727"/>
      <c r="E613" s="727"/>
      <c r="F613" s="727"/>
      <c r="G613" s="727"/>
    </row>
    <row r="614" spans="2:7">
      <c r="B614" s="727"/>
      <c r="C614" s="727"/>
      <c r="D614" s="727"/>
      <c r="E614" s="727"/>
      <c r="F614" s="727"/>
      <c r="G614" s="727"/>
    </row>
    <row r="615" spans="2:7">
      <c r="B615" s="727"/>
      <c r="C615" s="727"/>
      <c r="D615" s="727"/>
      <c r="E615" s="727"/>
      <c r="F615" s="727"/>
      <c r="G615" s="727"/>
    </row>
    <row r="616" spans="2:7">
      <c r="B616" s="727"/>
      <c r="C616" s="727"/>
      <c r="D616" s="727"/>
      <c r="E616" s="727"/>
      <c r="F616" s="727"/>
      <c r="G616" s="727"/>
    </row>
    <row r="617" spans="2:7">
      <c r="B617" s="727"/>
      <c r="C617" s="727"/>
      <c r="D617" s="727"/>
      <c r="E617" s="727"/>
      <c r="F617" s="727"/>
      <c r="G617" s="727"/>
    </row>
    <row r="618" spans="2:7">
      <c r="B618" s="727"/>
      <c r="C618" s="727"/>
      <c r="D618" s="727"/>
      <c r="E618" s="727"/>
      <c r="F618" s="727"/>
      <c r="G618" s="727"/>
    </row>
    <row r="619" spans="2:7">
      <c r="B619" s="727"/>
      <c r="C619" s="727"/>
      <c r="D619" s="727"/>
      <c r="E619" s="727"/>
      <c r="F619" s="727"/>
      <c r="G619" s="727"/>
    </row>
    <row r="620" spans="2:7">
      <c r="B620" s="727"/>
      <c r="C620" s="727"/>
      <c r="D620" s="727"/>
      <c r="E620" s="727"/>
      <c r="F620" s="727"/>
      <c r="G620" s="727"/>
    </row>
    <row r="621" spans="2:7">
      <c r="B621" s="727"/>
      <c r="C621" s="727"/>
      <c r="D621" s="727"/>
      <c r="E621" s="727"/>
      <c r="F621" s="727"/>
      <c r="G621" s="727"/>
    </row>
    <row r="622" spans="2:7">
      <c r="B622" s="727"/>
      <c r="C622" s="727"/>
      <c r="D622" s="727"/>
      <c r="E622" s="727"/>
      <c r="F622" s="727"/>
      <c r="G622" s="727"/>
    </row>
    <row r="623" spans="2:7">
      <c r="B623" s="727"/>
      <c r="C623" s="727"/>
      <c r="D623" s="727"/>
      <c r="E623" s="727"/>
      <c r="F623" s="727"/>
      <c r="G623" s="727"/>
    </row>
    <row r="624" spans="2:7">
      <c r="B624" s="727"/>
      <c r="C624" s="727"/>
      <c r="D624" s="727"/>
      <c r="E624" s="727"/>
      <c r="F624" s="727"/>
      <c r="G624" s="727"/>
    </row>
    <row r="625" spans="2:7">
      <c r="B625" s="727"/>
      <c r="C625" s="727"/>
      <c r="D625" s="727"/>
      <c r="E625" s="727"/>
      <c r="F625" s="727"/>
      <c r="G625" s="727"/>
    </row>
    <row r="626" spans="2:7">
      <c r="B626" s="727"/>
      <c r="C626" s="727"/>
      <c r="D626" s="727"/>
      <c r="E626" s="727"/>
      <c r="F626" s="727"/>
      <c r="G626" s="727"/>
    </row>
    <row r="627" spans="2:7">
      <c r="B627" s="727"/>
      <c r="C627" s="727"/>
      <c r="D627" s="727"/>
      <c r="E627" s="727"/>
      <c r="F627" s="727"/>
      <c r="G627" s="727"/>
    </row>
    <row r="628" spans="2:7">
      <c r="B628" s="727"/>
      <c r="C628" s="727"/>
      <c r="D628" s="727"/>
      <c r="E628" s="727"/>
      <c r="F628" s="727"/>
      <c r="G628" s="727"/>
    </row>
    <row r="629" spans="2:7">
      <c r="B629" s="727"/>
      <c r="C629" s="727"/>
      <c r="D629" s="727"/>
      <c r="E629" s="727"/>
      <c r="F629" s="727"/>
      <c r="G629" s="727"/>
    </row>
    <row r="630" spans="2:7">
      <c r="B630" s="727"/>
      <c r="C630" s="727"/>
      <c r="D630" s="727"/>
      <c r="E630" s="727"/>
      <c r="F630" s="727"/>
      <c r="G630" s="727"/>
    </row>
    <row r="631" spans="2:7">
      <c r="B631" s="727"/>
      <c r="C631" s="727"/>
      <c r="D631" s="727"/>
      <c r="E631" s="727"/>
      <c r="F631" s="727"/>
      <c r="G631" s="727"/>
    </row>
    <row r="632" spans="2:7">
      <c r="B632" s="727"/>
      <c r="C632" s="727"/>
      <c r="D632" s="727"/>
      <c r="E632" s="727"/>
      <c r="F632" s="727"/>
      <c r="G632" s="727"/>
    </row>
    <row r="633" spans="2:7">
      <c r="B633" s="727"/>
      <c r="C633" s="727"/>
      <c r="D633" s="727"/>
      <c r="E633" s="727"/>
      <c r="F633" s="727"/>
      <c r="G633" s="727"/>
    </row>
    <row r="634" spans="2:7">
      <c r="B634" s="727"/>
      <c r="C634" s="727"/>
      <c r="D634" s="727"/>
      <c r="E634" s="727"/>
      <c r="F634" s="727"/>
      <c r="G634" s="727"/>
    </row>
    <row r="635" spans="2:7">
      <c r="B635" s="727"/>
      <c r="C635" s="727"/>
      <c r="D635" s="727"/>
      <c r="E635" s="727"/>
      <c r="F635" s="727"/>
      <c r="G635" s="727"/>
    </row>
    <row r="636" spans="2:7">
      <c r="B636" s="727"/>
      <c r="C636" s="727"/>
      <c r="D636" s="727"/>
      <c r="E636" s="727"/>
      <c r="F636" s="727"/>
      <c r="G636" s="727"/>
    </row>
    <row r="637" spans="2:7">
      <c r="B637" s="727"/>
      <c r="C637" s="727"/>
      <c r="D637" s="727"/>
      <c r="E637" s="727"/>
      <c r="F637" s="727"/>
      <c r="G637" s="727"/>
    </row>
    <row r="638" spans="2:7">
      <c r="B638" s="727"/>
      <c r="C638" s="727"/>
      <c r="D638" s="727"/>
      <c r="E638" s="727"/>
      <c r="F638" s="727"/>
      <c r="G638" s="727"/>
    </row>
    <row r="639" spans="2:7">
      <c r="B639" s="727"/>
      <c r="C639" s="727"/>
      <c r="D639" s="727"/>
      <c r="E639" s="727"/>
      <c r="F639" s="727"/>
      <c r="G639" s="727"/>
    </row>
    <row r="640" spans="2:7">
      <c r="B640" s="727"/>
      <c r="C640" s="727"/>
      <c r="D640" s="727"/>
      <c r="E640" s="727"/>
      <c r="F640" s="727"/>
      <c r="G640" s="727"/>
    </row>
    <row r="641" spans="2:7">
      <c r="B641" s="727"/>
      <c r="C641" s="727"/>
      <c r="D641" s="727"/>
      <c r="E641" s="727"/>
      <c r="F641" s="727"/>
      <c r="G641" s="727"/>
    </row>
    <row r="642" spans="2:7">
      <c r="B642" s="727"/>
      <c r="C642" s="727"/>
      <c r="D642" s="727"/>
      <c r="E642" s="727"/>
      <c r="F642" s="727"/>
      <c r="G642" s="727"/>
    </row>
    <row r="643" spans="2:7">
      <c r="B643" s="727"/>
      <c r="C643" s="727"/>
      <c r="D643" s="727"/>
      <c r="E643" s="727"/>
      <c r="F643" s="727"/>
      <c r="G643" s="727"/>
    </row>
    <row r="644" spans="2:7">
      <c r="B644" s="727"/>
      <c r="C644" s="727"/>
      <c r="D644" s="727"/>
      <c r="E644" s="727"/>
      <c r="F644" s="727"/>
      <c r="G644" s="727"/>
    </row>
    <row r="645" spans="2:7">
      <c r="B645" s="727"/>
      <c r="C645" s="727"/>
      <c r="D645" s="727"/>
      <c r="E645" s="727"/>
      <c r="F645" s="727"/>
      <c r="G645" s="727"/>
    </row>
    <row r="646" spans="2:7">
      <c r="B646" s="727"/>
      <c r="C646" s="727"/>
      <c r="D646" s="727"/>
      <c r="E646" s="727"/>
      <c r="F646" s="727"/>
      <c r="G646" s="727"/>
    </row>
    <row r="647" spans="2:7">
      <c r="B647" s="727"/>
      <c r="C647" s="727"/>
      <c r="D647" s="727"/>
      <c r="E647" s="727"/>
      <c r="F647" s="727"/>
      <c r="G647" s="727"/>
    </row>
    <row r="648" spans="2:7">
      <c r="B648" s="727"/>
      <c r="C648" s="727"/>
      <c r="D648" s="727"/>
      <c r="E648" s="727"/>
      <c r="F648" s="727"/>
      <c r="G648" s="727"/>
    </row>
    <row r="649" spans="2:7">
      <c r="B649" s="727"/>
      <c r="C649" s="727"/>
      <c r="D649" s="727"/>
      <c r="E649" s="727"/>
      <c r="F649" s="727"/>
      <c r="G649" s="727"/>
    </row>
    <row r="650" spans="2:7">
      <c r="B650" s="727"/>
      <c r="C650" s="727"/>
      <c r="D650" s="727"/>
      <c r="E650" s="727"/>
      <c r="F650" s="727"/>
      <c r="G650" s="727"/>
    </row>
    <row r="651" spans="2:7">
      <c r="B651" s="727"/>
      <c r="C651" s="727"/>
      <c r="D651" s="727"/>
      <c r="E651" s="727"/>
      <c r="F651" s="727"/>
      <c r="G651" s="727"/>
    </row>
    <row r="652" spans="2:7">
      <c r="B652" s="727"/>
      <c r="C652" s="727"/>
      <c r="D652" s="727"/>
      <c r="E652" s="727"/>
      <c r="F652" s="727"/>
      <c r="G652" s="727"/>
    </row>
    <row r="653" spans="2:7">
      <c r="B653" s="727"/>
      <c r="C653" s="727"/>
      <c r="D653" s="727"/>
      <c r="E653" s="727"/>
      <c r="F653" s="727"/>
      <c r="G653" s="727"/>
    </row>
    <row r="654" spans="2:7">
      <c r="B654" s="727"/>
      <c r="C654" s="727"/>
      <c r="D654" s="727"/>
      <c r="E654" s="727"/>
      <c r="F654" s="727"/>
      <c r="G654" s="727"/>
    </row>
    <row r="655" spans="2:7">
      <c r="B655" s="727"/>
      <c r="C655" s="727"/>
      <c r="D655" s="727"/>
      <c r="E655" s="727"/>
      <c r="F655" s="727"/>
      <c r="G655" s="727"/>
    </row>
    <row r="656" spans="2:7">
      <c r="B656" s="727"/>
      <c r="C656" s="727"/>
      <c r="D656" s="727"/>
      <c r="E656" s="727"/>
      <c r="F656" s="727"/>
      <c r="G656" s="727"/>
    </row>
    <row r="657" spans="2:7">
      <c r="B657" s="727"/>
      <c r="C657" s="727"/>
      <c r="D657" s="727"/>
      <c r="E657" s="727"/>
      <c r="F657" s="727"/>
      <c r="G657" s="727"/>
    </row>
    <row r="658" spans="2:7">
      <c r="B658" s="727"/>
      <c r="C658" s="727"/>
      <c r="D658" s="727"/>
      <c r="E658" s="727"/>
      <c r="F658" s="727"/>
      <c r="G658" s="727"/>
    </row>
    <row r="659" spans="2:7">
      <c r="B659" s="727"/>
      <c r="C659" s="727"/>
      <c r="D659" s="727"/>
      <c r="E659" s="727"/>
      <c r="F659" s="727"/>
      <c r="G659" s="727"/>
    </row>
    <row r="660" spans="2:7">
      <c r="B660" s="727"/>
      <c r="C660" s="727"/>
      <c r="D660" s="727"/>
      <c r="E660" s="727"/>
      <c r="F660" s="727"/>
      <c r="G660" s="727"/>
    </row>
    <row r="661" spans="2:7">
      <c r="B661" s="727"/>
      <c r="C661" s="727"/>
      <c r="D661" s="727"/>
      <c r="E661" s="727"/>
      <c r="F661" s="727"/>
      <c r="G661" s="727"/>
    </row>
    <row r="662" spans="2:7">
      <c r="B662" s="727"/>
      <c r="C662" s="727"/>
      <c r="D662" s="727"/>
      <c r="E662" s="727"/>
      <c r="F662" s="727"/>
      <c r="G662" s="727"/>
    </row>
    <row r="663" spans="2:7">
      <c r="B663" s="727"/>
      <c r="C663" s="727"/>
      <c r="D663" s="727"/>
      <c r="E663" s="727"/>
      <c r="F663" s="727"/>
      <c r="G663" s="727"/>
    </row>
    <row r="664" spans="2:7">
      <c r="B664" s="727"/>
      <c r="C664" s="727"/>
      <c r="D664" s="727"/>
      <c r="E664" s="727"/>
      <c r="F664" s="727"/>
      <c r="G664" s="727"/>
    </row>
    <row r="665" spans="2:7">
      <c r="B665" s="727"/>
      <c r="C665" s="727"/>
      <c r="D665" s="727"/>
      <c r="E665" s="727"/>
      <c r="F665" s="727"/>
      <c r="G665" s="727"/>
    </row>
    <row r="666" spans="2:7">
      <c r="B666" s="727"/>
      <c r="C666" s="727"/>
      <c r="D666" s="727"/>
      <c r="E666" s="727"/>
      <c r="F666" s="727"/>
      <c r="G666" s="727"/>
    </row>
    <row r="667" spans="2:7">
      <c r="B667" s="727"/>
      <c r="C667" s="727"/>
      <c r="D667" s="727"/>
      <c r="E667" s="727"/>
      <c r="F667" s="727"/>
      <c r="G667" s="727"/>
    </row>
    <row r="668" spans="2:7">
      <c r="B668" s="727"/>
      <c r="C668" s="727"/>
      <c r="D668" s="727"/>
      <c r="E668" s="727"/>
      <c r="F668" s="727"/>
      <c r="G668" s="727"/>
    </row>
    <row r="669" spans="2:7">
      <c r="B669" s="727"/>
      <c r="C669" s="727"/>
      <c r="D669" s="727"/>
      <c r="E669" s="727"/>
      <c r="F669" s="727"/>
      <c r="G669" s="727"/>
    </row>
    <row r="670" spans="2:7">
      <c r="B670" s="727"/>
      <c r="C670" s="727"/>
      <c r="D670" s="727"/>
      <c r="E670" s="727"/>
      <c r="F670" s="727"/>
      <c r="G670" s="727"/>
    </row>
    <row r="671" spans="2:7">
      <c r="B671" s="727"/>
      <c r="C671" s="727"/>
      <c r="D671" s="727"/>
      <c r="E671" s="727"/>
      <c r="F671" s="727"/>
      <c r="G671" s="727"/>
    </row>
    <row r="672" spans="2:7">
      <c r="B672" s="727"/>
      <c r="C672" s="727"/>
      <c r="D672" s="727"/>
      <c r="E672" s="727"/>
      <c r="F672" s="727"/>
      <c r="G672" s="727"/>
    </row>
    <row r="673" spans="2:7">
      <c r="B673" s="727"/>
      <c r="C673" s="727"/>
      <c r="D673" s="727"/>
      <c r="E673" s="727"/>
      <c r="F673" s="727"/>
      <c r="G673" s="727"/>
    </row>
    <row r="674" spans="2:7">
      <c r="B674" s="727"/>
      <c r="C674" s="727"/>
      <c r="D674" s="727"/>
      <c r="E674" s="727"/>
      <c r="F674" s="727"/>
      <c r="G674" s="727"/>
    </row>
    <row r="675" spans="2:7">
      <c r="B675" s="727"/>
      <c r="C675" s="727"/>
      <c r="D675" s="727"/>
      <c r="E675" s="727"/>
      <c r="F675" s="727"/>
      <c r="G675" s="727"/>
    </row>
    <row r="676" spans="2:7">
      <c r="B676" s="727"/>
      <c r="C676" s="727"/>
      <c r="D676" s="727"/>
      <c r="E676" s="727"/>
      <c r="F676" s="727"/>
      <c r="G676" s="727"/>
    </row>
    <row r="677" spans="2:7">
      <c r="B677" s="727"/>
      <c r="C677" s="727"/>
      <c r="D677" s="727"/>
      <c r="E677" s="727"/>
      <c r="F677" s="727"/>
      <c r="G677" s="727"/>
    </row>
    <row r="678" spans="2:7">
      <c r="B678" s="727"/>
      <c r="C678" s="727"/>
      <c r="D678" s="727"/>
      <c r="E678" s="727"/>
      <c r="F678" s="727"/>
      <c r="G678" s="727"/>
    </row>
    <row r="679" spans="2:7">
      <c r="B679" s="727"/>
      <c r="C679" s="727"/>
      <c r="D679" s="727"/>
      <c r="E679" s="727"/>
      <c r="F679" s="727"/>
      <c r="G679" s="727"/>
    </row>
    <row r="680" spans="2:7">
      <c r="B680" s="727"/>
      <c r="C680" s="727"/>
      <c r="D680" s="727"/>
      <c r="E680" s="727"/>
      <c r="F680" s="727"/>
      <c r="G680" s="727"/>
    </row>
    <row r="681" spans="2:7">
      <c r="B681" s="727"/>
      <c r="C681" s="727"/>
      <c r="D681" s="727"/>
      <c r="E681" s="727"/>
      <c r="F681" s="727"/>
      <c r="G681" s="727"/>
    </row>
    <row r="682" spans="2:7">
      <c r="B682" s="727"/>
      <c r="C682" s="727"/>
      <c r="D682" s="727"/>
      <c r="E682" s="727"/>
      <c r="F682" s="727"/>
      <c r="G682" s="727"/>
    </row>
    <row r="683" spans="2:7">
      <c r="B683" s="727"/>
      <c r="C683" s="727"/>
      <c r="D683" s="727"/>
      <c r="E683" s="727"/>
      <c r="F683" s="727"/>
      <c r="G683" s="727"/>
    </row>
    <row r="684" spans="2:7">
      <c r="B684" s="727"/>
      <c r="C684" s="727"/>
      <c r="D684" s="727"/>
      <c r="E684" s="727"/>
      <c r="F684" s="727"/>
      <c r="G684" s="727"/>
    </row>
    <row r="685" spans="2:7">
      <c r="B685" s="727"/>
      <c r="C685" s="727"/>
      <c r="D685" s="727"/>
      <c r="E685" s="727"/>
      <c r="F685" s="727"/>
      <c r="G685" s="727"/>
    </row>
    <row r="686" spans="2:7">
      <c r="B686" s="727"/>
      <c r="C686" s="727"/>
      <c r="D686" s="727"/>
      <c r="E686" s="727"/>
      <c r="F686" s="727"/>
      <c r="G686" s="727"/>
    </row>
    <row r="687" spans="2:7">
      <c r="B687" s="727"/>
      <c r="C687" s="727"/>
      <c r="D687" s="727"/>
      <c r="E687" s="727"/>
      <c r="F687" s="727"/>
      <c r="G687" s="727"/>
    </row>
    <row r="688" spans="2:7">
      <c r="B688" s="727"/>
      <c r="C688" s="727"/>
      <c r="D688" s="727"/>
      <c r="E688" s="727"/>
      <c r="F688" s="727"/>
      <c r="G688" s="727"/>
    </row>
    <row r="689" spans="2:7">
      <c r="B689" s="727"/>
      <c r="C689" s="727"/>
      <c r="D689" s="727"/>
      <c r="E689" s="727"/>
      <c r="F689" s="727"/>
      <c r="G689" s="727"/>
    </row>
    <row r="690" spans="2:7">
      <c r="B690" s="727"/>
      <c r="C690" s="727"/>
      <c r="D690" s="727"/>
      <c r="E690" s="727"/>
      <c r="F690" s="727"/>
      <c r="G690" s="727"/>
    </row>
    <row r="691" spans="2:7">
      <c r="B691" s="727"/>
      <c r="C691" s="727"/>
      <c r="D691" s="727"/>
      <c r="E691" s="727"/>
      <c r="F691" s="727"/>
      <c r="G691" s="727"/>
    </row>
    <row r="692" spans="2:7">
      <c r="B692" s="727"/>
      <c r="C692" s="727"/>
      <c r="D692" s="727"/>
      <c r="E692" s="727"/>
      <c r="F692" s="727"/>
      <c r="G692" s="727"/>
    </row>
    <row r="693" spans="2:7">
      <c r="B693" s="727"/>
      <c r="C693" s="727"/>
      <c r="D693" s="727"/>
      <c r="E693" s="727"/>
      <c r="F693" s="727"/>
      <c r="G693" s="727"/>
    </row>
    <row r="694" spans="2:7">
      <c r="B694" s="727"/>
      <c r="C694" s="727"/>
      <c r="D694" s="727"/>
      <c r="E694" s="727"/>
      <c r="F694" s="727"/>
      <c r="G694" s="727"/>
    </row>
    <row r="695" spans="2:7">
      <c r="B695" s="727"/>
      <c r="C695" s="727"/>
      <c r="D695" s="727"/>
      <c r="E695" s="727"/>
      <c r="F695" s="727"/>
      <c r="G695" s="727"/>
    </row>
    <row r="696" spans="2:7">
      <c r="B696" s="727"/>
      <c r="C696" s="727"/>
      <c r="D696" s="727"/>
      <c r="E696" s="727"/>
      <c r="F696" s="727"/>
      <c r="G696" s="727"/>
    </row>
    <row r="697" spans="2:7">
      <c r="B697" s="727"/>
      <c r="C697" s="727"/>
      <c r="D697" s="727"/>
      <c r="E697" s="727"/>
      <c r="F697" s="727"/>
      <c r="G697" s="727"/>
    </row>
    <row r="698" spans="2:7">
      <c r="B698" s="727"/>
      <c r="C698" s="727"/>
      <c r="D698" s="727"/>
      <c r="E698" s="727"/>
      <c r="F698" s="727"/>
      <c r="G698" s="727"/>
    </row>
    <row r="699" spans="2:7">
      <c r="B699" s="727"/>
      <c r="C699" s="727"/>
      <c r="D699" s="727"/>
      <c r="E699" s="727"/>
      <c r="F699" s="727"/>
      <c r="G699" s="727"/>
    </row>
    <row r="700" spans="2:7">
      <c r="B700" s="727"/>
      <c r="C700" s="727"/>
      <c r="D700" s="727"/>
      <c r="E700" s="727"/>
      <c r="F700" s="727"/>
      <c r="G700" s="727"/>
    </row>
    <row r="701" spans="2:7">
      <c r="B701" s="727"/>
      <c r="C701" s="727"/>
      <c r="D701" s="727"/>
      <c r="E701" s="727"/>
      <c r="F701" s="727"/>
      <c r="G701" s="727"/>
    </row>
    <row r="702" spans="2:7">
      <c r="B702" s="727"/>
      <c r="C702" s="727"/>
      <c r="D702" s="727"/>
      <c r="E702" s="727"/>
      <c r="F702" s="727"/>
      <c r="G702" s="727"/>
    </row>
    <row r="703" spans="2:7">
      <c r="B703" s="727"/>
      <c r="C703" s="727"/>
      <c r="D703" s="727"/>
      <c r="E703" s="727"/>
      <c r="F703" s="727"/>
      <c r="G703" s="727"/>
    </row>
    <row r="704" spans="2:7">
      <c r="B704" s="727"/>
      <c r="C704" s="727"/>
      <c r="D704" s="727"/>
      <c r="E704" s="727"/>
      <c r="F704" s="727"/>
      <c r="G704" s="727"/>
    </row>
    <row r="705" spans="2:7">
      <c r="B705" s="727"/>
      <c r="C705" s="727"/>
      <c r="D705" s="727"/>
      <c r="E705" s="727"/>
      <c r="F705" s="727"/>
      <c r="G705" s="727"/>
    </row>
    <row r="706" spans="2:7">
      <c r="B706" s="727"/>
      <c r="C706" s="727"/>
      <c r="D706" s="727"/>
      <c r="E706" s="727"/>
      <c r="F706" s="727"/>
      <c r="G706" s="727"/>
    </row>
    <row r="707" spans="2:7">
      <c r="B707" s="727"/>
      <c r="C707" s="727"/>
      <c r="D707" s="727"/>
      <c r="E707" s="727"/>
      <c r="F707" s="727"/>
      <c r="G707" s="727"/>
    </row>
    <row r="708" spans="2:7">
      <c r="B708" s="727"/>
      <c r="C708" s="727"/>
      <c r="D708" s="727"/>
      <c r="E708" s="727"/>
      <c r="F708" s="727"/>
      <c r="G708" s="727"/>
    </row>
    <row r="709" spans="2:7">
      <c r="B709" s="727"/>
      <c r="C709" s="727"/>
      <c r="D709" s="727"/>
      <c r="E709" s="727"/>
      <c r="F709" s="727"/>
      <c r="G709" s="727"/>
    </row>
    <row r="710" spans="2:7">
      <c r="B710" s="727"/>
      <c r="C710" s="727"/>
      <c r="D710" s="727"/>
      <c r="E710" s="727"/>
      <c r="F710" s="727"/>
      <c r="G710" s="727"/>
    </row>
    <row r="711" spans="2:7">
      <c r="B711" s="727"/>
      <c r="C711" s="727"/>
      <c r="D711" s="727"/>
      <c r="E711" s="727"/>
      <c r="F711" s="727"/>
      <c r="G711" s="727"/>
    </row>
    <row r="712" spans="2:7">
      <c r="B712" s="727"/>
      <c r="C712" s="727"/>
      <c r="D712" s="727"/>
      <c r="E712" s="727"/>
      <c r="F712" s="727"/>
      <c r="G712" s="727"/>
    </row>
    <row r="713" spans="2:7">
      <c r="B713" s="727"/>
      <c r="C713" s="727"/>
      <c r="D713" s="727"/>
      <c r="E713" s="727"/>
      <c r="F713" s="727"/>
      <c r="G713" s="727"/>
    </row>
    <row r="714" spans="2:7">
      <c r="B714" s="727"/>
      <c r="C714" s="727"/>
      <c r="D714" s="727"/>
      <c r="E714" s="727"/>
      <c r="F714" s="727"/>
      <c r="G714" s="727"/>
    </row>
    <row r="715" spans="2:7">
      <c r="B715" s="727"/>
      <c r="C715" s="727"/>
      <c r="D715" s="727"/>
      <c r="E715" s="727"/>
      <c r="F715" s="727"/>
      <c r="G715" s="727"/>
    </row>
    <row r="716" spans="2:7">
      <c r="B716" s="727"/>
      <c r="C716" s="727"/>
      <c r="D716" s="727"/>
      <c r="E716" s="727"/>
      <c r="F716" s="727"/>
      <c r="G716" s="727"/>
    </row>
    <row r="717" spans="2:7">
      <c r="B717" s="727"/>
      <c r="C717" s="727"/>
      <c r="D717" s="727"/>
      <c r="E717" s="727"/>
      <c r="F717" s="727"/>
      <c r="G717" s="727"/>
    </row>
    <row r="718" spans="2:7">
      <c r="B718" s="727"/>
      <c r="C718" s="727"/>
      <c r="D718" s="727"/>
      <c r="E718" s="727"/>
      <c r="F718" s="727"/>
      <c r="G718" s="727"/>
    </row>
    <row r="719" spans="2:7">
      <c r="B719" s="727"/>
      <c r="C719" s="727"/>
      <c r="D719" s="727"/>
      <c r="E719" s="727"/>
      <c r="F719" s="727"/>
      <c r="G719" s="727"/>
    </row>
    <row r="720" spans="2:7">
      <c r="B720" s="727"/>
      <c r="C720" s="727"/>
      <c r="D720" s="727"/>
      <c r="E720" s="727"/>
      <c r="F720" s="727"/>
      <c r="G720" s="727"/>
    </row>
    <row r="721" spans="2:7">
      <c r="B721" s="727"/>
      <c r="C721" s="727"/>
      <c r="D721" s="727"/>
      <c r="E721" s="727"/>
      <c r="F721" s="727"/>
      <c r="G721" s="727"/>
    </row>
    <row r="722" spans="2:7">
      <c r="B722" s="727"/>
      <c r="C722" s="727"/>
      <c r="D722" s="727"/>
      <c r="E722" s="727"/>
      <c r="F722" s="727"/>
      <c r="G722" s="727"/>
    </row>
    <row r="723" spans="2:7">
      <c r="B723" s="727"/>
      <c r="C723" s="727"/>
      <c r="D723" s="727"/>
      <c r="E723" s="727"/>
      <c r="F723" s="727"/>
      <c r="G723" s="727"/>
    </row>
    <row r="724" spans="2:7">
      <c r="B724" s="727"/>
      <c r="C724" s="727"/>
      <c r="D724" s="727"/>
      <c r="E724" s="727"/>
      <c r="F724" s="727"/>
      <c r="G724" s="727"/>
    </row>
    <row r="725" spans="2:7">
      <c r="B725" s="727"/>
      <c r="C725" s="727"/>
      <c r="D725" s="727"/>
      <c r="E725" s="727"/>
      <c r="F725" s="727"/>
      <c r="G725" s="727"/>
    </row>
    <row r="726" spans="2:7">
      <c r="B726" s="727"/>
      <c r="C726" s="727"/>
      <c r="D726" s="727"/>
      <c r="E726" s="727"/>
      <c r="F726" s="727"/>
      <c r="G726" s="727"/>
    </row>
    <row r="727" spans="2:7">
      <c r="B727" s="727"/>
      <c r="C727" s="727"/>
      <c r="D727" s="727"/>
      <c r="E727" s="727"/>
      <c r="F727" s="727"/>
      <c r="G727" s="727"/>
    </row>
    <row r="728" spans="2:7">
      <c r="B728" s="727"/>
      <c r="C728" s="727"/>
      <c r="D728" s="727"/>
      <c r="E728" s="727"/>
      <c r="F728" s="727"/>
      <c r="G728" s="727"/>
    </row>
    <row r="729" spans="2:7">
      <c r="B729" s="727"/>
      <c r="C729" s="727"/>
      <c r="D729" s="727"/>
      <c r="E729" s="727"/>
      <c r="F729" s="727"/>
      <c r="G729" s="727"/>
    </row>
    <row r="730" spans="2:7">
      <c r="B730" s="727"/>
      <c r="C730" s="727"/>
      <c r="D730" s="727"/>
      <c r="E730" s="727"/>
      <c r="F730" s="727"/>
      <c r="G730" s="727"/>
    </row>
    <row r="731" spans="2:7">
      <c r="B731" s="727"/>
      <c r="C731" s="727"/>
      <c r="D731" s="727"/>
      <c r="E731" s="727"/>
      <c r="F731" s="727"/>
      <c r="G731" s="727"/>
    </row>
    <row r="732" spans="2:7">
      <c r="B732" s="727"/>
      <c r="C732" s="727"/>
      <c r="D732" s="727"/>
      <c r="E732" s="727"/>
      <c r="F732" s="727"/>
      <c r="G732" s="727"/>
    </row>
    <row r="733" spans="2:7">
      <c r="B733" s="727"/>
      <c r="C733" s="727"/>
      <c r="D733" s="727"/>
      <c r="E733" s="727"/>
      <c r="F733" s="727"/>
      <c r="G733" s="727"/>
    </row>
    <row r="734" spans="2:7">
      <c r="B734" s="727"/>
      <c r="C734" s="727"/>
      <c r="D734" s="727"/>
      <c r="E734" s="727"/>
      <c r="F734" s="727"/>
      <c r="G734" s="727"/>
    </row>
    <row r="735" spans="2:7">
      <c r="B735" s="727"/>
      <c r="C735" s="727"/>
      <c r="D735" s="727"/>
      <c r="E735" s="727"/>
      <c r="F735" s="727"/>
      <c r="G735" s="727"/>
    </row>
    <row r="736" spans="2:7">
      <c r="B736" s="727"/>
      <c r="C736" s="727"/>
      <c r="D736" s="727"/>
      <c r="E736" s="727"/>
      <c r="F736" s="727"/>
      <c r="G736" s="727"/>
    </row>
    <row r="737" spans="2:7">
      <c r="B737" s="727"/>
      <c r="C737" s="727"/>
      <c r="D737" s="727"/>
      <c r="E737" s="727"/>
      <c r="F737" s="727"/>
      <c r="G737" s="727"/>
    </row>
    <row r="738" spans="2:7">
      <c r="B738" s="727"/>
      <c r="C738" s="727"/>
      <c r="D738" s="727"/>
      <c r="E738" s="727"/>
      <c r="F738" s="727"/>
      <c r="G738" s="727"/>
    </row>
    <row r="739" spans="2:7">
      <c r="B739" s="727"/>
      <c r="C739" s="727"/>
      <c r="D739" s="727"/>
      <c r="E739" s="727"/>
      <c r="F739" s="727"/>
      <c r="G739" s="727"/>
    </row>
    <row r="740" spans="2:7">
      <c r="B740" s="727"/>
      <c r="C740" s="727"/>
      <c r="D740" s="727"/>
      <c r="E740" s="727"/>
      <c r="F740" s="727"/>
      <c r="G740" s="727"/>
    </row>
    <row r="741" spans="2:7">
      <c r="B741" s="727"/>
      <c r="C741" s="727"/>
      <c r="D741" s="727"/>
      <c r="E741" s="727"/>
      <c r="F741" s="727"/>
      <c r="G741" s="727"/>
    </row>
    <row r="742" spans="2:7">
      <c r="B742" s="727"/>
      <c r="C742" s="727"/>
      <c r="D742" s="727"/>
      <c r="E742" s="727"/>
      <c r="F742" s="727"/>
      <c r="G742" s="727"/>
    </row>
    <row r="743" spans="2:7">
      <c r="B743" s="727"/>
      <c r="C743" s="727"/>
      <c r="D743" s="727"/>
      <c r="E743" s="727"/>
      <c r="F743" s="727"/>
      <c r="G743" s="727"/>
    </row>
    <row r="744" spans="2:7">
      <c r="B744" s="727"/>
      <c r="C744" s="727"/>
      <c r="D744" s="727"/>
      <c r="E744" s="727"/>
      <c r="F744" s="727"/>
      <c r="G744" s="727"/>
    </row>
    <row r="745" spans="2:7">
      <c r="B745" s="727"/>
      <c r="C745" s="727"/>
      <c r="D745" s="727"/>
      <c r="E745" s="727"/>
      <c r="F745" s="727"/>
      <c r="G745" s="727"/>
    </row>
    <row r="746" spans="2:7">
      <c r="B746" s="727"/>
      <c r="C746" s="727"/>
      <c r="D746" s="727"/>
      <c r="E746" s="727"/>
      <c r="F746" s="727"/>
      <c r="G746" s="727"/>
    </row>
    <row r="747" spans="2:7">
      <c r="B747" s="727"/>
      <c r="C747" s="727"/>
      <c r="D747" s="727"/>
      <c r="E747" s="727"/>
      <c r="F747" s="727"/>
      <c r="G747" s="727"/>
    </row>
    <row r="748" spans="2:7">
      <c r="B748" s="727"/>
      <c r="C748" s="727"/>
      <c r="D748" s="727"/>
      <c r="E748" s="727"/>
      <c r="F748" s="727"/>
      <c r="G748" s="727"/>
    </row>
    <row r="749" spans="2:7">
      <c r="B749" s="727"/>
      <c r="C749" s="727"/>
      <c r="D749" s="727"/>
      <c r="E749" s="727"/>
      <c r="F749" s="727"/>
      <c r="G749" s="727"/>
    </row>
    <row r="750" spans="2:7">
      <c r="B750" s="727"/>
      <c r="C750" s="727"/>
      <c r="D750" s="727"/>
      <c r="E750" s="727"/>
      <c r="F750" s="727"/>
      <c r="G750" s="727"/>
    </row>
    <row r="751" spans="2:7">
      <c r="B751" s="727"/>
      <c r="C751" s="727"/>
      <c r="D751" s="727"/>
      <c r="E751" s="727"/>
      <c r="F751" s="727"/>
      <c r="G751" s="727"/>
    </row>
    <row r="752" spans="2:7">
      <c r="B752" s="727"/>
      <c r="C752" s="727"/>
      <c r="D752" s="727"/>
      <c r="E752" s="727"/>
      <c r="F752" s="727"/>
      <c r="G752" s="727"/>
    </row>
    <row r="753" spans="2:7">
      <c r="B753" s="727"/>
      <c r="C753" s="727"/>
      <c r="D753" s="727"/>
      <c r="E753" s="727"/>
      <c r="F753" s="727"/>
      <c r="G753" s="727"/>
    </row>
    <row r="754" spans="2:7">
      <c r="B754" s="727"/>
      <c r="C754" s="727"/>
      <c r="D754" s="727"/>
      <c r="E754" s="727"/>
      <c r="F754" s="727"/>
      <c r="G754" s="727"/>
    </row>
    <row r="755" spans="2:7">
      <c r="B755" s="727"/>
      <c r="C755" s="727"/>
      <c r="D755" s="727"/>
      <c r="E755" s="727"/>
      <c r="F755" s="727"/>
      <c r="G755" s="727"/>
    </row>
    <row r="756" spans="2:7">
      <c r="B756" s="727"/>
      <c r="C756" s="727"/>
      <c r="D756" s="727"/>
      <c r="E756" s="727"/>
      <c r="F756" s="727"/>
      <c r="G756" s="727"/>
    </row>
    <row r="757" spans="2:7">
      <c r="B757" s="727"/>
      <c r="C757" s="727"/>
      <c r="D757" s="727"/>
      <c r="E757" s="727"/>
      <c r="F757" s="727"/>
      <c r="G757" s="727"/>
    </row>
    <row r="758" spans="2:7">
      <c r="B758" s="727"/>
      <c r="C758" s="727"/>
      <c r="D758" s="727"/>
      <c r="E758" s="727"/>
      <c r="F758" s="727"/>
      <c r="G758" s="727"/>
    </row>
    <row r="759" spans="2:7">
      <c r="B759" s="727"/>
      <c r="C759" s="727"/>
      <c r="D759" s="727"/>
      <c r="E759" s="727"/>
      <c r="F759" s="727"/>
      <c r="G759" s="727"/>
    </row>
    <row r="760" spans="2:7">
      <c r="B760" s="727"/>
      <c r="C760" s="727"/>
      <c r="D760" s="727"/>
      <c r="E760" s="727"/>
      <c r="F760" s="727"/>
      <c r="G760" s="727"/>
    </row>
    <row r="761" spans="2:7">
      <c r="B761" s="727"/>
      <c r="C761" s="727"/>
      <c r="D761" s="727"/>
      <c r="E761" s="727"/>
      <c r="F761" s="727"/>
      <c r="G761" s="727"/>
    </row>
    <row r="762" spans="2:7">
      <c r="B762" s="727"/>
      <c r="C762" s="727"/>
      <c r="D762" s="727"/>
      <c r="E762" s="727"/>
      <c r="F762" s="727"/>
      <c r="G762" s="727"/>
    </row>
    <row r="763" spans="2:7">
      <c r="B763" s="727"/>
      <c r="C763" s="727"/>
      <c r="D763" s="727"/>
      <c r="E763" s="727"/>
      <c r="F763" s="727"/>
      <c r="G763" s="727"/>
    </row>
    <row r="764" spans="2:7">
      <c r="B764" s="727"/>
      <c r="C764" s="727"/>
      <c r="D764" s="727"/>
      <c r="E764" s="727"/>
      <c r="F764" s="727"/>
      <c r="G764" s="727"/>
    </row>
    <row r="765" spans="2:7">
      <c r="B765" s="727"/>
      <c r="C765" s="727"/>
      <c r="D765" s="727"/>
      <c r="E765" s="727"/>
      <c r="F765" s="727"/>
      <c r="G765" s="727"/>
    </row>
    <row r="766" spans="2:7">
      <c r="B766" s="727"/>
      <c r="C766" s="727"/>
      <c r="D766" s="727"/>
      <c r="E766" s="727"/>
      <c r="F766" s="727"/>
      <c r="G766" s="727"/>
    </row>
    <row r="767" spans="2:7">
      <c r="B767" s="727"/>
      <c r="C767" s="727"/>
      <c r="D767" s="727"/>
      <c r="E767" s="727"/>
      <c r="F767" s="727"/>
      <c r="G767" s="727"/>
    </row>
    <row r="768" spans="2:7">
      <c r="B768" s="727"/>
      <c r="C768" s="727"/>
      <c r="D768" s="727"/>
      <c r="E768" s="727"/>
      <c r="F768" s="727"/>
      <c r="G768" s="727"/>
    </row>
    <row r="769" spans="2:7">
      <c r="B769" s="727"/>
      <c r="C769" s="727"/>
      <c r="D769" s="727"/>
      <c r="E769" s="727"/>
      <c r="F769" s="727"/>
      <c r="G769" s="727"/>
    </row>
    <row r="770" spans="2:7">
      <c r="B770" s="727"/>
      <c r="C770" s="727"/>
      <c r="D770" s="727"/>
      <c r="E770" s="727"/>
      <c r="F770" s="727"/>
      <c r="G770" s="727"/>
    </row>
    <row r="771" spans="2:7">
      <c r="B771" s="727"/>
      <c r="C771" s="727"/>
      <c r="D771" s="727"/>
      <c r="E771" s="727"/>
      <c r="F771" s="727"/>
      <c r="G771" s="727"/>
    </row>
    <row r="772" spans="2:7">
      <c r="B772" s="727"/>
      <c r="C772" s="727"/>
      <c r="D772" s="727"/>
      <c r="E772" s="727"/>
      <c r="F772" s="727"/>
      <c r="G772" s="727"/>
    </row>
    <row r="773" spans="2:7">
      <c r="B773" s="727"/>
      <c r="C773" s="727"/>
      <c r="D773" s="727"/>
      <c r="E773" s="727"/>
      <c r="F773" s="727"/>
      <c r="G773" s="727"/>
    </row>
    <row r="774" spans="2:7">
      <c r="B774" s="727"/>
      <c r="C774" s="727"/>
      <c r="D774" s="727"/>
      <c r="E774" s="727"/>
      <c r="F774" s="727"/>
      <c r="G774" s="727"/>
    </row>
    <row r="775" spans="2:7">
      <c r="B775" s="727"/>
      <c r="C775" s="727"/>
      <c r="D775" s="727"/>
      <c r="E775" s="727"/>
      <c r="F775" s="727"/>
      <c r="G775" s="727"/>
    </row>
    <row r="776" spans="2:7">
      <c r="B776" s="727"/>
      <c r="C776" s="727"/>
      <c r="D776" s="727"/>
      <c r="E776" s="727"/>
      <c r="F776" s="727"/>
      <c r="G776" s="727"/>
    </row>
    <row r="777" spans="2:7">
      <c r="B777" s="727"/>
      <c r="C777" s="727"/>
      <c r="D777" s="727"/>
      <c r="E777" s="727"/>
      <c r="F777" s="727"/>
      <c r="G777" s="727"/>
    </row>
    <row r="778" spans="2:7">
      <c r="B778" s="727"/>
      <c r="C778" s="727"/>
      <c r="D778" s="727"/>
      <c r="E778" s="727"/>
      <c r="F778" s="727"/>
      <c r="G778" s="727"/>
    </row>
    <row r="779" spans="2:7">
      <c r="B779" s="727"/>
      <c r="C779" s="727"/>
      <c r="D779" s="727"/>
      <c r="E779" s="727"/>
      <c r="F779" s="727"/>
      <c r="G779" s="727"/>
    </row>
    <row r="780" spans="2:7">
      <c r="B780" s="727"/>
      <c r="C780" s="727"/>
      <c r="D780" s="727"/>
      <c r="E780" s="727"/>
      <c r="F780" s="727"/>
      <c r="G780" s="727"/>
    </row>
    <row r="781" spans="2:7">
      <c r="B781" s="727"/>
      <c r="C781" s="727"/>
      <c r="D781" s="727"/>
      <c r="E781" s="727"/>
      <c r="F781" s="727"/>
      <c r="G781" s="727"/>
    </row>
    <row r="782" spans="2:7">
      <c r="B782" s="727"/>
      <c r="C782" s="727"/>
      <c r="D782" s="727"/>
      <c r="E782" s="727"/>
      <c r="F782" s="727"/>
      <c r="G782" s="727"/>
    </row>
    <row r="783" spans="2:7">
      <c r="B783" s="727"/>
      <c r="C783" s="727"/>
      <c r="D783" s="727"/>
      <c r="E783" s="727"/>
      <c r="F783" s="727"/>
      <c r="G783" s="727"/>
    </row>
    <row r="784" spans="2:7">
      <c r="B784" s="727"/>
      <c r="C784" s="727"/>
      <c r="D784" s="727"/>
      <c r="E784" s="727"/>
      <c r="F784" s="727"/>
      <c r="G784" s="727"/>
    </row>
    <row r="785" spans="2:7">
      <c r="B785" s="727"/>
      <c r="C785" s="727"/>
      <c r="D785" s="727"/>
      <c r="E785" s="727"/>
      <c r="F785" s="727"/>
      <c r="G785" s="727"/>
    </row>
    <row r="786" spans="2:7">
      <c r="B786" s="727"/>
      <c r="C786" s="727"/>
      <c r="D786" s="727"/>
      <c r="E786" s="727"/>
      <c r="F786" s="727"/>
      <c r="G786" s="727"/>
    </row>
    <row r="787" spans="2:7">
      <c r="B787" s="727"/>
      <c r="C787" s="727"/>
      <c r="D787" s="727"/>
      <c r="E787" s="727"/>
      <c r="F787" s="727"/>
      <c r="G787" s="727"/>
    </row>
    <row r="788" spans="2:7">
      <c r="B788" s="727"/>
      <c r="C788" s="727"/>
      <c r="D788" s="727"/>
      <c r="E788" s="727"/>
      <c r="F788" s="727"/>
      <c r="G788" s="727"/>
    </row>
    <row r="789" spans="2:7">
      <c r="B789" s="727"/>
      <c r="C789" s="727"/>
      <c r="D789" s="727"/>
      <c r="E789" s="727"/>
      <c r="F789" s="727"/>
      <c r="G789" s="727"/>
    </row>
    <row r="790" spans="2:7">
      <c r="B790" s="727"/>
      <c r="C790" s="727"/>
      <c r="D790" s="727"/>
      <c r="E790" s="727"/>
      <c r="F790" s="727"/>
      <c r="G790" s="727"/>
    </row>
    <row r="791" spans="2:7">
      <c r="B791" s="727"/>
      <c r="C791" s="727"/>
      <c r="D791" s="727"/>
      <c r="E791" s="727"/>
      <c r="F791" s="727"/>
      <c r="G791" s="727"/>
    </row>
    <row r="792" spans="2:7">
      <c r="B792" s="727"/>
      <c r="C792" s="727"/>
      <c r="D792" s="727"/>
      <c r="E792" s="727"/>
      <c r="F792" s="727"/>
      <c r="G792" s="727"/>
    </row>
    <row r="793" spans="2:7">
      <c r="B793" s="727"/>
      <c r="C793" s="727"/>
      <c r="D793" s="727"/>
      <c r="E793" s="727"/>
      <c r="F793" s="727"/>
      <c r="G793" s="727"/>
    </row>
    <row r="794" spans="2:7">
      <c r="B794" s="727"/>
      <c r="C794" s="727"/>
      <c r="D794" s="727"/>
      <c r="E794" s="727"/>
      <c r="F794" s="727"/>
      <c r="G794" s="727"/>
    </row>
    <row r="795" spans="2:7">
      <c r="B795" s="727"/>
      <c r="C795" s="727"/>
      <c r="D795" s="727"/>
      <c r="E795" s="727"/>
      <c r="F795" s="727"/>
      <c r="G795" s="727"/>
    </row>
    <row r="796" spans="2:7">
      <c r="B796" s="727"/>
      <c r="C796" s="727"/>
      <c r="D796" s="727"/>
      <c r="E796" s="727"/>
      <c r="F796" s="727"/>
      <c r="G796" s="727"/>
    </row>
    <row r="797" spans="2:7">
      <c r="B797" s="727"/>
      <c r="C797" s="727"/>
      <c r="D797" s="727"/>
      <c r="E797" s="727"/>
      <c r="F797" s="727"/>
      <c r="G797" s="727"/>
    </row>
    <row r="798" spans="2:7">
      <c r="B798" s="727"/>
      <c r="C798" s="727"/>
      <c r="D798" s="727"/>
      <c r="E798" s="727"/>
      <c r="F798" s="727"/>
      <c r="G798" s="727"/>
    </row>
    <row r="799" spans="2:7">
      <c r="B799" s="727"/>
      <c r="C799" s="727"/>
      <c r="D799" s="727"/>
      <c r="E799" s="727"/>
      <c r="F799" s="727"/>
      <c r="G799" s="727"/>
    </row>
    <row r="800" spans="2:7">
      <c r="B800" s="727"/>
      <c r="C800" s="727"/>
      <c r="D800" s="727"/>
      <c r="E800" s="727"/>
      <c r="F800" s="727"/>
      <c r="G800" s="727"/>
    </row>
    <row r="801" spans="2:7">
      <c r="B801" s="727"/>
      <c r="C801" s="727"/>
      <c r="D801" s="727"/>
      <c r="E801" s="727"/>
      <c r="F801" s="727"/>
      <c r="G801" s="727"/>
    </row>
    <row r="802" spans="2:7">
      <c r="B802" s="727"/>
      <c r="C802" s="727"/>
      <c r="D802" s="727"/>
      <c r="E802" s="727"/>
      <c r="F802" s="727"/>
      <c r="G802" s="727"/>
    </row>
    <row r="803" spans="2:7">
      <c r="B803" s="727"/>
      <c r="C803" s="727"/>
      <c r="D803" s="727"/>
      <c r="E803" s="727"/>
      <c r="F803" s="727"/>
      <c r="G803" s="727"/>
    </row>
    <row r="804" spans="2:7">
      <c r="B804" s="727"/>
      <c r="C804" s="727"/>
      <c r="D804" s="727"/>
      <c r="E804" s="727"/>
      <c r="F804" s="727"/>
      <c r="G804" s="727"/>
    </row>
    <row r="805" spans="2:7">
      <c r="B805" s="727"/>
      <c r="C805" s="727"/>
      <c r="D805" s="727"/>
      <c r="E805" s="727"/>
      <c r="F805" s="727"/>
      <c r="G805" s="727"/>
    </row>
    <row r="806" spans="2:7">
      <c r="B806" s="727"/>
      <c r="C806" s="727"/>
      <c r="D806" s="727"/>
      <c r="E806" s="727"/>
      <c r="F806" s="727"/>
      <c r="G806" s="727"/>
    </row>
    <row r="807" spans="2:7">
      <c r="B807" s="727"/>
      <c r="C807" s="727"/>
      <c r="D807" s="727"/>
      <c r="E807" s="727"/>
      <c r="F807" s="727"/>
      <c r="G807" s="727"/>
    </row>
    <row r="808" spans="2:7">
      <c r="B808" s="727"/>
      <c r="C808" s="727"/>
      <c r="D808" s="727"/>
      <c r="E808" s="727"/>
      <c r="F808" s="727"/>
      <c r="G808" s="727"/>
    </row>
    <row r="809" spans="2:7">
      <c r="B809" s="727"/>
      <c r="C809" s="727"/>
      <c r="D809" s="727"/>
      <c r="E809" s="727"/>
      <c r="F809" s="727"/>
      <c r="G809" s="727"/>
    </row>
    <row r="810" spans="2:7">
      <c r="B810" s="727"/>
      <c r="C810" s="727"/>
      <c r="D810" s="727"/>
      <c r="E810" s="727"/>
      <c r="F810" s="727"/>
      <c r="G810" s="727"/>
    </row>
    <row r="811" spans="2:7">
      <c r="B811" s="727"/>
      <c r="C811" s="727"/>
      <c r="D811" s="727"/>
      <c r="E811" s="727"/>
      <c r="F811" s="727"/>
      <c r="G811" s="727"/>
    </row>
    <row r="812" spans="2:7">
      <c r="B812" s="727"/>
      <c r="C812" s="727"/>
      <c r="D812" s="727"/>
      <c r="E812" s="727"/>
      <c r="F812" s="727"/>
      <c r="G812" s="727"/>
    </row>
    <row r="813" spans="2:7">
      <c r="B813" s="727"/>
      <c r="C813" s="727"/>
      <c r="D813" s="727"/>
      <c r="E813" s="727"/>
      <c r="F813" s="727"/>
      <c r="G813" s="727"/>
    </row>
    <row r="814" spans="2:7">
      <c r="B814" s="727"/>
      <c r="C814" s="727"/>
      <c r="D814" s="727"/>
      <c r="E814" s="727"/>
      <c r="F814" s="727"/>
      <c r="G814" s="727"/>
    </row>
    <row r="815" spans="2:7">
      <c r="B815" s="727"/>
      <c r="C815" s="727"/>
      <c r="D815" s="727"/>
      <c r="E815" s="727"/>
      <c r="F815" s="727"/>
      <c r="G815" s="727"/>
    </row>
    <row r="816" spans="2:7">
      <c r="B816" s="727"/>
      <c r="C816" s="727"/>
      <c r="D816" s="727"/>
      <c r="E816" s="727"/>
      <c r="F816" s="727"/>
      <c r="G816" s="727"/>
    </row>
    <row r="817" spans="2:7">
      <c r="B817" s="727"/>
      <c r="C817" s="727"/>
      <c r="D817" s="727"/>
      <c r="E817" s="727"/>
      <c r="F817" s="727"/>
      <c r="G817" s="727"/>
    </row>
    <row r="818" spans="2:7">
      <c r="B818" s="727"/>
      <c r="C818" s="727"/>
      <c r="D818" s="727"/>
      <c r="E818" s="727"/>
      <c r="F818" s="727"/>
      <c r="G818" s="727"/>
    </row>
    <row r="819" spans="2:7">
      <c r="B819" s="727"/>
      <c r="C819" s="727"/>
      <c r="D819" s="727"/>
      <c r="E819" s="727"/>
      <c r="F819" s="727"/>
      <c r="G819" s="727"/>
    </row>
    <row r="820" spans="2:7">
      <c r="B820" s="727"/>
      <c r="C820" s="727"/>
      <c r="D820" s="727"/>
      <c r="E820" s="727"/>
      <c r="F820" s="727"/>
      <c r="G820" s="727"/>
    </row>
    <row r="821" spans="2:7">
      <c r="B821" s="727"/>
      <c r="C821" s="727"/>
      <c r="D821" s="727"/>
      <c r="E821" s="727"/>
      <c r="F821" s="727"/>
      <c r="G821" s="727"/>
    </row>
    <row r="822" spans="2:7">
      <c r="B822" s="727"/>
      <c r="C822" s="727"/>
      <c r="D822" s="727"/>
      <c r="E822" s="727"/>
      <c r="F822" s="727"/>
      <c r="G822" s="727"/>
    </row>
    <row r="823" spans="2:7">
      <c r="B823" s="727"/>
      <c r="C823" s="727"/>
      <c r="D823" s="727"/>
      <c r="E823" s="727"/>
      <c r="F823" s="727"/>
      <c r="G823" s="727"/>
    </row>
    <row r="824" spans="2:7">
      <c r="B824" s="727"/>
      <c r="C824" s="727"/>
      <c r="D824" s="727"/>
      <c r="E824" s="727"/>
      <c r="F824" s="727"/>
      <c r="G824" s="727"/>
    </row>
    <row r="825" spans="2:7">
      <c r="B825" s="727"/>
      <c r="C825" s="727"/>
      <c r="D825" s="727"/>
      <c r="E825" s="727"/>
      <c r="F825" s="727"/>
      <c r="G825" s="727"/>
    </row>
    <row r="826" spans="2:7">
      <c r="B826" s="727"/>
      <c r="C826" s="727"/>
      <c r="D826" s="727"/>
      <c r="E826" s="727"/>
      <c r="F826" s="727"/>
      <c r="G826" s="727"/>
    </row>
    <row r="827" spans="2:7">
      <c r="B827" s="727"/>
      <c r="C827" s="727"/>
      <c r="D827" s="727"/>
      <c r="E827" s="727"/>
      <c r="F827" s="727"/>
      <c r="G827" s="727"/>
    </row>
    <row r="828" spans="2:7">
      <c r="B828" s="727"/>
      <c r="C828" s="727"/>
      <c r="D828" s="727"/>
      <c r="E828" s="727"/>
      <c r="F828" s="727"/>
      <c r="G828" s="727"/>
    </row>
    <row r="829" spans="2:7">
      <c r="B829" s="727"/>
      <c r="C829" s="727"/>
      <c r="D829" s="727"/>
      <c r="E829" s="727"/>
      <c r="F829" s="727"/>
      <c r="G829" s="727"/>
    </row>
    <row r="830" spans="2:7">
      <c r="B830" s="727"/>
      <c r="C830" s="727"/>
      <c r="D830" s="727"/>
      <c r="E830" s="727"/>
      <c r="F830" s="727"/>
      <c r="G830" s="727"/>
    </row>
    <row r="831" spans="2:7">
      <c r="B831" s="727"/>
      <c r="C831" s="727"/>
      <c r="D831" s="727"/>
      <c r="E831" s="727"/>
      <c r="F831" s="727"/>
      <c r="G831" s="727"/>
    </row>
    <row r="832" spans="2:7">
      <c r="B832" s="727"/>
      <c r="C832" s="727"/>
      <c r="D832" s="727"/>
      <c r="E832" s="727"/>
      <c r="F832" s="727"/>
      <c r="G832" s="727"/>
    </row>
    <row r="833" spans="2:7">
      <c r="B833" s="727"/>
      <c r="C833" s="727"/>
      <c r="D833" s="727"/>
      <c r="E833" s="727"/>
      <c r="F833" s="727"/>
      <c r="G833" s="727"/>
    </row>
    <row r="834" spans="2:7">
      <c r="B834" s="727"/>
      <c r="C834" s="727"/>
      <c r="D834" s="727"/>
      <c r="E834" s="727"/>
      <c r="F834" s="727"/>
      <c r="G834" s="727"/>
    </row>
    <row r="835" spans="2:7">
      <c r="B835" s="727"/>
      <c r="C835" s="727"/>
      <c r="D835" s="727"/>
      <c r="E835" s="727"/>
      <c r="F835" s="727"/>
      <c r="G835" s="727"/>
    </row>
    <row r="836" spans="2:7">
      <c r="B836" s="727"/>
      <c r="C836" s="727"/>
      <c r="D836" s="727"/>
      <c r="E836" s="727"/>
      <c r="F836" s="727"/>
      <c r="G836" s="727"/>
    </row>
    <row r="837" spans="2:7">
      <c r="B837" s="727"/>
      <c r="C837" s="727"/>
      <c r="D837" s="727"/>
      <c r="E837" s="727"/>
      <c r="F837" s="727"/>
      <c r="G837" s="727"/>
    </row>
    <row r="838" spans="2:7">
      <c r="B838" s="727"/>
      <c r="C838" s="727"/>
      <c r="D838" s="727"/>
      <c r="E838" s="727"/>
      <c r="F838" s="727"/>
      <c r="G838" s="727"/>
    </row>
    <row r="839" spans="2:7">
      <c r="B839" s="727"/>
      <c r="C839" s="727"/>
      <c r="D839" s="727"/>
      <c r="E839" s="727"/>
      <c r="F839" s="727"/>
      <c r="G839" s="727"/>
    </row>
    <row r="840" spans="2:7">
      <c r="B840" s="727"/>
      <c r="C840" s="727"/>
      <c r="D840" s="727"/>
      <c r="E840" s="727"/>
      <c r="F840" s="727"/>
      <c r="G840" s="727"/>
    </row>
    <row r="841" spans="2:7">
      <c r="B841" s="727"/>
      <c r="C841" s="727"/>
      <c r="D841" s="727"/>
      <c r="E841" s="727"/>
      <c r="F841" s="727"/>
      <c r="G841" s="727"/>
    </row>
    <row r="842" spans="2:7">
      <c r="B842" s="727"/>
      <c r="C842" s="727"/>
      <c r="D842" s="727"/>
      <c r="E842" s="727"/>
      <c r="F842" s="727"/>
      <c r="G842" s="727"/>
    </row>
    <row r="843" spans="2:7">
      <c r="B843" s="727"/>
      <c r="C843" s="727"/>
      <c r="D843" s="727"/>
      <c r="E843" s="727"/>
      <c r="F843" s="727"/>
      <c r="G843" s="727"/>
    </row>
    <row r="844" spans="2:7">
      <c r="B844" s="727"/>
      <c r="C844" s="727"/>
      <c r="D844" s="727"/>
      <c r="E844" s="727"/>
      <c r="F844" s="727"/>
      <c r="G844" s="727"/>
    </row>
    <row r="845" spans="2:7">
      <c r="B845" s="727"/>
      <c r="C845" s="727"/>
      <c r="D845" s="727"/>
      <c r="E845" s="727"/>
      <c r="F845" s="727"/>
      <c r="G845" s="727"/>
    </row>
    <row r="846" spans="2:7">
      <c r="B846" s="727"/>
      <c r="C846" s="727"/>
      <c r="D846" s="727"/>
      <c r="E846" s="727"/>
      <c r="F846" s="727"/>
      <c r="G846" s="727"/>
    </row>
    <row r="847" spans="2:7">
      <c r="B847" s="727"/>
      <c r="C847" s="727"/>
      <c r="D847" s="727"/>
      <c r="E847" s="727"/>
      <c r="F847" s="727"/>
      <c r="G847" s="727"/>
    </row>
    <row r="848" spans="2:7">
      <c r="B848" s="727"/>
      <c r="C848" s="727"/>
      <c r="D848" s="727"/>
      <c r="E848" s="727"/>
      <c r="F848" s="727"/>
      <c r="G848" s="727"/>
    </row>
    <row r="849" spans="2:7">
      <c r="B849" s="727"/>
      <c r="C849" s="727"/>
      <c r="D849" s="727"/>
      <c r="E849" s="727"/>
      <c r="F849" s="727"/>
      <c r="G849" s="727"/>
    </row>
    <row r="850" spans="2:7">
      <c r="B850" s="727"/>
      <c r="C850" s="727"/>
      <c r="D850" s="727"/>
      <c r="E850" s="727"/>
      <c r="F850" s="727"/>
      <c r="G850" s="727"/>
    </row>
    <row r="851" spans="2:7">
      <c r="B851" s="727"/>
      <c r="C851" s="727"/>
      <c r="D851" s="727"/>
      <c r="E851" s="727"/>
      <c r="F851" s="727"/>
      <c r="G851" s="727"/>
    </row>
    <row r="852" spans="2:7">
      <c r="B852" s="727"/>
      <c r="C852" s="727"/>
      <c r="D852" s="727"/>
      <c r="E852" s="727"/>
      <c r="F852" s="727"/>
      <c r="G852" s="727"/>
    </row>
    <row r="853" spans="2:7">
      <c r="B853" s="727"/>
      <c r="C853" s="727"/>
      <c r="D853" s="727"/>
      <c r="E853" s="727"/>
      <c r="F853" s="727"/>
      <c r="G853" s="727"/>
    </row>
    <row r="854" spans="2:7">
      <c r="B854" s="727"/>
      <c r="C854" s="727"/>
      <c r="D854" s="727"/>
      <c r="E854" s="727"/>
      <c r="F854" s="727"/>
      <c r="G854" s="727"/>
    </row>
    <row r="855" spans="2:7">
      <c r="B855" s="727"/>
      <c r="C855" s="727"/>
      <c r="D855" s="727"/>
      <c r="E855" s="727"/>
      <c r="F855" s="727"/>
      <c r="G855" s="727"/>
    </row>
    <row r="856" spans="2:7">
      <c r="B856" s="727"/>
      <c r="C856" s="727"/>
      <c r="D856" s="727"/>
      <c r="E856" s="727"/>
      <c r="F856" s="727"/>
      <c r="G856" s="727"/>
    </row>
    <row r="857" spans="2:7">
      <c r="B857" s="727"/>
      <c r="C857" s="727"/>
      <c r="D857" s="727"/>
      <c r="E857" s="727"/>
      <c r="F857" s="727"/>
      <c r="G857" s="727"/>
    </row>
    <row r="858" spans="2:7">
      <c r="B858" s="727"/>
      <c r="C858" s="727"/>
      <c r="D858" s="727"/>
      <c r="E858" s="727"/>
      <c r="F858" s="727"/>
      <c r="G858" s="727"/>
    </row>
    <row r="859" spans="2:7">
      <c r="B859" s="727"/>
      <c r="C859" s="727"/>
      <c r="D859" s="727"/>
      <c r="E859" s="727"/>
      <c r="F859" s="727"/>
      <c r="G859" s="727"/>
    </row>
    <row r="860" spans="2:7">
      <c r="B860" s="727"/>
      <c r="C860" s="727"/>
      <c r="D860" s="727"/>
      <c r="E860" s="727"/>
      <c r="F860" s="727"/>
      <c r="G860" s="727"/>
    </row>
    <row r="861" spans="2:7">
      <c r="B861" s="727"/>
      <c r="C861" s="727"/>
      <c r="D861" s="727"/>
      <c r="E861" s="727"/>
      <c r="F861" s="727"/>
      <c r="G861" s="727"/>
    </row>
    <row r="862" spans="2:7">
      <c r="B862" s="727"/>
      <c r="C862" s="727"/>
      <c r="D862" s="727"/>
      <c r="E862" s="727"/>
      <c r="F862" s="727"/>
      <c r="G862" s="727"/>
    </row>
    <row r="863" spans="2:7">
      <c r="B863" s="727"/>
      <c r="C863" s="727"/>
      <c r="D863" s="727"/>
      <c r="E863" s="727"/>
      <c r="F863" s="727"/>
      <c r="G863" s="727"/>
    </row>
    <row r="864" spans="2:7">
      <c r="B864" s="727"/>
      <c r="C864" s="727"/>
      <c r="D864" s="727"/>
      <c r="E864" s="727"/>
      <c r="F864" s="727"/>
      <c r="G864" s="727"/>
    </row>
    <row r="865" spans="2:7">
      <c r="B865" s="727"/>
      <c r="C865" s="727"/>
      <c r="D865" s="727"/>
      <c r="E865" s="727"/>
      <c r="F865" s="727"/>
      <c r="G865" s="727"/>
    </row>
    <row r="866" spans="2:7">
      <c r="B866" s="727"/>
      <c r="C866" s="727"/>
      <c r="D866" s="727"/>
      <c r="E866" s="727"/>
      <c r="F866" s="727"/>
      <c r="G866" s="727"/>
    </row>
    <row r="867" spans="2:7">
      <c r="B867" s="727"/>
      <c r="C867" s="727"/>
      <c r="D867" s="727"/>
      <c r="E867" s="727"/>
      <c r="F867" s="727"/>
      <c r="G867" s="727"/>
    </row>
    <row r="868" spans="2:7">
      <c r="B868" s="727"/>
      <c r="C868" s="727"/>
      <c r="D868" s="727"/>
      <c r="E868" s="727"/>
      <c r="F868" s="727"/>
      <c r="G868" s="727"/>
    </row>
    <row r="869" spans="2:7">
      <c r="B869" s="727"/>
      <c r="C869" s="727"/>
      <c r="D869" s="727"/>
      <c r="E869" s="727"/>
      <c r="F869" s="727"/>
      <c r="G869" s="727"/>
    </row>
    <row r="870" spans="2:7">
      <c r="B870" s="727"/>
      <c r="C870" s="727"/>
      <c r="D870" s="727"/>
      <c r="E870" s="727"/>
      <c r="F870" s="727"/>
      <c r="G870" s="727"/>
    </row>
    <row r="871" spans="2:7">
      <c r="B871" s="727"/>
      <c r="C871" s="727"/>
      <c r="D871" s="727"/>
      <c r="E871" s="727"/>
      <c r="F871" s="727"/>
      <c r="G871" s="727"/>
    </row>
    <row r="872" spans="2:7">
      <c r="B872" s="727"/>
      <c r="C872" s="727"/>
      <c r="D872" s="727"/>
      <c r="E872" s="727"/>
      <c r="F872" s="727"/>
      <c r="G872" s="727"/>
    </row>
    <row r="873" spans="2:7">
      <c r="B873" s="727"/>
      <c r="C873" s="727"/>
      <c r="D873" s="727"/>
      <c r="E873" s="727"/>
      <c r="F873" s="727"/>
      <c r="G873" s="727"/>
    </row>
    <row r="874" spans="2:7">
      <c r="B874" s="727"/>
      <c r="C874" s="727"/>
      <c r="D874" s="727"/>
      <c r="E874" s="727"/>
      <c r="F874" s="727"/>
      <c r="G874" s="727"/>
    </row>
    <row r="875" spans="2:7">
      <c r="B875" s="727"/>
      <c r="C875" s="727"/>
      <c r="D875" s="727"/>
      <c r="E875" s="727"/>
      <c r="F875" s="727"/>
      <c r="G875" s="727"/>
    </row>
    <row r="876" spans="2:7">
      <c r="B876" s="727"/>
      <c r="C876" s="727"/>
      <c r="D876" s="727"/>
      <c r="E876" s="727"/>
      <c r="F876" s="727"/>
      <c r="G876" s="727"/>
    </row>
    <row r="877" spans="2:7">
      <c r="B877" s="727"/>
      <c r="C877" s="727"/>
      <c r="D877" s="727"/>
      <c r="E877" s="727"/>
      <c r="F877" s="727"/>
      <c r="G877" s="727"/>
    </row>
    <row r="878" spans="2:7">
      <c r="B878" s="727"/>
      <c r="C878" s="727"/>
      <c r="D878" s="727"/>
      <c r="E878" s="727"/>
      <c r="F878" s="727"/>
      <c r="G878" s="727"/>
    </row>
    <row r="879" spans="2:7">
      <c r="B879" s="727"/>
      <c r="C879" s="727"/>
      <c r="D879" s="727"/>
      <c r="E879" s="727"/>
      <c r="F879" s="727"/>
      <c r="G879" s="727"/>
    </row>
    <row r="880" spans="2:7">
      <c r="B880" s="727"/>
      <c r="C880" s="727"/>
      <c r="D880" s="727"/>
      <c r="E880" s="727"/>
      <c r="F880" s="727"/>
      <c r="G880" s="727"/>
    </row>
    <row r="881" spans="2:7">
      <c r="B881" s="727"/>
      <c r="C881" s="727"/>
      <c r="D881" s="727"/>
      <c r="E881" s="727"/>
      <c r="F881" s="727"/>
      <c r="G881" s="727"/>
    </row>
    <row r="882" spans="2:7">
      <c r="B882" s="727"/>
      <c r="C882" s="727"/>
      <c r="D882" s="727"/>
      <c r="E882" s="727"/>
      <c r="F882" s="727"/>
      <c r="G882" s="727"/>
    </row>
    <row r="883" spans="2:7">
      <c r="B883" s="727"/>
      <c r="C883" s="727"/>
      <c r="D883" s="727"/>
      <c r="E883" s="727"/>
      <c r="F883" s="727"/>
      <c r="G883" s="727"/>
    </row>
    <row r="884" spans="2:7">
      <c r="B884" s="727"/>
      <c r="C884" s="727"/>
      <c r="D884" s="727"/>
      <c r="E884" s="727"/>
      <c r="F884" s="727"/>
      <c r="G884" s="727"/>
    </row>
    <row r="885" spans="2:7">
      <c r="B885" s="727"/>
      <c r="C885" s="727"/>
      <c r="D885" s="727"/>
      <c r="E885" s="727"/>
      <c r="F885" s="727"/>
      <c r="G885" s="727"/>
    </row>
    <row r="886" spans="2:7">
      <c r="B886" s="727"/>
      <c r="C886" s="727"/>
      <c r="D886" s="727"/>
      <c r="E886" s="727"/>
      <c r="F886" s="727"/>
      <c r="G886" s="727"/>
    </row>
    <row r="887" spans="2:7">
      <c r="B887" s="727"/>
      <c r="C887" s="727"/>
      <c r="D887" s="727"/>
      <c r="E887" s="727"/>
      <c r="F887" s="727"/>
      <c r="G887" s="727"/>
    </row>
    <row r="888" spans="2:7">
      <c r="B888" s="727"/>
      <c r="C888" s="727"/>
      <c r="D888" s="727"/>
      <c r="E888" s="727"/>
      <c r="F888" s="727"/>
      <c r="G888" s="727"/>
    </row>
    <row r="889" spans="2:7">
      <c r="B889" s="727"/>
      <c r="C889" s="727"/>
      <c r="D889" s="727"/>
      <c r="E889" s="727"/>
      <c r="F889" s="727"/>
      <c r="G889" s="727"/>
    </row>
    <row r="890" spans="2:7">
      <c r="B890" s="727"/>
      <c r="C890" s="727"/>
      <c r="D890" s="727"/>
      <c r="E890" s="727"/>
      <c r="F890" s="727"/>
      <c r="G890" s="727"/>
    </row>
    <row r="891" spans="2:7">
      <c r="B891" s="727"/>
      <c r="C891" s="727"/>
      <c r="D891" s="727"/>
      <c r="E891" s="727"/>
      <c r="F891" s="727"/>
      <c r="G891" s="727"/>
    </row>
    <row r="892" spans="2:7">
      <c r="B892" s="727"/>
      <c r="C892" s="727"/>
      <c r="D892" s="727"/>
      <c r="E892" s="727"/>
      <c r="F892" s="727"/>
      <c r="G892" s="727"/>
    </row>
    <row r="893" spans="2:7">
      <c r="B893" s="727"/>
      <c r="C893" s="727"/>
      <c r="D893" s="727"/>
      <c r="E893" s="727"/>
      <c r="F893" s="727"/>
      <c r="G893" s="727"/>
    </row>
    <row r="894" spans="2:7">
      <c r="B894" s="727"/>
      <c r="C894" s="727"/>
      <c r="D894" s="727"/>
      <c r="E894" s="727"/>
      <c r="F894" s="727"/>
      <c r="G894" s="727"/>
    </row>
    <row r="895" spans="2:7">
      <c r="B895" s="727"/>
      <c r="C895" s="727"/>
      <c r="D895" s="727"/>
      <c r="E895" s="727"/>
      <c r="F895" s="727"/>
      <c r="G895" s="727"/>
    </row>
    <row r="896" spans="2:7">
      <c r="B896" s="727"/>
      <c r="C896" s="727"/>
      <c r="D896" s="727"/>
      <c r="E896" s="727"/>
      <c r="F896" s="727"/>
      <c r="G896" s="727"/>
    </row>
    <row r="897" spans="2:7">
      <c r="B897" s="727"/>
      <c r="C897" s="727"/>
      <c r="D897" s="727"/>
      <c r="E897" s="727"/>
      <c r="F897" s="727"/>
      <c r="G897" s="727"/>
    </row>
    <row r="898" spans="2:7">
      <c r="B898" s="727"/>
      <c r="C898" s="727"/>
      <c r="D898" s="727"/>
      <c r="E898" s="727"/>
      <c r="F898" s="727"/>
      <c r="G898" s="727"/>
    </row>
    <row r="899" spans="2:7">
      <c r="B899" s="727"/>
      <c r="C899" s="727"/>
      <c r="D899" s="727"/>
      <c r="E899" s="727"/>
      <c r="F899" s="727"/>
      <c r="G899" s="727"/>
    </row>
    <row r="900" spans="2:7">
      <c r="B900" s="727"/>
      <c r="C900" s="727"/>
      <c r="D900" s="727"/>
      <c r="E900" s="727"/>
      <c r="F900" s="727"/>
      <c r="G900" s="727"/>
    </row>
    <row r="901" spans="2:7">
      <c r="B901" s="727"/>
      <c r="C901" s="727"/>
      <c r="D901" s="727"/>
      <c r="E901" s="727"/>
      <c r="F901" s="727"/>
      <c r="G901" s="727"/>
    </row>
    <row r="902" spans="2:7">
      <c r="B902" s="727"/>
      <c r="C902" s="727"/>
      <c r="D902" s="727"/>
      <c r="E902" s="727"/>
      <c r="F902" s="727"/>
      <c r="G902" s="727"/>
    </row>
    <row r="903" spans="2:7">
      <c r="B903" s="727"/>
      <c r="C903" s="727"/>
      <c r="D903" s="727"/>
      <c r="E903" s="727"/>
      <c r="F903" s="727"/>
      <c r="G903" s="727"/>
    </row>
    <row r="904" spans="2:7">
      <c r="B904" s="727"/>
      <c r="C904" s="727"/>
      <c r="D904" s="727"/>
      <c r="E904" s="727"/>
      <c r="F904" s="727"/>
      <c r="G904" s="727"/>
    </row>
    <row r="905" spans="2:7">
      <c r="B905" s="727"/>
      <c r="C905" s="727"/>
      <c r="D905" s="727"/>
      <c r="E905" s="727"/>
      <c r="F905" s="727"/>
      <c r="G905" s="727"/>
    </row>
    <row r="906" spans="2:7">
      <c r="B906" s="727"/>
      <c r="C906" s="727"/>
      <c r="D906" s="727"/>
      <c r="E906" s="727"/>
      <c r="F906" s="727"/>
      <c r="G906" s="727"/>
    </row>
    <row r="907" spans="2:7">
      <c r="B907" s="727"/>
      <c r="C907" s="727"/>
      <c r="D907" s="727"/>
      <c r="E907" s="727"/>
      <c r="F907" s="727"/>
      <c r="G907" s="727"/>
    </row>
    <row r="908" spans="2:7">
      <c r="B908" s="727"/>
      <c r="C908" s="727"/>
      <c r="D908" s="727"/>
      <c r="E908" s="727"/>
      <c r="F908" s="727"/>
      <c r="G908" s="727"/>
    </row>
    <row r="909" spans="2:7">
      <c r="B909" s="727"/>
      <c r="C909" s="727"/>
      <c r="D909" s="727"/>
      <c r="E909" s="727"/>
      <c r="F909" s="727"/>
      <c r="G909" s="727"/>
    </row>
    <row r="910" spans="2:7">
      <c r="B910" s="727"/>
      <c r="C910" s="727"/>
      <c r="D910" s="727"/>
      <c r="E910" s="727"/>
      <c r="F910" s="727"/>
      <c r="G910" s="727"/>
    </row>
    <row r="911" spans="2:7">
      <c r="B911" s="727"/>
      <c r="C911" s="727"/>
      <c r="D911" s="727"/>
      <c r="E911" s="727"/>
      <c r="F911" s="727"/>
      <c r="G911" s="727"/>
    </row>
    <row r="912" spans="2:7">
      <c r="B912" s="727"/>
      <c r="C912" s="727"/>
      <c r="D912" s="727"/>
      <c r="E912" s="727"/>
      <c r="F912" s="727"/>
      <c r="G912" s="727"/>
    </row>
    <row r="913" spans="2:7">
      <c r="B913" s="727"/>
      <c r="C913" s="727"/>
      <c r="D913" s="727"/>
      <c r="E913" s="727"/>
      <c r="F913" s="727"/>
      <c r="G913" s="727"/>
    </row>
    <row r="914" spans="2:7">
      <c r="B914" s="727"/>
      <c r="C914" s="727"/>
      <c r="D914" s="727"/>
      <c r="E914" s="727"/>
      <c r="F914" s="727"/>
      <c r="G914" s="727"/>
    </row>
    <row r="915" spans="2:7">
      <c r="B915" s="727"/>
      <c r="C915" s="727"/>
      <c r="D915" s="727"/>
      <c r="E915" s="727"/>
      <c r="F915" s="727"/>
      <c r="G915" s="727"/>
    </row>
    <row r="916" spans="2:7">
      <c r="B916" s="727"/>
      <c r="C916" s="727"/>
      <c r="D916" s="727"/>
      <c r="E916" s="727"/>
      <c r="F916" s="727"/>
      <c r="G916" s="727"/>
    </row>
    <row r="917" spans="2:7">
      <c r="B917" s="727"/>
      <c r="C917" s="727"/>
      <c r="D917" s="727"/>
      <c r="E917" s="727"/>
      <c r="F917" s="727"/>
      <c r="G917" s="727"/>
    </row>
    <row r="918" spans="2:7">
      <c r="B918" s="727"/>
      <c r="C918" s="727"/>
      <c r="D918" s="727"/>
      <c r="E918" s="727"/>
      <c r="F918" s="727"/>
      <c r="G918" s="727"/>
    </row>
    <row r="919" spans="2:7">
      <c r="B919" s="727"/>
      <c r="C919" s="727"/>
      <c r="D919" s="727"/>
      <c r="E919" s="727"/>
      <c r="F919" s="727"/>
      <c r="G919" s="727"/>
    </row>
    <row r="920" spans="2:7">
      <c r="B920" s="727"/>
      <c r="C920" s="727"/>
      <c r="D920" s="727"/>
      <c r="E920" s="727"/>
      <c r="F920" s="727"/>
      <c r="G920" s="727"/>
    </row>
    <row r="921" spans="2:7">
      <c r="B921" s="727"/>
      <c r="C921" s="727"/>
      <c r="D921" s="727"/>
      <c r="E921" s="727"/>
      <c r="F921" s="727"/>
      <c r="G921" s="727"/>
    </row>
    <row r="922" spans="2:7">
      <c r="B922" s="727"/>
      <c r="C922" s="727"/>
      <c r="D922" s="727"/>
      <c r="E922" s="727"/>
      <c r="F922" s="727"/>
      <c r="G922" s="727"/>
    </row>
    <row r="923" spans="2:7">
      <c r="B923" s="727"/>
      <c r="C923" s="727"/>
      <c r="D923" s="727"/>
      <c r="E923" s="727"/>
      <c r="F923" s="727"/>
      <c r="G923" s="727"/>
    </row>
    <row r="924" spans="2:7">
      <c r="B924" s="727"/>
      <c r="C924" s="727"/>
      <c r="D924" s="727"/>
      <c r="E924" s="727"/>
      <c r="F924" s="727"/>
      <c r="G924" s="727"/>
    </row>
    <row r="925" spans="2:7">
      <c r="B925" s="727"/>
      <c r="C925" s="727"/>
      <c r="D925" s="727"/>
      <c r="E925" s="727"/>
      <c r="F925" s="727"/>
      <c r="G925" s="727"/>
    </row>
    <row r="926" spans="2:7">
      <c r="B926" s="727"/>
      <c r="C926" s="727"/>
      <c r="D926" s="727"/>
      <c r="E926" s="727"/>
      <c r="F926" s="727"/>
      <c r="G926" s="727"/>
    </row>
    <row r="927" spans="2:7">
      <c r="B927" s="727"/>
      <c r="C927" s="727"/>
      <c r="D927" s="727"/>
      <c r="E927" s="727"/>
      <c r="F927" s="727"/>
      <c r="G927" s="727"/>
    </row>
    <row r="928" spans="2:7">
      <c r="B928" s="727"/>
      <c r="C928" s="727"/>
      <c r="D928" s="727"/>
      <c r="E928" s="727"/>
      <c r="F928" s="727"/>
      <c r="G928" s="727"/>
    </row>
    <row r="929" spans="2:7">
      <c r="B929" s="727"/>
      <c r="C929" s="727"/>
      <c r="D929" s="727"/>
      <c r="E929" s="727"/>
      <c r="F929" s="727"/>
      <c r="G929" s="727"/>
    </row>
    <row r="930" spans="2:7">
      <c r="B930" s="727"/>
      <c r="C930" s="727"/>
      <c r="D930" s="727"/>
      <c r="E930" s="727"/>
      <c r="F930" s="727"/>
      <c r="G930" s="727"/>
    </row>
    <row r="931" spans="2:7">
      <c r="B931" s="727"/>
      <c r="C931" s="727"/>
      <c r="D931" s="727"/>
      <c r="E931" s="727"/>
      <c r="F931" s="727"/>
      <c r="G931" s="727"/>
    </row>
    <row r="932" spans="2:7">
      <c r="B932" s="727"/>
      <c r="C932" s="727"/>
      <c r="D932" s="727"/>
      <c r="E932" s="727"/>
      <c r="F932" s="727"/>
      <c r="G932" s="727"/>
    </row>
    <row r="933" spans="2:7">
      <c r="B933" s="727"/>
      <c r="C933" s="727"/>
      <c r="D933" s="727"/>
      <c r="E933" s="727"/>
      <c r="F933" s="727"/>
      <c r="G933" s="727"/>
    </row>
    <row r="934" spans="2:7">
      <c r="B934" s="727"/>
      <c r="C934" s="727"/>
      <c r="D934" s="727"/>
      <c r="E934" s="727"/>
      <c r="F934" s="727"/>
      <c r="G934" s="727"/>
    </row>
    <row r="935" spans="2:7">
      <c r="B935" s="727"/>
      <c r="C935" s="727"/>
      <c r="D935" s="727"/>
      <c r="E935" s="727"/>
      <c r="F935" s="727"/>
      <c r="G935" s="727"/>
    </row>
    <row r="936" spans="2:7">
      <c r="B936" s="727"/>
      <c r="C936" s="727"/>
      <c r="D936" s="727"/>
      <c r="E936" s="727"/>
      <c r="F936" s="727"/>
      <c r="G936" s="727"/>
    </row>
    <row r="937" spans="2:7">
      <c r="B937" s="727"/>
      <c r="C937" s="727"/>
      <c r="D937" s="727"/>
      <c r="E937" s="727"/>
      <c r="F937" s="727"/>
      <c r="G937" s="727"/>
    </row>
    <row r="938" spans="2:7">
      <c r="B938" s="727"/>
      <c r="C938" s="727"/>
      <c r="D938" s="727"/>
      <c r="E938" s="727"/>
      <c r="F938" s="727"/>
      <c r="G938" s="727"/>
    </row>
    <row r="939" spans="2:7">
      <c r="B939" s="727"/>
      <c r="C939" s="727"/>
      <c r="D939" s="727"/>
      <c r="E939" s="727"/>
      <c r="F939" s="727"/>
      <c r="G939" s="727"/>
    </row>
    <row r="940" spans="2:7">
      <c r="B940" s="727"/>
      <c r="C940" s="727"/>
      <c r="D940" s="727"/>
      <c r="E940" s="727"/>
      <c r="F940" s="727"/>
      <c r="G940" s="727"/>
    </row>
    <row r="941" spans="2:7">
      <c r="B941" s="727"/>
      <c r="C941" s="727"/>
      <c r="D941" s="727"/>
      <c r="E941" s="727"/>
      <c r="F941" s="727"/>
      <c r="G941" s="727"/>
    </row>
    <row r="942" spans="2:7">
      <c r="B942" s="727"/>
      <c r="C942" s="727"/>
      <c r="D942" s="727"/>
      <c r="E942" s="727"/>
      <c r="F942" s="727"/>
      <c r="G942" s="727"/>
    </row>
    <row r="943" spans="2:7">
      <c r="B943" s="727"/>
      <c r="C943" s="727"/>
      <c r="D943" s="727"/>
      <c r="E943" s="727"/>
      <c r="F943" s="727"/>
      <c r="G943" s="727"/>
    </row>
    <row r="944" spans="2:7">
      <c r="B944" s="727"/>
      <c r="C944" s="727"/>
      <c r="D944" s="727"/>
      <c r="E944" s="727"/>
      <c r="F944" s="727"/>
      <c r="G944" s="727"/>
    </row>
    <row r="945" spans="2:7">
      <c r="B945" s="727"/>
      <c r="C945" s="727"/>
      <c r="D945" s="727"/>
      <c r="E945" s="727"/>
      <c r="F945" s="727"/>
      <c r="G945" s="727"/>
    </row>
    <row r="946" spans="2:7">
      <c r="B946" s="727"/>
      <c r="C946" s="727"/>
      <c r="D946" s="727"/>
      <c r="E946" s="727"/>
      <c r="F946" s="727"/>
      <c r="G946" s="727"/>
    </row>
    <row r="947" spans="2:7">
      <c r="B947" s="727"/>
      <c r="C947" s="727"/>
      <c r="D947" s="727"/>
      <c r="E947" s="727"/>
      <c r="F947" s="727"/>
      <c r="G947" s="727"/>
    </row>
    <row r="948" spans="2:7">
      <c r="B948" s="727"/>
      <c r="C948" s="727"/>
      <c r="D948" s="727"/>
      <c r="E948" s="727"/>
      <c r="F948" s="727"/>
      <c r="G948" s="727"/>
    </row>
    <row r="949" spans="2:7">
      <c r="B949" s="727"/>
      <c r="C949" s="727"/>
      <c r="D949" s="727"/>
      <c r="E949" s="727"/>
      <c r="F949" s="727"/>
      <c r="G949" s="727"/>
    </row>
    <row r="950" spans="2:7">
      <c r="B950" s="727"/>
      <c r="C950" s="727"/>
      <c r="D950" s="727"/>
      <c r="E950" s="727"/>
      <c r="F950" s="727"/>
      <c r="G950" s="727"/>
    </row>
    <row r="951" spans="2:7">
      <c r="B951" s="727"/>
      <c r="C951" s="727"/>
      <c r="D951" s="727"/>
      <c r="E951" s="727"/>
      <c r="F951" s="727"/>
      <c r="G951" s="727"/>
    </row>
    <row r="952" spans="2:7">
      <c r="B952" s="727"/>
      <c r="C952" s="727"/>
      <c r="D952" s="727"/>
      <c r="E952" s="727"/>
      <c r="F952" s="727"/>
      <c r="G952" s="727"/>
    </row>
    <row r="953" spans="2:7">
      <c r="B953" s="727"/>
      <c r="C953" s="727"/>
      <c r="D953" s="727"/>
      <c r="E953" s="727"/>
      <c r="F953" s="727"/>
      <c r="G953" s="727"/>
    </row>
    <row r="954" spans="2:7">
      <c r="B954" s="727"/>
      <c r="C954" s="727"/>
      <c r="D954" s="727"/>
      <c r="E954" s="727"/>
      <c r="F954" s="727"/>
      <c r="G954" s="727"/>
    </row>
    <row r="955" spans="2:7">
      <c r="B955" s="727"/>
      <c r="C955" s="727"/>
      <c r="D955" s="727"/>
      <c r="E955" s="727"/>
      <c r="F955" s="727"/>
      <c r="G955" s="727"/>
    </row>
    <row r="956" spans="2:7">
      <c r="B956" s="727"/>
      <c r="C956" s="727"/>
      <c r="D956" s="727"/>
      <c r="E956" s="727"/>
      <c r="F956" s="727"/>
      <c r="G956" s="727"/>
    </row>
    <row r="957" spans="2:7">
      <c r="B957" s="727"/>
      <c r="C957" s="727"/>
      <c r="D957" s="727"/>
      <c r="E957" s="727"/>
      <c r="F957" s="727"/>
      <c r="G957" s="727"/>
    </row>
    <row r="958" spans="2:7">
      <c r="B958" s="727"/>
      <c r="C958" s="727"/>
      <c r="D958" s="727"/>
      <c r="E958" s="727"/>
      <c r="F958" s="727"/>
      <c r="G958" s="727"/>
    </row>
    <row r="959" spans="2:7">
      <c r="B959" s="727"/>
      <c r="C959" s="727"/>
      <c r="D959" s="727"/>
      <c r="E959" s="727"/>
      <c r="F959" s="727"/>
      <c r="G959" s="727"/>
    </row>
    <row r="960" spans="2:7">
      <c r="B960" s="727"/>
      <c r="C960" s="727"/>
      <c r="D960" s="727"/>
      <c r="E960" s="727"/>
      <c r="F960" s="727"/>
      <c r="G960" s="727"/>
    </row>
    <row r="961" spans="2:7">
      <c r="B961" s="727"/>
      <c r="C961" s="727"/>
      <c r="D961" s="727"/>
      <c r="E961" s="727"/>
      <c r="F961" s="727"/>
      <c r="G961" s="727"/>
    </row>
    <row r="962" spans="2:7">
      <c r="B962" s="727"/>
      <c r="C962" s="727"/>
      <c r="D962" s="727"/>
      <c r="E962" s="727"/>
      <c r="F962" s="727"/>
      <c r="G962" s="727"/>
    </row>
    <row r="963" spans="2:7">
      <c r="B963" s="727"/>
      <c r="C963" s="727"/>
      <c r="D963" s="727"/>
      <c r="E963" s="727"/>
      <c r="F963" s="727"/>
      <c r="G963" s="727"/>
    </row>
    <row r="964" spans="2:7">
      <c r="B964" s="727"/>
      <c r="C964" s="727"/>
      <c r="D964" s="727"/>
      <c r="E964" s="727"/>
      <c r="F964" s="727"/>
      <c r="G964" s="727"/>
    </row>
    <row r="965" spans="2:7">
      <c r="B965" s="727"/>
      <c r="C965" s="727"/>
      <c r="D965" s="727"/>
      <c r="E965" s="727"/>
      <c r="F965" s="727"/>
      <c r="G965" s="727"/>
    </row>
    <row r="966" spans="2:7">
      <c r="B966" s="727"/>
      <c r="C966" s="727"/>
      <c r="D966" s="727"/>
      <c r="E966" s="727"/>
      <c r="F966" s="727"/>
      <c r="G966" s="727"/>
    </row>
    <row r="967" spans="2:7">
      <c r="B967" s="727"/>
      <c r="C967" s="727"/>
      <c r="D967" s="727"/>
      <c r="E967" s="727"/>
      <c r="F967" s="727"/>
      <c r="G967" s="727"/>
    </row>
    <row r="968" spans="2:7">
      <c r="B968" s="727"/>
      <c r="C968" s="727"/>
      <c r="D968" s="727"/>
      <c r="E968" s="727"/>
      <c r="F968" s="727"/>
      <c r="G968" s="727"/>
    </row>
    <row r="969" spans="2:7">
      <c r="B969" s="727"/>
      <c r="C969" s="727"/>
      <c r="D969" s="727"/>
      <c r="E969" s="727"/>
      <c r="F969" s="727"/>
      <c r="G969" s="727"/>
    </row>
    <row r="970" spans="2:7">
      <c r="B970" s="727"/>
      <c r="C970" s="727"/>
      <c r="D970" s="727"/>
      <c r="E970" s="727"/>
      <c r="F970" s="727"/>
      <c r="G970" s="727"/>
    </row>
    <row r="971" spans="2:7">
      <c r="B971" s="727"/>
      <c r="C971" s="727"/>
      <c r="D971" s="727"/>
      <c r="E971" s="727"/>
      <c r="F971" s="727"/>
      <c r="G971" s="727"/>
    </row>
    <row r="972" spans="2:7">
      <c r="B972" s="727"/>
      <c r="C972" s="727"/>
      <c r="D972" s="727"/>
      <c r="E972" s="727"/>
      <c r="F972" s="727"/>
      <c r="G972" s="727"/>
    </row>
    <row r="973" spans="2:7">
      <c r="B973" s="727"/>
      <c r="C973" s="727"/>
      <c r="D973" s="727"/>
      <c r="E973" s="727"/>
      <c r="F973" s="727"/>
      <c r="G973" s="727"/>
    </row>
    <row r="974" spans="2:7">
      <c r="B974" s="727"/>
      <c r="C974" s="727"/>
      <c r="D974" s="727"/>
      <c r="E974" s="727"/>
      <c r="F974" s="727"/>
      <c r="G974" s="727"/>
    </row>
    <row r="975" spans="2:7">
      <c r="B975" s="727"/>
      <c r="C975" s="727"/>
      <c r="D975" s="727"/>
      <c r="E975" s="727"/>
      <c r="F975" s="727"/>
      <c r="G975" s="727"/>
    </row>
    <row r="976" spans="2:7">
      <c r="B976" s="727"/>
      <c r="C976" s="727"/>
      <c r="D976" s="727"/>
      <c r="E976" s="727"/>
      <c r="F976" s="727"/>
      <c r="G976" s="727"/>
    </row>
    <row r="977" spans="2:7">
      <c r="B977" s="727"/>
      <c r="C977" s="727"/>
      <c r="D977" s="727"/>
      <c r="E977" s="727"/>
      <c r="F977" s="727"/>
      <c r="G977" s="727"/>
    </row>
    <row r="978" spans="2:7">
      <c r="B978" s="727"/>
      <c r="C978" s="727"/>
      <c r="D978" s="727"/>
      <c r="E978" s="727"/>
      <c r="F978" s="727"/>
      <c r="G978" s="727"/>
    </row>
    <row r="979" spans="2:7">
      <c r="B979" s="727"/>
      <c r="C979" s="727"/>
      <c r="D979" s="727"/>
      <c r="E979" s="727"/>
      <c r="F979" s="727"/>
      <c r="G979" s="727"/>
    </row>
    <row r="980" spans="2:7">
      <c r="B980" s="727"/>
      <c r="C980" s="727"/>
      <c r="D980" s="727"/>
      <c r="E980" s="727"/>
      <c r="F980" s="727"/>
      <c r="G980" s="727"/>
    </row>
    <row r="981" spans="2:7">
      <c r="B981" s="727"/>
      <c r="C981" s="727"/>
      <c r="D981" s="727"/>
      <c r="E981" s="727"/>
      <c r="F981" s="727"/>
      <c r="G981" s="727"/>
    </row>
    <row r="982" spans="2:7">
      <c r="B982" s="727"/>
      <c r="C982" s="727"/>
      <c r="D982" s="727"/>
      <c r="E982" s="727"/>
      <c r="F982" s="727"/>
      <c r="G982" s="727"/>
    </row>
    <row r="983" spans="2:7">
      <c r="B983" s="727"/>
      <c r="C983" s="727"/>
      <c r="D983" s="727"/>
      <c r="E983" s="727"/>
      <c r="F983" s="727"/>
      <c r="G983" s="727"/>
    </row>
    <row r="984" spans="2:7">
      <c r="B984" s="727"/>
      <c r="C984" s="727"/>
      <c r="D984" s="727"/>
      <c r="E984" s="727"/>
      <c r="F984" s="727"/>
      <c r="G984" s="727"/>
    </row>
    <row r="985" spans="2:7">
      <c r="B985" s="727"/>
      <c r="C985" s="727"/>
      <c r="D985" s="727"/>
      <c r="E985" s="727"/>
      <c r="F985" s="727"/>
      <c r="G985" s="727"/>
    </row>
    <row r="986" spans="2:7">
      <c r="B986" s="727"/>
      <c r="C986" s="727"/>
      <c r="D986" s="727"/>
      <c r="E986" s="727"/>
      <c r="F986" s="727"/>
      <c r="G986" s="727"/>
    </row>
    <row r="987" spans="2:7">
      <c r="B987" s="727"/>
      <c r="C987" s="727"/>
      <c r="D987" s="727"/>
      <c r="E987" s="727"/>
      <c r="F987" s="727"/>
      <c r="G987" s="727"/>
    </row>
    <row r="988" spans="2:7">
      <c r="B988" s="727"/>
      <c r="C988" s="727"/>
      <c r="D988" s="727"/>
      <c r="E988" s="727"/>
      <c r="F988" s="727"/>
      <c r="G988" s="727"/>
    </row>
    <row r="989" spans="2:7">
      <c r="B989" s="727"/>
      <c r="C989" s="727"/>
      <c r="D989" s="727"/>
      <c r="E989" s="727"/>
      <c r="F989" s="727"/>
      <c r="G989" s="727"/>
    </row>
    <row r="990" spans="2:7">
      <c r="B990" s="727"/>
      <c r="C990" s="727"/>
      <c r="D990" s="727"/>
      <c r="E990" s="727"/>
      <c r="F990" s="727"/>
      <c r="G990" s="727"/>
    </row>
    <row r="991" spans="2:7">
      <c r="B991" s="727"/>
      <c r="C991" s="727"/>
      <c r="D991" s="727"/>
      <c r="E991" s="727"/>
      <c r="F991" s="727"/>
      <c r="G991" s="727"/>
    </row>
    <row r="992" spans="2:7">
      <c r="B992" s="727"/>
      <c r="C992" s="727"/>
      <c r="D992" s="727"/>
      <c r="E992" s="727"/>
      <c r="F992" s="727"/>
      <c r="G992" s="727"/>
    </row>
    <row r="993" spans="2:7">
      <c r="B993" s="727"/>
      <c r="C993" s="727"/>
      <c r="D993" s="727"/>
      <c r="E993" s="727"/>
      <c r="F993" s="727"/>
      <c r="G993" s="727"/>
    </row>
    <row r="994" spans="2:7">
      <c r="B994" s="727"/>
      <c r="C994" s="727"/>
      <c r="D994" s="727"/>
      <c r="E994" s="727"/>
      <c r="F994" s="727"/>
      <c r="G994" s="727"/>
    </row>
    <row r="995" spans="2:7">
      <c r="B995" s="727"/>
      <c r="C995" s="727"/>
      <c r="D995" s="727"/>
      <c r="E995" s="727"/>
      <c r="F995" s="727"/>
      <c r="G995" s="727"/>
    </row>
    <row r="996" spans="2:7">
      <c r="B996" s="727"/>
      <c r="C996" s="727"/>
      <c r="D996" s="727"/>
      <c r="E996" s="727"/>
      <c r="F996" s="727"/>
      <c r="G996" s="727"/>
    </row>
    <row r="997" spans="2:7">
      <c r="B997" s="727"/>
      <c r="C997" s="727"/>
      <c r="D997" s="727"/>
      <c r="E997" s="727"/>
      <c r="F997" s="727"/>
      <c r="G997" s="727"/>
    </row>
    <row r="998" spans="2:7">
      <c r="B998" s="727"/>
      <c r="C998" s="727"/>
      <c r="D998" s="727"/>
      <c r="E998" s="727"/>
      <c r="F998" s="727"/>
      <c r="G998" s="727"/>
    </row>
    <row r="999" spans="2:7">
      <c r="B999" s="727"/>
      <c r="C999" s="727"/>
      <c r="D999" s="727"/>
      <c r="E999" s="727"/>
      <c r="F999" s="727"/>
      <c r="G999" s="727"/>
    </row>
    <row r="1000" spans="2:7">
      <c r="B1000" s="727"/>
      <c r="C1000" s="727"/>
      <c r="D1000" s="727"/>
      <c r="E1000" s="727"/>
      <c r="F1000" s="727"/>
      <c r="G1000" s="727"/>
    </row>
    <row r="1001" spans="2:7">
      <c r="B1001" s="727"/>
      <c r="C1001" s="727"/>
      <c r="D1001" s="727"/>
      <c r="E1001" s="727"/>
      <c r="F1001" s="727"/>
      <c r="G1001" s="727"/>
    </row>
    <row r="1002" spans="2:7">
      <c r="B1002" s="727"/>
      <c r="C1002" s="727"/>
      <c r="D1002" s="727"/>
      <c r="E1002" s="727"/>
      <c r="F1002" s="727"/>
      <c r="G1002" s="727"/>
    </row>
    <row r="1003" spans="2:7">
      <c r="B1003" s="727"/>
      <c r="C1003" s="727"/>
      <c r="D1003" s="727"/>
      <c r="E1003" s="727"/>
      <c r="F1003" s="727"/>
      <c r="G1003" s="727"/>
    </row>
    <row r="1004" spans="2:7">
      <c r="B1004" s="727"/>
      <c r="C1004" s="727"/>
      <c r="D1004" s="727"/>
      <c r="E1004" s="727"/>
      <c r="F1004" s="727"/>
      <c r="G1004" s="727"/>
    </row>
    <row r="1005" spans="2:7">
      <c r="B1005" s="727"/>
      <c r="C1005" s="727"/>
      <c r="D1005" s="727"/>
      <c r="E1005" s="727"/>
      <c r="F1005" s="727"/>
      <c r="G1005" s="727"/>
    </row>
    <row r="1006" spans="2:7">
      <c r="B1006" s="727"/>
      <c r="C1006" s="727"/>
      <c r="D1006" s="727"/>
      <c r="E1006" s="727"/>
      <c r="F1006" s="727"/>
      <c r="G1006" s="727"/>
    </row>
    <row r="1007" spans="2:7">
      <c r="B1007" s="727"/>
      <c r="C1007" s="727"/>
      <c r="D1007" s="727"/>
      <c r="E1007" s="727"/>
      <c r="F1007" s="727"/>
      <c r="G1007" s="727"/>
    </row>
    <row r="1008" spans="2:7">
      <c r="B1008" s="727"/>
      <c r="C1008" s="727"/>
      <c r="D1008" s="727"/>
      <c r="E1008" s="727"/>
      <c r="F1008" s="727"/>
      <c r="G1008" s="727"/>
    </row>
    <row r="1009" spans="2:7">
      <c r="B1009" s="727"/>
      <c r="C1009" s="727"/>
      <c r="D1009" s="727"/>
      <c r="E1009" s="727"/>
      <c r="F1009" s="727"/>
      <c r="G1009" s="727"/>
    </row>
    <row r="1010" spans="2:7">
      <c r="B1010" s="727"/>
      <c r="C1010" s="727"/>
      <c r="D1010" s="727"/>
      <c r="E1010" s="727"/>
      <c r="F1010" s="727"/>
      <c r="G1010" s="727"/>
    </row>
    <row r="1011" spans="2:7">
      <c r="B1011" s="727"/>
      <c r="C1011" s="727"/>
      <c r="D1011" s="727"/>
      <c r="E1011" s="727"/>
      <c r="F1011" s="727"/>
      <c r="G1011" s="727"/>
    </row>
    <row r="1012" spans="2:7">
      <c r="B1012" s="727"/>
      <c r="C1012" s="727"/>
      <c r="D1012" s="727"/>
      <c r="E1012" s="727"/>
      <c r="F1012" s="727"/>
      <c r="G1012" s="727"/>
    </row>
    <row r="1013" spans="2:7">
      <c r="B1013" s="727"/>
      <c r="C1013" s="727"/>
      <c r="D1013" s="727"/>
      <c r="E1013" s="727"/>
      <c r="F1013" s="727"/>
      <c r="G1013" s="727"/>
    </row>
    <row r="1014" spans="2:7">
      <c r="B1014" s="727"/>
      <c r="C1014" s="727"/>
      <c r="D1014" s="727"/>
      <c r="E1014" s="727"/>
      <c r="F1014" s="727"/>
      <c r="G1014" s="727"/>
    </row>
    <row r="1015" spans="2:7">
      <c r="B1015" s="727"/>
      <c r="C1015" s="727"/>
      <c r="D1015" s="727"/>
      <c r="E1015" s="727"/>
      <c r="F1015" s="727"/>
      <c r="G1015" s="727"/>
    </row>
    <row r="1016" spans="2:7">
      <c r="B1016" s="727"/>
      <c r="C1016" s="727"/>
      <c r="D1016" s="727"/>
      <c r="E1016" s="727"/>
      <c r="F1016" s="727"/>
      <c r="G1016" s="727"/>
    </row>
    <row r="1017" spans="2:7">
      <c r="B1017" s="727"/>
      <c r="C1017" s="727"/>
      <c r="D1017" s="727"/>
      <c r="E1017" s="727"/>
      <c r="F1017" s="727"/>
      <c r="G1017" s="727"/>
    </row>
    <row r="1018" spans="2:7">
      <c r="B1018" s="727"/>
      <c r="C1018" s="727"/>
      <c r="D1018" s="727"/>
      <c r="E1018" s="727"/>
      <c r="F1018" s="727"/>
      <c r="G1018" s="727"/>
    </row>
    <row r="1019" spans="2:7">
      <c r="B1019" s="727"/>
      <c r="C1019" s="727"/>
      <c r="D1019" s="727"/>
      <c r="E1019" s="727"/>
      <c r="F1019" s="727"/>
      <c r="G1019" s="727"/>
    </row>
    <row r="1020" spans="2:7">
      <c r="B1020" s="727"/>
      <c r="C1020" s="727"/>
      <c r="D1020" s="727"/>
      <c r="E1020" s="727"/>
      <c r="F1020" s="727"/>
      <c r="G1020" s="727"/>
    </row>
    <row r="1021" spans="2:7">
      <c r="B1021" s="727"/>
      <c r="C1021" s="727"/>
      <c r="D1021" s="727"/>
      <c r="E1021" s="727"/>
      <c r="F1021" s="727"/>
      <c r="G1021" s="727"/>
    </row>
    <row r="1022" spans="2:7">
      <c r="B1022" s="727"/>
      <c r="C1022" s="727"/>
      <c r="D1022" s="727"/>
      <c r="E1022" s="727"/>
      <c r="F1022" s="727"/>
      <c r="G1022" s="727"/>
    </row>
    <row r="1023" spans="2:7">
      <c r="B1023" s="727"/>
      <c r="C1023" s="727"/>
      <c r="D1023" s="727"/>
      <c r="E1023" s="727"/>
      <c r="F1023" s="727"/>
      <c r="G1023" s="727"/>
    </row>
    <row r="1024" spans="2:7">
      <c r="B1024" s="727"/>
      <c r="C1024" s="727"/>
      <c r="D1024" s="727"/>
      <c r="E1024" s="727"/>
      <c r="F1024" s="727"/>
      <c r="G1024" s="727"/>
    </row>
    <row r="1025" spans="2:7">
      <c r="B1025" s="727"/>
      <c r="C1025" s="727"/>
      <c r="D1025" s="727"/>
      <c r="E1025" s="727"/>
      <c r="F1025" s="727"/>
      <c r="G1025" s="727"/>
    </row>
    <row r="1026" spans="2:7">
      <c r="B1026" s="727"/>
      <c r="C1026" s="727"/>
      <c r="D1026" s="727"/>
      <c r="E1026" s="727"/>
      <c r="F1026" s="727"/>
      <c r="G1026" s="727"/>
    </row>
    <row r="1027" spans="2:7">
      <c r="B1027" s="727"/>
      <c r="C1027" s="727"/>
      <c r="D1027" s="727"/>
      <c r="E1027" s="727"/>
      <c r="F1027" s="727"/>
      <c r="G1027" s="727"/>
    </row>
    <row r="1028" spans="2:7">
      <c r="B1028" s="727"/>
      <c r="C1028" s="727"/>
      <c r="D1028" s="727"/>
      <c r="E1028" s="727"/>
      <c r="F1028" s="727"/>
      <c r="G1028" s="727"/>
    </row>
    <row r="1029" spans="2:7">
      <c r="B1029" s="727"/>
      <c r="C1029" s="727"/>
      <c r="D1029" s="727"/>
      <c r="E1029" s="727"/>
      <c r="F1029" s="727"/>
      <c r="G1029" s="727"/>
    </row>
    <row r="1030" spans="2:7">
      <c r="B1030" s="727"/>
      <c r="C1030" s="727"/>
      <c r="D1030" s="727"/>
      <c r="E1030" s="727"/>
      <c r="F1030" s="727"/>
      <c r="G1030" s="727"/>
    </row>
    <row r="1031" spans="2:7">
      <c r="B1031" s="727"/>
      <c r="C1031" s="727"/>
      <c r="D1031" s="727"/>
      <c r="E1031" s="727"/>
      <c r="F1031" s="727"/>
      <c r="G1031" s="727"/>
    </row>
    <row r="1032" spans="2:7">
      <c r="B1032" s="727"/>
      <c r="C1032" s="727"/>
      <c r="D1032" s="727"/>
      <c r="E1032" s="727"/>
      <c r="F1032" s="727"/>
      <c r="G1032" s="727"/>
    </row>
    <row r="1033" spans="2:7">
      <c r="B1033" s="727"/>
      <c r="C1033" s="727"/>
      <c r="D1033" s="727"/>
      <c r="E1033" s="727"/>
      <c r="F1033" s="727"/>
      <c r="G1033" s="727"/>
    </row>
    <row r="1034" spans="2:7">
      <c r="B1034" s="727"/>
      <c r="C1034" s="727"/>
      <c r="D1034" s="727"/>
      <c r="E1034" s="727"/>
      <c r="F1034" s="727"/>
      <c r="G1034" s="727"/>
    </row>
    <row r="1035" spans="2:7">
      <c r="B1035" s="727"/>
      <c r="C1035" s="727"/>
      <c r="D1035" s="727"/>
      <c r="E1035" s="727"/>
      <c r="F1035" s="727"/>
      <c r="G1035" s="727"/>
    </row>
    <row r="1036" spans="2:7">
      <c r="B1036" s="727"/>
      <c r="C1036" s="727"/>
      <c r="D1036" s="727"/>
      <c r="E1036" s="727"/>
      <c r="F1036" s="727"/>
      <c r="G1036" s="727"/>
    </row>
    <row r="1037" spans="2:7">
      <c r="B1037" s="727"/>
      <c r="C1037" s="727"/>
      <c r="D1037" s="727"/>
      <c r="E1037" s="727"/>
      <c r="F1037" s="727"/>
      <c r="G1037" s="727"/>
    </row>
    <row r="1038" spans="2:7">
      <c r="B1038" s="727"/>
      <c r="C1038" s="727"/>
      <c r="D1038" s="727"/>
      <c r="E1038" s="727"/>
      <c r="F1038" s="727"/>
      <c r="G1038" s="727"/>
    </row>
    <row r="1039" spans="2:7">
      <c r="B1039" s="727"/>
      <c r="C1039" s="727"/>
      <c r="D1039" s="727"/>
      <c r="E1039" s="727"/>
      <c r="F1039" s="727"/>
      <c r="G1039" s="727"/>
    </row>
    <row r="1040" spans="2:7">
      <c r="B1040" s="727"/>
      <c r="C1040" s="727"/>
      <c r="D1040" s="727"/>
      <c r="E1040" s="727"/>
      <c r="F1040" s="727"/>
      <c r="G1040" s="727"/>
    </row>
    <row r="1041" spans="2:7">
      <c r="B1041" s="727"/>
      <c r="C1041" s="727"/>
      <c r="D1041" s="727"/>
      <c r="E1041" s="727"/>
      <c r="F1041" s="727"/>
      <c r="G1041" s="727"/>
    </row>
    <row r="1042" spans="2:7">
      <c r="B1042" s="727"/>
      <c r="C1042" s="727"/>
      <c r="D1042" s="727"/>
      <c r="E1042" s="727"/>
      <c r="F1042" s="727"/>
      <c r="G1042" s="727"/>
    </row>
    <row r="1043" spans="2:7">
      <c r="B1043" s="727"/>
      <c r="C1043" s="727"/>
      <c r="D1043" s="727"/>
      <c r="E1043" s="727"/>
      <c r="F1043" s="727"/>
      <c r="G1043" s="727"/>
    </row>
    <row r="1044" spans="2:7">
      <c r="B1044" s="727"/>
      <c r="C1044" s="727"/>
      <c r="D1044" s="727"/>
      <c r="E1044" s="727"/>
      <c r="F1044" s="727"/>
      <c r="G1044" s="727"/>
    </row>
    <row r="1045" spans="2:7">
      <c r="B1045" s="727"/>
      <c r="C1045" s="727"/>
      <c r="D1045" s="727"/>
      <c r="E1045" s="727"/>
      <c r="F1045" s="727"/>
      <c r="G1045" s="727"/>
    </row>
    <row r="1046" spans="2:7">
      <c r="B1046" s="727"/>
      <c r="C1046" s="727"/>
      <c r="D1046" s="727"/>
      <c r="E1046" s="727"/>
      <c r="F1046" s="727"/>
      <c r="G1046" s="727"/>
    </row>
    <row r="1047" spans="2:7">
      <c r="B1047" s="727"/>
      <c r="C1047" s="727"/>
      <c r="D1047" s="727"/>
      <c r="E1047" s="727"/>
      <c r="F1047" s="727"/>
      <c r="G1047" s="727"/>
    </row>
    <row r="1048" spans="2:7">
      <c r="B1048" s="727"/>
      <c r="C1048" s="727"/>
      <c r="D1048" s="727"/>
      <c r="E1048" s="727"/>
      <c r="F1048" s="727"/>
      <c r="G1048" s="727"/>
    </row>
    <row r="1049" spans="2:7">
      <c r="B1049" s="727"/>
      <c r="C1049" s="727"/>
      <c r="D1049" s="727"/>
      <c r="E1049" s="727"/>
      <c r="F1049" s="727"/>
      <c r="G1049" s="727"/>
    </row>
    <row r="1050" spans="2:7">
      <c r="B1050" s="727"/>
      <c r="C1050" s="727"/>
      <c r="D1050" s="727"/>
      <c r="E1050" s="727"/>
      <c r="F1050" s="727"/>
      <c r="G1050" s="727"/>
    </row>
    <row r="1051" spans="2:7">
      <c r="B1051" s="727"/>
      <c r="C1051" s="727"/>
      <c r="D1051" s="727"/>
      <c r="E1051" s="727"/>
      <c r="F1051" s="727"/>
      <c r="G1051" s="727"/>
    </row>
    <row r="1052" spans="2:7">
      <c r="B1052" s="727"/>
      <c r="C1052" s="727"/>
      <c r="D1052" s="727"/>
      <c r="E1052" s="727"/>
      <c r="F1052" s="727"/>
      <c r="G1052" s="727"/>
    </row>
    <row r="1053" spans="2:7">
      <c r="B1053" s="727"/>
      <c r="C1053" s="727"/>
      <c r="D1053" s="727"/>
      <c r="E1053" s="727"/>
      <c r="F1053" s="727"/>
      <c r="G1053" s="727"/>
    </row>
    <row r="1054" spans="2:7">
      <c r="B1054" s="727"/>
      <c r="C1054" s="727"/>
      <c r="D1054" s="727"/>
      <c r="E1054" s="727"/>
      <c r="F1054" s="727"/>
      <c r="G1054" s="727"/>
    </row>
    <row r="1055" spans="2:7">
      <c r="B1055" s="727"/>
      <c r="C1055" s="727"/>
      <c r="D1055" s="727"/>
      <c r="E1055" s="727"/>
      <c r="F1055" s="727"/>
      <c r="G1055" s="727"/>
    </row>
    <row r="1056" spans="2:7">
      <c r="B1056" s="727"/>
      <c r="C1056" s="727"/>
      <c r="D1056" s="727"/>
      <c r="E1056" s="727"/>
      <c r="F1056" s="727"/>
      <c r="G1056" s="727"/>
    </row>
    <row r="1057" spans="2:7">
      <c r="B1057" s="727"/>
      <c r="C1057" s="727"/>
      <c r="D1057" s="727"/>
      <c r="E1057" s="727"/>
      <c r="F1057" s="727"/>
      <c r="G1057" s="727"/>
    </row>
    <row r="1058" spans="2:7">
      <c r="B1058" s="727"/>
      <c r="C1058" s="727"/>
      <c r="D1058" s="727"/>
      <c r="E1058" s="727"/>
      <c r="F1058" s="727"/>
      <c r="G1058" s="727"/>
    </row>
    <row r="1059" spans="2:7">
      <c r="B1059" s="727"/>
      <c r="C1059" s="727"/>
      <c r="D1059" s="727"/>
      <c r="E1059" s="727"/>
      <c r="F1059" s="727"/>
      <c r="G1059" s="727"/>
    </row>
    <row r="1060" spans="2:7">
      <c r="B1060" s="727"/>
      <c r="C1060" s="727"/>
      <c r="D1060" s="727"/>
      <c r="E1060" s="727"/>
      <c r="F1060" s="727"/>
      <c r="G1060" s="727"/>
    </row>
    <row r="1061" spans="2:7">
      <c r="B1061" s="727"/>
      <c r="C1061" s="727"/>
      <c r="D1061" s="727"/>
      <c r="E1061" s="727"/>
      <c r="F1061" s="727"/>
      <c r="G1061" s="727"/>
    </row>
    <row r="1062" spans="2:7">
      <c r="B1062" s="727"/>
      <c r="C1062" s="727"/>
      <c r="D1062" s="727"/>
      <c r="E1062" s="727"/>
      <c r="F1062" s="727"/>
      <c r="G1062" s="727"/>
    </row>
    <row r="1063" spans="2:7">
      <c r="B1063" s="727"/>
      <c r="C1063" s="727"/>
      <c r="D1063" s="727"/>
      <c r="E1063" s="727"/>
      <c r="F1063" s="727"/>
      <c r="G1063" s="727"/>
    </row>
    <row r="1064" spans="2:7">
      <c r="B1064" s="727"/>
      <c r="C1064" s="727"/>
      <c r="D1064" s="727"/>
      <c r="E1064" s="727"/>
      <c r="F1064" s="727"/>
      <c r="G1064" s="727"/>
    </row>
    <row r="1065" spans="2:7">
      <c r="B1065" s="727"/>
      <c r="C1065" s="727"/>
      <c r="D1065" s="727"/>
      <c r="E1065" s="727"/>
      <c r="F1065" s="727"/>
      <c r="G1065" s="727"/>
    </row>
    <row r="1066" spans="2:7">
      <c r="B1066" s="727"/>
      <c r="C1066" s="727"/>
      <c r="D1066" s="727"/>
      <c r="E1066" s="727"/>
      <c r="F1066" s="727"/>
      <c r="G1066" s="727"/>
    </row>
    <row r="1067" spans="2:7">
      <c r="B1067" s="727"/>
      <c r="C1067" s="727"/>
      <c r="D1067" s="727"/>
      <c r="E1067" s="727"/>
      <c r="F1067" s="727"/>
      <c r="G1067" s="727"/>
    </row>
    <row r="1068" spans="2:7">
      <c r="B1068" s="727"/>
      <c r="C1068" s="727"/>
      <c r="D1068" s="727"/>
      <c r="E1068" s="727"/>
      <c r="F1068" s="727"/>
      <c r="G1068" s="727"/>
    </row>
    <row r="1069" spans="2:7">
      <c r="B1069" s="727"/>
      <c r="C1069" s="727"/>
      <c r="D1069" s="727"/>
      <c r="E1069" s="727"/>
      <c r="F1069" s="727"/>
      <c r="G1069" s="727"/>
    </row>
    <row r="1070" spans="2:7">
      <c r="B1070" s="727"/>
      <c r="C1070" s="727"/>
      <c r="D1070" s="727"/>
      <c r="E1070" s="727"/>
      <c r="F1070" s="727"/>
      <c r="G1070" s="727"/>
    </row>
    <row r="1071" spans="2:7">
      <c r="B1071" s="727"/>
      <c r="C1071" s="727"/>
      <c r="D1071" s="727"/>
      <c r="E1071" s="727"/>
      <c r="F1071" s="727"/>
      <c r="G1071" s="727"/>
    </row>
    <row r="1072" spans="2:7">
      <c r="B1072" s="727"/>
      <c r="C1072" s="727"/>
      <c r="D1072" s="727"/>
      <c r="E1072" s="727"/>
      <c r="F1072" s="727"/>
      <c r="G1072" s="727"/>
    </row>
    <row r="1073" spans="2:7">
      <c r="B1073" s="727"/>
      <c r="C1073" s="727"/>
      <c r="D1073" s="727"/>
      <c r="E1073" s="727"/>
      <c r="F1073" s="727"/>
      <c r="G1073" s="727"/>
    </row>
    <row r="1074" spans="2:7">
      <c r="B1074" s="727"/>
      <c r="C1074" s="727"/>
      <c r="D1074" s="727"/>
      <c r="E1074" s="727"/>
      <c r="F1074" s="727"/>
      <c r="G1074" s="727"/>
    </row>
    <row r="1075" spans="2:7">
      <c r="B1075" s="727"/>
      <c r="C1075" s="727"/>
      <c r="D1075" s="727"/>
      <c r="E1075" s="727"/>
      <c r="F1075" s="727"/>
      <c r="G1075" s="727"/>
    </row>
    <row r="1076" spans="2:7">
      <c r="B1076" s="727"/>
      <c r="C1076" s="727"/>
      <c r="D1076" s="727"/>
      <c r="E1076" s="727"/>
      <c r="F1076" s="727"/>
      <c r="G1076" s="727"/>
    </row>
    <row r="1077" spans="2:7">
      <c r="B1077" s="727"/>
      <c r="C1077" s="727"/>
      <c r="D1077" s="727"/>
      <c r="E1077" s="727"/>
      <c r="F1077" s="727"/>
      <c r="G1077" s="727"/>
    </row>
    <row r="1078" spans="2:7">
      <c r="B1078" s="727"/>
      <c r="C1078" s="727"/>
      <c r="D1078" s="727"/>
      <c r="E1078" s="727"/>
      <c r="F1078" s="727"/>
      <c r="G1078" s="727"/>
    </row>
    <row r="1079" spans="2:7">
      <c r="B1079" s="727"/>
      <c r="C1079" s="727"/>
      <c r="D1079" s="727"/>
      <c r="E1079" s="727"/>
      <c r="F1079" s="727"/>
      <c r="G1079" s="727"/>
    </row>
    <row r="1080" spans="2:7">
      <c r="B1080" s="727"/>
      <c r="C1080" s="727"/>
      <c r="D1080" s="727"/>
      <c r="E1080" s="727"/>
      <c r="F1080" s="727"/>
      <c r="G1080" s="727"/>
    </row>
    <row r="1081" spans="2:7">
      <c r="B1081" s="727"/>
      <c r="C1081" s="727"/>
      <c r="D1081" s="727"/>
      <c r="E1081" s="727"/>
      <c r="F1081" s="727"/>
      <c r="G1081" s="727"/>
    </row>
    <row r="1082" spans="2:7">
      <c r="B1082" s="727"/>
      <c r="C1082" s="727"/>
      <c r="D1082" s="727"/>
      <c r="E1082" s="727"/>
      <c r="F1082" s="727"/>
      <c r="G1082" s="727"/>
    </row>
    <row r="1083" spans="2:7">
      <c r="B1083" s="727"/>
      <c r="C1083" s="727"/>
      <c r="D1083" s="727"/>
      <c r="E1083" s="727"/>
      <c r="F1083" s="727"/>
      <c r="G1083" s="727"/>
    </row>
    <row r="1084" spans="2:7">
      <c r="B1084" s="727"/>
      <c r="C1084" s="727"/>
      <c r="D1084" s="727"/>
      <c r="E1084" s="727"/>
      <c r="F1084" s="727"/>
      <c r="G1084" s="727"/>
    </row>
    <row r="1085" spans="2:7">
      <c r="B1085" s="727"/>
      <c r="C1085" s="727"/>
      <c r="D1085" s="727"/>
      <c r="E1085" s="727"/>
      <c r="F1085" s="727"/>
      <c r="G1085" s="727"/>
    </row>
    <row r="1086" spans="2:7">
      <c r="B1086" s="727"/>
      <c r="C1086" s="727"/>
      <c r="D1086" s="727"/>
      <c r="E1086" s="727"/>
      <c r="F1086" s="727"/>
      <c r="G1086" s="727"/>
    </row>
    <row r="1087" spans="2:7">
      <c r="B1087" s="727"/>
      <c r="C1087" s="727"/>
      <c r="D1087" s="727"/>
      <c r="E1087" s="727"/>
      <c r="F1087" s="727"/>
      <c r="G1087" s="727"/>
    </row>
    <row r="1088" spans="2:7">
      <c r="B1088" s="727"/>
      <c r="C1088" s="727"/>
      <c r="D1088" s="727"/>
      <c r="E1088" s="727"/>
      <c r="F1088" s="727"/>
      <c r="G1088" s="727"/>
    </row>
    <row r="1089" spans="2:7">
      <c r="B1089" s="727"/>
      <c r="C1089" s="727"/>
      <c r="D1089" s="727"/>
      <c r="E1089" s="727"/>
      <c r="F1089" s="727"/>
      <c r="G1089" s="727"/>
    </row>
    <row r="1090" spans="2:7">
      <c r="B1090" s="727"/>
      <c r="C1090" s="727"/>
      <c r="D1090" s="727"/>
      <c r="E1090" s="727"/>
      <c r="F1090" s="727"/>
      <c r="G1090" s="727"/>
    </row>
    <row r="1091" spans="2:7">
      <c r="B1091" s="727"/>
      <c r="C1091" s="727"/>
      <c r="D1091" s="727"/>
      <c r="E1091" s="727"/>
      <c r="F1091" s="727"/>
      <c r="G1091" s="727"/>
    </row>
    <row r="1092" spans="2:7">
      <c r="B1092" s="727"/>
      <c r="C1092" s="727"/>
      <c r="D1092" s="727"/>
      <c r="E1092" s="727"/>
      <c r="F1092" s="727"/>
      <c r="G1092" s="727"/>
    </row>
    <row r="1093" spans="2:7">
      <c r="B1093" s="727"/>
      <c r="C1093" s="727"/>
      <c r="D1093" s="727"/>
      <c r="E1093" s="727"/>
      <c r="F1093" s="727"/>
      <c r="G1093" s="727"/>
    </row>
    <row r="1094" spans="2:7">
      <c r="B1094" s="727"/>
      <c r="C1094" s="727"/>
      <c r="D1094" s="727"/>
      <c r="E1094" s="727"/>
      <c r="F1094" s="727"/>
      <c r="G1094" s="727"/>
    </row>
    <row r="1095" spans="2:7">
      <c r="B1095" s="727"/>
      <c r="C1095" s="727"/>
      <c r="D1095" s="727"/>
      <c r="E1095" s="727"/>
      <c r="F1095" s="727"/>
      <c r="G1095" s="727"/>
    </row>
    <row r="1096" spans="2:7">
      <c r="B1096" s="727"/>
      <c r="C1096" s="727"/>
      <c r="D1096" s="727"/>
      <c r="E1096" s="727"/>
      <c r="F1096" s="727"/>
      <c r="G1096" s="727"/>
    </row>
    <row r="1097" spans="2:7">
      <c r="B1097" s="727"/>
      <c r="C1097" s="727"/>
      <c r="D1097" s="727"/>
      <c r="E1097" s="727"/>
      <c r="F1097" s="727"/>
      <c r="G1097" s="727"/>
    </row>
    <row r="1098" spans="2:7">
      <c r="B1098" s="727"/>
      <c r="C1098" s="727"/>
      <c r="D1098" s="727"/>
      <c r="E1098" s="727"/>
      <c r="F1098" s="727"/>
      <c r="G1098" s="727"/>
    </row>
    <row r="1099" spans="2:7">
      <c r="B1099" s="727"/>
      <c r="C1099" s="727"/>
      <c r="D1099" s="727"/>
      <c r="E1099" s="727"/>
      <c r="F1099" s="727"/>
      <c r="G1099" s="727"/>
    </row>
    <row r="1100" spans="2:7">
      <c r="B1100" s="727"/>
      <c r="C1100" s="727"/>
      <c r="D1100" s="727"/>
      <c r="E1100" s="727"/>
      <c r="F1100" s="727"/>
      <c r="G1100" s="727"/>
    </row>
    <row r="1101" spans="2:7">
      <c r="B1101" s="727"/>
      <c r="C1101" s="727"/>
      <c r="D1101" s="727"/>
      <c r="E1101" s="727"/>
      <c r="F1101" s="727"/>
      <c r="G1101" s="727"/>
    </row>
    <row r="1102" spans="2:7">
      <c r="B1102" s="727"/>
      <c r="C1102" s="727"/>
      <c r="D1102" s="727"/>
      <c r="E1102" s="727"/>
      <c r="F1102" s="727"/>
      <c r="G1102" s="727"/>
    </row>
    <row r="1103" spans="2:7">
      <c r="B1103" s="727"/>
      <c r="C1103" s="727"/>
      <c r="D1103" s="727"/>
      <c r="E1103" s="727"/>
      <c r="F1103" s="727"/>
      <c r="G1103" s="727"/>
    </row>
    <row r="1104" spans="2:7">
      <c r="B1104" s="727"/>
      <c r="C1104" s="727"/>
      <c r="D1104" s="727"/>
      <c r="E1104" s="727"/>
      <c r="F1104" s="727"/>
      <c r="G1104" s="727"/>
    </row>
    <row r="1105" spans="2:7">
      <c r="B1105" s="727"/>
      <c r="C1105" s="727"/>
      <c r="D1105" s="727"/>
      <c r="E1105" s="727"/>
      <c r="F1105" s="727"/>
      <c r="G1105" s="727"/>
    </row>
    <row r="1106" spans="2:7">
      <c r="B1106" s="727"/>
      <c r="C1106" s="727"/>
      <c r="D1106" s="727"/>
      <c r="E1106" s="727"/>
      <c r="F1106" s="727"/>
      <c r="G1106" s="727"/>
    </row>
    <row r="1107" spans="2:7">
      <c r="B1107" s="727"/>
      <c r="C1107" s="727"/>
      <c r="D1107" s="727"/>
      <c r="E1107" s="727"/>
      <c r="F1107" s="727"/>
      <c r="G1107" s="727"/>
    </row>
    <row r="1108" spans="2:7">
      <c r="B1108" s="727"/>
      <c r="C1108" s="727"/>
      <c r="D1108" s="727"/>
      <c r="E1108" s="727"/>
      <c r="F1108" s="727"/>
      <c r="G1108" s="727"/>
    </row>
    <row r="1109" spans="2:7">
      <c r="B1109" s="727"/>
      <c r="C1109" s="727"/>
      <c r="D1109" s="727"/>
      <c r="E1109" s="727"/>
      <c r="F1109" s="727"/>
      <c r="G1109" s="727"/>
    </row>
    <row r="1110" spans="2:7">
      <c r="B1110" s="727"/>
      <c r="C1110" s="727"/>
      <c r="D1110" s="727"/>
      <c r="E1110" s="727"/>
      <c r="F1110" s="727"/>
      <c r="G1110" s="727"/>
    </row>
    <row r="1111" spans="2:7">
      <c r="B1111" s="727"/>
      <c r="C1111" s="727"/>
      <c r="D1111" s="727"/>
      <c r="E1111" s="727"/>
      <c r="F1111" s="727"/>
      <c r="G1111" s="727"/>
    </row>
    <row r="1112" spans="2:7">
      <c r="B1112" s="727"/>
      <c r="C1112" s="727"/>
      <c r="D1112" s="727"/>
      <c r="E1112" s="727"/>
      <c r="F1112" s="727"/>
      <c r="G1112" s="727"/>
    </row>
    <row r="1113" spans="2:7">
      <c r="B1113" s="727"/>
      <c r="C1113" s="727"/>
      <c r="D1113" s="727"/>
      <c r="E1113" s="727"/>
      <c r="F1113" s="727"/>
      <c r="G1113" s="727"/>
    </row>
    <row r="1114" spans="2:7">
      <c r="B1114" s="727"/>
      <c r="C1114" s="727"/>
      <c r="D1114" s="727"/>
      <c r="E1114" s="727"/>
      <c r="F1114" s="727"/>
      <c r="G1114" s="727"/>
    </row>
    <row r="1115" spans="2:7">
      <c r="B1115" s="727"/>
      <c r="C1115" s="727"/>
      <c r="D1115" s="727"/>
      <c r="E1115" s="727"/>
      <c r="F1115" s="727"/>
      <c r="G1115" s="727"/>
    </row>
    <row r="1116" spans="2:7">
      <c r="B1116" s="727"/>
      <c r="C1116" s="727"/>
      <c r="D1116" s="727"/>
      <c r="E1116" s="727"/>
      <c r="F1116" s="727"/>
      <c r="G1116" s="727"/>
    </row>
    <row r="1117" spans="2:7">
      <c r="B1117" s="727"/>
      <c r="C1117" s="727"/>
      <c r="D1117" s="727"/>
      <c r="E1117" s="727"/>
      <c r="F1117" s="727"/>
      <c r="G1117" s="727"/>
    </row>
    <row r="1118" spans="2:7">
      <c r="B1118" s="727"/>
      <c r="C1118" s="727"/>
      <c r="D1118" s="727"/>
      <c r="E1118" s="727"/>
      <c r="F1118" s="727"/>
      <c r="G1118" s="727"/>
    </row>
    <row r="1119" spans="2:7">
      <c r="B1119" s="727"/>
      <c r="C1119" s="727"/>
      <c r="D1119" s="727"/>
      <c r="E1119" s="727"/>
      <c r="F1119" s="727"/>
      <c r="G1119" s="727"/>
    </row>
    <row r="1120" spans="2:7">
      <c r="B1120" s="727"/>
      <c r="C1120" s="727"/>
      <c r="D1120" s="727"/>
      <c r="E1120" s="727"/>
      <c r="F1120" s="727"/>
      <c r="G1120" s="727"/>
    </row>
    <row r="1121" spans="2:7">
      <c r="B1121" s="727"/>
      <c r="C1121" s="727"/>
      <c r="D1121" s="727"/>
      <c r="E1121" s="727"/>
      <c r="F1121" s="727"/>
      <c r="G1121" s="727"/>
    </row>
    <row r="1122" spans="2:7">
      <c r="B1122" s="727"/>
      <c r="C1122" s="727"/>
      <c r="D1122" s="727"/>
      <c r="E1122" s="727"/>
      <c r="F1122" s="727"/>
      <c r="G1122" s="727"/>
    </row>
    <row r="1123" spans="2:7">
      <c r="B1123" s="727"/>
      <c r="C1123" s="727"/>
      <c r="D1123" s="727"/>
      <c r="E1123" s="727"/>
      <c r="F1123" s="727"/>
      <c r="G1123" s="727"/>
    </row>
    <row r="1124" spans="2:7">
      <c r="B1124" s="727"/>
      <c r="C1124" s="727"/>
      <c r="D1124" s="727"/>
      <c r="E1124" s="727"/>
      <c r="F1124" s="727"/>
      <c r="G1124" s="727"/>
    </row>
    <row r="1125" spans="2:7">
      <c r="B1125" s="727"/>
      <c r="C1125" s="727"/>
      <c r="D1125" s="727"/>
      <c r="E1125" s="727"/>
      <c r="F1125" s="727"/>
      <c r="G1125" s="727"/>
    </row>
    <row r="1126" spans="2:7">
      <c r="B1126" s="727"/>
      <c r="C1126" s="727"/>
      <c r="D1126" s="727"/>
      <c r="E1126" s="727"/>
      <c r="F1126" s="727"/>
      <c r="G1126" s="727"/>
    </row>
    <row r="1127" spans="2:7">
      <c r="B1127" s="727"/>
      <c r="C1127" s="727"/>
      <c r="D1127" s="727"/>
      <c r="E1127" s="727"/>
      <c r="F1127" s="727"/>
      <c r="G1127" s="727"/>
    </row>
    <row r="1128" spans="2:7">
      <c r="B1128" s="727"/>
      <c r="C1128" s="727"/>
      <c r="D1128" s="727"/>
      <c r="E1128" s="727"/>
      <c r="F1128" s="727"/>
      <c r="G1128" s="727"/>
    </row>
    <row r="1129" spans="2:7">
      <c r="B1129" s="727"/>
      <c r="C1129" s="727"/>
      <c r="D1129" s="727"/>
      <c r="E1129" s="727"/>
      <c r="F1129" s="727"/>
      <c r="G1129" s="727"/>
    </row>
    <row r="1130" spans="2:7">
      <c r="B1130" s="727"/>
      <c r="C1130" s="727"/>
      <c r="D1130" s="727"/>
      <c r="E1130" s="727"/>
      <c r="F1130" s="727"/>
      <c r="G1130" s="727"/>
    </row>
    <row r="1131" spans="2:7">
      <c r="B1131" s="727"/>
      <c r="C1131" s="727"/>
      <c r="D1131" s="727"/>
      <c r="E1131" s="727"/>
      <c r="F1131" s="727"/>
      <c r="G1131" s="727"/>
    </row>
    <row r="1132" spans="2:7">
      <c r="B1132" s="727"/>
      <c r="C1132" s="727"/>
      <c r="D1132" s="727"/>
      <c r="E1132" s="727"/>
      <c r="F1132" s="727"/>
      <c r="G1132" s="727"/>
    </row>
    <row r="1133" spans="2:7">
      <c r="B1133" s="727"/>
      <c r="C1133" s="727"/>
      <c r="D1133" s="727"/>
      <c r="E1133" s="727"/>
      <c r="F1133" s="727"/>
      <c r="G1133" s="727"/>
    </row>
    <row r="1134" spans="2:7">
      <c r="B1134" s="727"/>
      <c r="C1134" s="727"/>
      <c r="D1134" s="727"/>
      <c r="E1134" s="727"/>
      <c r="F1134" s="727"/>
      <c r="G1134" s="727"/>
    </row>
    <row r="1135" spans="2:7">
      <c r="B1135" s="727"/>
      <c r="C1135" s="727"/>
      <c r="D1135" s="727"/>
      <c r="E1135" s="727"/>
      <c r="F1135" s="727"/>
      <c r="G1135" s="727"/>
    </row>
    <row r="1136" spans="2:7">
      <c r="B1136" s="727"/>
      <c r="C1136" s="727"/>
      <c r="D1136" s="727"/>
      <c r="E1136" s="727"/>
      <c r="F1136" s="727"/>
      <c r="G1136" s="727"/>
    </row>
    <row r="1137" spans="2:7">
      <c r="B1137" s="727"/>
      <c r="C1137" s="727"/>
      <c r="D1137" s="727"/>
      <c r="E1137" s="727"/>
      <c r="F1137" s="727"/>
      <c r="G1137" s="727"/>
    </row>
    <row r="1138" spans="2:7">
      <c r="B1138" s="727"/>
      <c r="C1138" s="727"/>
      <c r="D1138" s="727"/>
      <c r="E1138" s="727"/>
      <c r="F1138" s="727"/>
      <c r="G1138" s="727"/>
    </row>
    <row r="1139" spans="2:7">
      <c r="B1139" s="727"/>
      <c r="C1139" s="727"/>
      <c r="D1139" s="727"/>
      <c r="E1139" s="727"/>
      <c r="F1139" s="727"/>
      <c r="G1139" s="727"/>
    </row>
    <row r="1140" spans="2:7">
      <c r="B1140" s="727"/>
      <c r="C1140" s="727"/>
      <c r="D1140" s="727"/>
      <c r="E1140" s="727"/>
      <c r="F1140" s="727"/>
      <c r="G1140" s="727"/>
    </row>
    <row r="1141" spans="2:7">
      <c r="B1141" s="727"/>
      <c r="C1141" s="727"/>
      <c r="D1141" s="727"/>
      <c r="E1141" s="727"/>
      <c r="F1141" s="727"/>
      <c r="G1141" s="727"/>
    </row>
    <row r="1142" spans="2:7">
      <c r="B1142" s="727"/>
      <c r="C1142" s="727"/>
      <c r="D1142" s="727"/>
      <c r="E1142" s="727"/>
      <c r="F1142" s="727"/>
      <c r="G1142" s="727"/>
    </row>
    <row r="1143" spans="2:7">
      <c r="B1143" s="727"/>
      <c r="C1143" s="727"/>
      <c r="D1143" s="727"/>
      <c r="E1143" s="727"/>
      <c r="F1143" s="727"/>
      <c r="G1143" s="727"/>
    </row>
    <row r="1144" spans="2:7">
      <c r="B1144" s="727"/>
      <c r="C1144" s="727"/>
      <c r="D1144" s="727"/>
      <c r="E1144" s="727"/>
      <c r="F1144" s="727"/>
      <c r="G1144" s="727"/>
    </row>
    <row r="1145" spans="2:7">
      <c r="B1145" s="727"/>
      <c r="C1145" s="727"/>
      <c r="D1145" s="727"/>
      <c r="E1145" s="727"/>
      <c r="F1145" s="727"/>
      <c r="G1145" s="727"/>
    </row>
    <row r="1146" spans="2:7">
      <c r="B1146" s="727"/>
      <c r="C1146" s="727"/>
      <c r="D1146" s="727"/>
      <c r="E1146" s="727"/>
      <c r="F1146" s="727"/>
      <c r="G1146" s="727"/>
    </row>
    <row r="1147" spans="2:7">
      <c r="B1147" s="727"/>
      <c r="C1147" s="727"/>
      <c r="D1147" s="727"/>
      <c r="E1147" s="727"/>
      <c r="F1147" s="727"/>
      <c r="G1147" s="727"/>
    </row>
    <row r="1148" spans="2:7">
      <c r="B1148" s="727"/>
      <c r="C1148" s="727"/>
      <c r="D1148" s="727"/>
      <c r="E1148" s="727"/>
      <c r="F1148" s="727"/>
      <c r="G1148" s="727"/>
    </row>
    <row r="1149" spans="2:7">
      <c r="B1149" s="727"/>
      <c r="C1149" s="727"/>
      <c r="D1149" s="727"/>
      <c r="E1149" s="727"/>
      <c r="F1149" s="727"/>
      <c r="G1149" s="727"/>
    </row>
    <row r="1150" spans="2:7">
      <c r="B1150" s="727"/>
      <c r="C1150" s="727"/>
      <c r="D1150" s="727"/>
      <c r="E1150" s="727"/>
      <c r="F1150" s="727"/>
      <c r="G1150" s="727"/>
    </row>
    <row r="1151" spans="2:7">
      <c r="B1151" s="727"/>
      <c r="C1151" s="727"/>
      <c r="D1151" s="727"/>
      <c r="E1151" s="727"/>
      <c r="F1151" s="727"/>
      <c r="G1151" s="727"/>
    </row>
    <row r="1152" spans="2:7">
      <c r="B1152" s="727"/>
      <c r="C1152" s="727"/>
      <c r="D1152" s="727"/>
      <c r="E1152" s="727"/>
      <c r="F1152" s="727"/>
      <c r="G1152" s="727"/>
    </row>
    <row r="1153" spans="2:7">
      <c r="B1153" s="727"/>
      <c r="C1153" s="727"/>
      <c r="D1153" s="727"/>
      <c r="E1153" s="727"/>
      <c r="F1153" s="727"/>
      <c r="G1153" s="727"/>
    </row>
    <row r="1154" spans="2:7">
      <c r="B1154" s="727"/>
      <c r="C1154" s="727"/>
      <c r="D1154" s="727"/>
      <c r="E1154" s="727"/>
      <c r="F1154" s="727"/>
      <c r="G1154" s="727"/>
    </row>
    <row r="1155" spans="2:7">
      <c r="B1155" s="727"/>
      <c r="C1155" s="727"/>
      <c r="D1155" s="727"/>
      <c r="E1155" s="727"/>
      <c r="F1155" s="727"/>
      <c r="G1155" s="727"/>
    </row>
    <row r="1156" spans="2:7">
      <c r="B1156" s="727"/>
      <c r="C1156" s="727"/>
      <c r="D1156" s="727"/>
      <c r="E1156" s="727"/>
      <c r="F1156" s="727"/>
      <c r="G1156" s="727"/>
    </row>
    <row r="1157" spans="2:7">
      <c r="B1157" s="727"/>
      <c r="C1157" s="727"/>
      <c r="D1157" s="727"/>
      <c r="E1157" s="727"/>
      <c r="F1157" s="727"/>
      <c r="G1157" s="727"/>
    </row>
    <row r="1158" spans="2:7">
      <c r="B1158" s="727"/>
      <c r="C1158" s="727"/>
      <c r="D1158" s="727"/>
      <c r="E1158" s="727"/>
      <c r="F1158" s="727"/>
      <c r="G1158" s="727"/>
    </row>
    <row r="1159" spans="2:7">
      <c r="B1159" s="727"/>
      <c r="C1159" s="727"/>
      <c r="D1159" s="727"/>
      <c r="E1159" s="727"/>
      <c r="F1159" s="727"/>
      <c r="G1159" s="727"/>
    </row>
    <row r="1160" spans="2:7">
      <c r="B1160" s="727"/>
      <c r="C1160" s="727"/>
      <c r="D1160" s="727"/>
      <c r="E1160" s="727"/>
      <c r="F1160" s="727"/>
      <c r="G1160" s="727"/>
    </row>
    <row r="1161" spans="2:7">
      <c r="B1161" s="727"/>
      <c r="C1161" s="727"/>
      <c r="D1161" s="727"/>
      <c r="E1161" s="727"/>
      <c r="F1161" s="727"/>
      <c r="G1161" s="727"/>
    </row>
    <row r="1162" spans="2:7">
      <c r="B1162" s="727"/>
      <c r="C1162" s="727"/>
      <c r="D1162" s="727"/>
      <c r="E1162" s="727"/>
      <c r="F1162" s="727"/>
      <c r="G1162" s="727"/>
    </row>
    <row r="1163" spans="2:7">
      <c r="B1163" s="727"/>
      <c r="C1163" s="727"/>
      <c r="D1163" s="727"/>
      <c r="E1163" s="727"/>
      <c r="F1163" s="727"/>
      <c r="G1163" s="727"/>
    </row>
    <row r="1164" spans="2:7">
      <c r="B1164" s="727"/>
      <c r="C1164" s="727"/>
      <c r="D1164" s="727"/>
      <c r="E1164" s="727"/>
      <c r="F1164" s="727"/>
      <c r="G1164" s="727"/>
    </row>
    <row r="1165" spans="2:7">
      <c r="B1165" s="727"/>
      <c r="C1165" s="727"/>
      <c r="D1165" s="727"/>
      <c r="E1165" s="727"/>
      <c r="F1165" s="727"/>
      <c r="G1165" s="727"/>
    </row>
    <row r="1166" spans="2:7">
      <c r="B1166" s="727"/>
      <c r="C1166" s="727"/>
      <c r="D1166" s="727"/>
      <c r="E1166" s="727"/>
      <c r="F1166" s="727"/>
      <c r="G1166" s="727"/>
    </row>
    <row r="1167" spans="2:7">
      <c r="B1167" s="727"/>
      <c r="C1167" s="727"/>
      <c r="D1167" s="727"/>
      <c r="E1167" s="727"/>
      <c r="F1167" s="727"/>
      <c r="G1167" s="727"/>
    </row>
    <row r="1168" spans="2:7">
      <c r="B1168" s="727"/>
      <c r="C1168" s="727"/>
      <c r="D1168" s="727"/>
      <c r="E1168" s="727"/>
      <c r="F1168" s="727"/>
      <c r="G1168" s="727"/>
    </row>
    <row r="1169" spans="2:7">
      <c r="B1169" s="727"/>
      <c r="C1169" s="727"/>
      <c r="D1169" s="727"/>
      <c r="E1169" s="727"/>
      <c r="F1169" s="727"/>
      <c r="G1169" s="727"/>
    </row>
    <row r="1170" spans="2:7">
      <c r="B1170" s="727"/>
      <c r="C1170" s="727"/>
      <c r="D1170" s="727"/>
      <c r="E1170" s="727"/>
      <c r="F1170" s="727"/>
      <c r="G1170" s="727"/>
    </row>
    <row r="1171" spans="2:7">
      <c r="B1171" s="727"/>
      <c r="C1171" s="727"/>
      <c r="D1171" s="727"/>
      <c r="E1171" s="727"/>
      <c r="F1171" s="727"/>
      <c r="G1171" s="727"/>
    </row>
    <row r="1172" spans="2:7">
      <c r="B1172" s="727"/>
      <c r="C1172" s="727"/>
      <c r="D1172" s="727"/>
      <c r="E1172" s="727"/>
      <c r="F1172" s="727"/>
      <c r="G1172" s="727"/>
    </row>
    <row r="1173" spans="2:7">
      <c r="B1173" s="727"/>
      <c r="C1173" s="727"/>
      <c r="D1173" s="727"/>
      <c r="E1173" s="727"/>
      <c r="F1173" s="727"/>
      <c r="G1173" s="727"/>
    </row>
    <row r="1174" spans="2:7">
      <c r="B1174" s="727"/>
      <c r="C1174" s="727"/>
      <c r="D1174" s="727"/>
      <c r="E1174" s="727"/>
      <c r="F1174" s="727"/>
      <c r="G1174" s="727"/>
    </row>
    <row r="1175" spans="2:7">
      <c r="B1175" s="727"/>
      <c r="C1175" s="727"/>
      <c r="D1175" s="727"/>
      <c r="E1175" s="727"/>
      <c r="F1175" s="727"/>
      <c r="G1175" s="727"/>
    </row>
    <row r="1176" spans="2:7">
      <c r="B1176" s="727"/>
      <c r="C1176" s="727"/>
      <c r="D1176" s="727"/>
      <c r="E1176" s="727"/>
      <c r="F1176" s="727"/>
      <c r="G1176" s="727"/>
    </row>
    <row r="1177" spans="2:7">
      <c r="B1177" s="727"/>
      <c r="C1177" s="727"/>
      <c r="D1177" s="727"/>
      <c r="E1177" s="727"/>
      <c r="F1177" s="727"/>
      <c r="G1177" s="727"/>
    </row>
    <row r="1178" spans="2:7">
      <c r="B1178" s="727"/>
      <c r="C1178" s="727"/>
      <c r="D1178" s="727"/>
      <c r="E1178" s="727"/>
      <c r="F1178" s="727"/>
      <c r="G1178" s="727"/>
    </row>
    <row r="1179" spans="2:7">
      <c r="B1179" s="727"/>
      <c r="C1179" s="727"/>
      <c r="D1179" s="727"/>
      <c r="E1179" s="727"/>
      <c r="F1179" s="727"/>
      <c r="G1179" s="727"/>
    </row>
    <row r="1180" spans="2:7">
      <c r="B1180" s="727"/>
      <c r="C1180" s="727"/>
      <c r="D1180" s="727"/>
      <c r="E1180" s="727"/>
      <c r="F1180" s="727"/>
      <c r="G1180" s="727"/>
    </row>
    <row r="1181" spans="2:7">
      <c r="B1181" s="727"/>
      <c r="C1181" s="727"/>
      <c r="D1181" s="727"/>
      <c r="E1181" s="727"/>
      <c r="F1181" s="727"/>
      <c r="G1181" s="727"/>
    </row>
    <row r="1182" spans="2:7">
      <c r="B1182" s="727"/>
      <c r="C1182" s="727"/>
      <c r="D1182" s="727"/>
      <c r="E1182" s="727"/>
      <c r="F1182" s="727"/>
      <c r="G1182" s="727"/>
    </row>
    <row r="1183" spans="2:7">
      <c r="B1183" s="727"/>
      <c r="C1183" s="727"/>
      <c r="D1183" s="727"/>
      <c r="E1183" s="727"/>
      <c r="F1183" s="727"/>
      <c r="G1183" s="727"/>
    </row>
    <row r="1184" spans="2:7">
      <c r="B1184" s="727"/>
      <c r="C1184" s="727"/>
      <c r="D1184" s="727"/>
      <c r="E1184" s="727"/>
      <c r="F1184" s="727"/>
      <c r="G1184" s="727"/>
    </row>
    <row r="1185" spans="2:7">
      <c r="B1185" s="727"/>
      <c r="C1185" s="727"/>
      <c r="D1185" s="727"/>
      <c r="E1185" s="727"/>
      <c r="F1185" s="727"/>
      <c r="G1185" s="727"/>
    </row>
    <row r="1186" spans="2:7">
      <c r="B1186" s="727"/>
      <c r="C1186" s="727"/>
      <c r="D1186" s="727"/>
      <c r="E1186" s="727"/>
      <c r="F1186" s="727"/>
      <c r="G1186" s="727"/>
    </row>
    <row r="1187" spans="2:7">
      <c r="B1187" s="727"/>
      <c r="C1187" s="727"/>
      <c r="D1187" s="727"/>
      <c r="E1187" s="727"/>
      <c r="F1187" s="727"/>
      <c r="G1187" s="727"/>
    </row>
    <row r="1188" spans="2:7">
      <c r="B1188" s="727"/>
      <c r="C1188" s="727"/>
      <c r="D1188" s="727"/>
      <c r="E1188" s="727"/>
      <c r="F1188" s="727"/>
      <c r="G1188" s="727"/>
    </row>
    <row r="1189" spans="2:7">
      <c r="B1189" s="727"/>
      <c r="C1189" s="727"/>
      <c r="D1189" s="727"/>
      <c r="E1189" s="727"/>
      <c r="F1189" s="727"/>
      <c r="G1189" s="727"/>
    </row>
    <row r="1190" spans="2:7">
      <c r="B1190" s="727"/>
      <c r="C1190" s="727"/>
      <c r="D1190" s="727"/>
      <c r="E1190" s="727"/>
      <c r="F1190" s="727"/>
      <c r="G1190" s="727"/>
    </row>
    <row r="1191" spans="2:7">
      <c r="B1191" s="727"/>
      <c r="C1191" s="727"/>
      <c r="D1191" s="727"/>
      <c r="E1191" s="727"/>
      <c r="F1191" s="727"/>
      <c r="G1191" s="727"/>
    </row>
    <row r="1192" spans="2:7">
      <c r="B1192" s="727"/>
      <c r="C1192" s="727"/>
      <c r="D1192" s="727"/>
      <c r="E1192" s="727"/>
      <c r="F1192" s="727"/>
      <c r="G1192" s="727"/>
    </row>
    <row r="1193" spans="2:7">
      <c r="B1193" s="727"/>
      <c r="C1193" s="727"/>
      <c r="D1193" s="727"/>
      <c r="E1193" s="727"/>
      <c r="F1193" s="727"/>
      <c r="G1193" s="727"/>
    </row>
    <row r="1194" spans="2:7">
      <c r="B1194" s="727"/>
      <c r="C1194" s="727"/>
      <c r="D1194" s="727"/>
      <c r="E1194" s="727"/>
      <c r="F1194" s="727"/>
      <c r="G1194" s="727"/>
    </row>
    <row r="1195" spans="2:7">
      <c r="B1195" s="727"/>
      <c r="C1195" s="727"/>
      <c r="D1195" s="727"/>
      <c r="E1195" s="727"/>
      <c r="F1195" s="727"/>
      <c r="G1195" s="727"/>
    </row>
    <row r="1196" spans="2:7">
      <c r="B1196" s="727"/>
      <c r="C1196" s="727"/>
      <c r="D1196" s="727"/>
      <c r="E1196" s="727"/>
      <c r="F1196" s="727"/>
      <c r="G1196" s="727"/>
    </row>
    <row r="1197" spans="2:7">
      <c r="B1197" s="727"/>
      <c r="C1197" s="727"/>
      <c r="D1197" s="727"/>
      <c r="E1197" s="727"/>
      <c r="F1197" s="727"/>
      <c r="G1197" s="727"/>
    </row>
    <row r="1198" spans="2:7">
      <c r="B1198" s="727"/>
      <c r="C1198" s="727"/>
      <c r="D1198" s="727"/>
      <c r="E1198" s="727"/>
      <c r="F1198" s="727"/>
      <c r="G1198" s="727"/>
    </row>
    <row r="1199" spans="2:7">
      <c r="B1199" s="727"/>
      <c r="C1199" s="727"/>
      <c r="D1199" s="727"/>
      <c r="E1199" s="727"/>
      <c r="F1199" s="727"/>
      <c r="G1199" s="727"/>
    </row>
    <row r="1200" spans="2:7">
      <c r="B1200" s="727"/>
      <c r="C1200" s="727"/>
      <c r="D1200" s="727"/>
      <c r="E1200" s="727"/>
      <c r="F1200" s="727"/>
      <c r="G1200" s="727"/>
    </row>
    <row r="1201" spans="2:7">
      <c r="B1201" s="727"/>
      <c r="C1201" s="727"/>
      <c r="D1201" s="727"/>
      <c r="E1201" s="727"/>
      <c r="F1201" s="727"/>
      <c r="G1201" s="727"/>
    </row>
    <row r="1202" spans="2:7">
      <c r="B1202" s="727"/>
      <c r="C1202" s="727"/>
      <c r="D1202" s="727"/>
      <c r="E1202" s="727"/>
      <c r="F1202" s="727"/>
      <c r="G1202" s="727"/>
    </row>
    <row r="1203" spans="2:7">
      <c r="B1203" s="727"/>
      <c r="C1203" s="727"/>
      <c r="D1203" s="727"/>
      <c r="E1203" s="727"/>
      <c r="F1203" s="727"/>
      <c r="G1203" s="727"/>
    </row>
    <row r="1204" spans="2:7">
      <c r="B1204" s="727"/>
      <c r="C1204" s="727"/>
      <c r="D1204" s="727"/>
      <c r="E1204" s="727"/>
      <c r="F1204" s="727"/>
      <c r="G1204" s="727"/>
    </row>
    <row r="1205" spans="2:7">
      <c r="B1205" s="727"/>
      <c r="C1205" s="727"/>
      <c r="D1205" s="727"/>
      <c r="E1205" s="727"/>
      <c r="F1205" s="727"/>
      <c r="G1205" s="727"/>
    </row>
    <row r="1206" spans="2:7">
      <c r="B1206" s="727"/>
      <c r="C1206" s="727"/>
      <c r="D1206" s="727"/>
      <c r="E1206" s="727"/>
      <c r="F1206" s="727"/>
      <c r="G1206" s="727"/>
    </row>
    <row r="1207" spans="2:7">
      <c r="B1207" s="727"/>
      <c r="C1207" s="727"/>
      <c r="D1207" s="727"/>
      <c r="E1207" s="727"/>
      <c r="F1207" s="727"/>
      <c r="G1207" s="727"/>
    </row>
    <row r="1208" spans="2:7">
      <c r="B1208" s="727"/>
      <c r="C1208" s="727"/>
      <c r="D1208" s="727"/>
      <c r="E1208" s="727"/>
      <c r="F1208" s="727"/>
      <c r="G1208" s="727"/>
    </row>
    <row r="1209" spans="2:7">
      <c r="B1209" s="727"/>
      <c r="C1209" s="727"/>
      <c r="D1209" s="727"/>
      <c r="E1209" s="727"/>
      <c r="F1209" s="727"/>
      <c r="G1209" s="727"/>
    </row>
    <row r="1210" spans="2:7">
      <c r="B1210" s="727"/>
      <c r="C1210" s="727"/>
      <c r="D1210" s="727"/>
      <c r="E1210" s="727"/>
      <c r="F1210" s="727"/>
      <c r="G1210" s="727"/>
    </row>
    <row r="1211" spans="2:7">
      <c r="B1211" s="727"/>
      <c r="C1211" s="727"/>
      <c r="D1211" s="727"/>
      <c r="E1211" s="727"/>
      <c r="F1211" s="727"/>
      <c r="G1211" s="727"/>
    </row>
    <row r="1212" spans="2:7">
      <c r="B1212" s="727"/>
      <c r="C1212" s="727"/>
      <c r="D1212" s="727"/>
      <c r="E1212" s="727"/>
      <c r="F1212" s="727"/>
      <c r="G1212" s="727"/>
    </row>
    <row r="1213" spans="2:7">
      <c r="B1213" s="727"/>
      <c r="C1213" s="727"/>
      <c r="D1213" s="727"/>
      <c r="E1213" s="727"/>
      <c r="F1213" s="727"/>
      <c r="G1213" s="727"/>
    </row>
    <row r="1214" spans="2:7">
      <c r="B1214" s="727"/>
      <c r="C1214" s="727"/>
      <c r="D1214" s="727"/>
      <c r="E1214" s="727"/>
      <c r="F1214" s="727"/>
      <c r="G1214" s="727"/>
    </row>
    <row r="1215" spans="2:7">
      <c r="B1215" s="727"/>
      <c r="C1215" s="727"/>
      <c r="D1215" s="727"/>
      <c r="E1215" s="727"/>
      <c r="F1215" s="727"/>
      <c r="G1215" s="727"/>
    </row>
    <row r="1216" spans="2:7">
      <c r="B1216" s="727"/>
      <c r="C1216" s="727"/>
      <c r="D1216" s="727"/>
      <c r="E1216" s="727"/>
      <c r="F1216" s="727"/>
      <c r="G1216" s="727"/>
    </row>
    <row r="1217" spans="2:7">
      <c r="B1217" s="727"/>
      <c r="C1217" s="727"/>
      <c r="D1217" s="727"/>
      <c r="E1217" s="727"/>
      <c r="F1217" s="727"/>
      <c r="G1217" s="727"/>
    </row>
    <row r="1218" spans="2:7">
      <c r="B1218" s="727"/>
      <c r="C1218" s="727"/>
      <c r="D1218" s="727"/>
      <c r="E1218" s="727"/>
      <c r="F1218" s="727"/>
      <c r="G1218" s="727"/>
    </row>
    <row r="1219" spans="2:7">
      <c r="B1219" s="727"/>
      <c r="C1219" s="727"/>
      <c r="D1219" s="727"/>
      <c r="E1219" s="727"/>
      <c r="F1219" s="727"/>
      <c r="G1219" s="727"/>
    </row>
    <row r="1220" spans="2:7">
      <c r="B1220" s="727"/>
      <c r="C1220" s="727"/>
      <c r="D1220" s="727"/>
      <c r="E1220" s="727"/>
      <c r="F1220" s="727"/>
      <c r="G1220" s="727"/>
    </row>
    <row r="1221" spans="2:7">
      <c r="B1221" s="727"/>
      <c r="C1221" s="727"/>
      <c r="D1221" s="727"/>
      <c r="E1221" s="727"/>
      <c r="F1221" s="727"/>
      <c r="G1221" s="727"/>
    </row>
    <row r="1222" spans="2:7">
      <c r="B1222" s="727"/>
      <c r="C1222" s="727"/>
      <c r="D1222" s="727"/>
      <c r="E1222" s="727"/>
      <c r="F1222" s="727"/>
      <c r="G1222" s="727"/>
    </row>
    <row r="1223" spans="2:7">
      <c r="B1223" s="727"/>
      <c r="C1223" s="727"/>
      <c r="D1223" s="727"/>
      <c r="E1223" s="727"/>
      <c r="F1223" s="727"/>
      <c r="G1223" s="727"/>
    </row>
    <row r="1224" spans="2:7">
      <c r="B1224" s="727"/>
      <c r="C1224" s="727"/>
      <c r="D1224" s="727"/>
      <c r="E1224" s="727"/>
      <c r="F1224" s="727"/>
      <c r="G1224" s="727"/>
    </row>
    <row r="1225" spans="2:7">
      <c r="B1225" s="727"/>
      <c r="C1225" s="727"/>
      <c r="D1225" s="727"/>
      <c r="E1225" s="727"/>
      <c r="F1225" s="727"/>
      <c r="G1225" s="727"/>
    </row>
    <row r="1226" spans="2:7">
      <c r="B1226" s="727"/>
      <c r="C1226" s="727"/>
      <c r="D1226" s="727"/>
      <c r="E1226" s="727"/>
      <c r="F1226" s="727"/>
      <c r="G1226" s="727"/>
    </row>
    <row r="1227" spans="2:7">
      <c r="B1227" s="727"/>
      <c r="C1227" s="727"/>
      <c r="D1227" s="727"/>
      <c r="E1227" s="727"/>
      <c r="F1227" s="727"/>
      <c r="G1227" s="727"/>
    </row>
    <row r="1228" spans="2:7">
      <c r="B1228" s="727"/>
      <c r="C1228" s="727"/>
      <c r="D1228" s="727"/>
      <c r="E1228" s="727"/>
      <c r="F1228" s="727"/>
      <c r="G1228" s="727"/>
    </row>
    <row r="1229" spans="2:7">
      <c r="B1229" s="727"/>
      <c r="C1229" s="727"/>
      <c r="D1229" s="727"/>
      <c r="E1229" s="727"/>
      <c r="F1229" s="727"/>
      <c r="G1229" s="727"/>
    </row>
    <row r="1230" spans="2:7">
      <c r="B1230" s="727"/>
      <c r="C1230" s="727"/>
      <c r="D1230" s="727"/>
      <c r="E1230" s="727"/>
      <c r="F1230" s="727"/>
      <c r="G1230" s="727"/>
    </row>
    <row r="1231" spans="2:7">
      <c r="B1231" s="727"/>
      <c r="C1231" s="727"/>
      <c r="D1231" s="727"/>
      <c r="E1231" s="727"/>
      <c r="F1231" s="727"/>
      <c r="G1231" s="727"/>
    </row>
    <row r="1232" spans="2:7">
      <c r="B1232" s="727"/>
      <c r="C1232" s="727"/>
      <c r="D1232" s="727"/>
      <c r="E1232" s="727"/>
      <c r="F1232" s="727"/>
      <c r="G1232" s="727"/>
    </row>
    <row r="1233" spans="2:7">
      <c r="B1233" s="727"/>
      <c r="C1233" s="727"/>
      <c r="D1233" s="727"/>
      <c r="E1233" s="727"/>
      <c r="F1233" s="727"/>
      <c r="G1233" s="727"/>
    </row>
    <row r="1234" spans="2:7">
      <c r="B1234" s="727"/>
      <c r="C1234" s="727"/>
      <c r="D1234" s="727"/>
      <c r="E1234" s="727"/>
      <c r="F1234" s="727"/>
      <c r="G1234" s="727"/>
    </row>
    <row r="1235" spans="2:7">
      <c r="B1235" s="727"/>
      <c r="C1235" s="727"/>
      <c r="D1235" s="727"/>
      <c r="E1235" s="727"/>
      <c r="F1235" s="727"/>
      <c r="G1235" s="727"/>
    </row>
    <row r="1236" spans="2:7">
      <c r="B1236" s="727"/>
      <c r="C1236" s="727"/>
      <c r="D1236" s="727"/>
      <c r="E1236" s="727"/>
      <c r="F1236" s="727"/>
      <c r="G1236" s="727"/>
    </row>
    <row r="1237" spans="2:7">
      <c r="B1237" s="727"/>
      <c r="C1237" s="727"/>
      <c r="D1237" s="727"/>
      <c r="E1237" s="727"/>
      <c r="F1237" s="727"/>
      <c r="G1237" s="727"/>
    </row>
    <row r="1238" spans="2:7">
      <c r="B1238" s="727"/>
      <c r="C1238" s="727"/>
      <c r="D1238" s="727"/>
      <c r="E1238" s="727"/>
      <c r="F1238" s="727"/>
      <c r="G1238" s="727"/>
    </row>
    <row r="1239" spans="2:7">
      <c r="B1239" s="727"/>
      <c r="C1239" s="727"/>
      <c r="D1239" s="727"/>
      <c r="E1239" s="727"/>
      <c r="F1239" s="727"/>
      <c r="G1239" s="727"/>
    </row>
    <row r="1240" spans="2:7">
      <c r="B1240" s="727"/>
      <c r="C1240" s="727"/>
      <c r="D1240" s="727"/>
      <c r="E1240" s="727"/>
      <c r="F1240" s="727"/>
      <c r="G1240" s="727"/>
    </row>
    <row r="1241" spans="2:7">
      <c r="B1241" s="727"/>
      <c r="C1241" s="727"/>
      <c r="D1241" s="727"/>
      <c r="E1241" s="727"/>
      <c r="F1241" s="727"/>
      <c r="G1241" s="727"/>
    </row>
    <row r="1242" spans="2:7">
      <c r="B1242" s="727"/>
      <c r="C1242" s="727"/>
      <c r="D1242" s="727"/>
      <c r="E1242" s="727"/>
      <c r="F1242" s="727"/>
      <c r="G1242" s="727"/>
    </row>
    <row r="1243" spans="2:7">
      <c r="B1243" s="727"/>
      <c r="C1243" s="727"/>
      <c r="D1243" s="727"/>
      <c r="E1243" s="727"/>
      <c r="F1243" s="727"/>
      <c r="G1243" s="727"/>
    </row>
    <row r="1244" spans="2:7">
      <c r="B1244" s="727"/>
      <c r="C1244" s="727"/>
      <c r="D1244" s="727"/>
      <c r="E1244" s="727"/>
      <c r="F1244" s="727"/>
      <c r="G1244" s="727"/>
    </row>
    <row r="1245" spans="2:7">
      <c r="B1245" s="727"/>
      <c r="C1245" s="727"/>
      <c r="D1245" s="727"/>
      <c r="E1245" s="727"/>
      <c r="F1245" s="727"/>
      <c r="G1245" s="727"/>
    </row>
    <row r="1246" spans="2:7">
      <c r="B1246" s="727"/>
      <c r="C1246" s="727"/>
      <c r="D1246" s="727"/>
      <c r="E1246" s="727"/>
      <c r="F1246" s="727"/>
      <c r="G1246" s="727"/>
    </row>
    <row r="1247" spans="2:7">
      <c r="B1247" s="727"/>
      <c r="C1247" s="727"/>
      <c r="D1247" s="727"/>
      <c r="E1247" s="727"/>
      <c r="F1247" s="727"/>
      <c r="G1247" s="727"/>
    </row>
    <row r="1248" spans="2:7">
      <c r="B1248" s="727"/>
      <c r="C1248" s="727"/>
      <c r="D1248" s="727"/>
      <c r="E1248" s="727"/>
      <c r="F1248" s="727"/>
      <c r="G1248" s="727"/>
    </row>
    <row r="1249" spans="2:7">
      <c r="B1249" s="727"/>
      <c r="C1249" s="727"/>
      <c r="D1249" s="727"/>
      <c r="E1249" s="727"/>
      <c r="F1249" s="727"/>
      <c r="G1249" s="727"/>
    </row>
    <row r="1250" spans="2:7">
      <c r="B1250" s="727"/>
      <c r="C1250" s="727"/>
      <c r="D1250" s="727"/>
      <c r="E1250" s="727"/>
      <c r="F1250" s="727"/>
      <c r="G1250" s="727"/>
    </row>
    <row r="1251" spans="2:7">
      <c r="B1251" s="727"/>
      <c r="C1251" s="727"/>
      <c r="D1251" s="727"/>
      <c r="E1251" s="727"/>
      <c r="F1251" s="727"/>
      <c r="G1251" s="727"/>
    </row>
    <row r="1252" spans="2:7">
      <c r="B1252" s="727"/>
      <c r="C1252" s="727"/>
      <c r="D1252" s="727"/>
      <c r="E1252" s="727"/>
      <c r="F1252" s="727"/>
      <c r="G1252" s="727"/>
    </row>
    <row r="1253" spans="2:7">
      <c r="B1253" s="727"/>
      <c r="C1253" s="727"/>
      <c r="D1253" s="727"/>
      <c r="E1253" s="727"/>
      <c r="F1253" s="727"/>
      <c r="G1253" s="727"/>
    </row>
    <row r="1254" spans="2:7">
      <c r="B1254" s="727"/>
      <c r="C1254" s="727"/>
      <c r="D1254" s="727"/>
      <c r="E1254" s="727"/>
      <c r="F1254" s="727"/>
      <c r="G1254" s="727"/>
    </row>
    <row r="1255" spans="2:7">
      <c r="B1255" s="727"/>
      <c r="C1255" s="727"/>
      <c r="D1255" s="727"/>
      <c r="E1255" s="727"/>
      <c r="F1255" s="727"/>
      <c r="G1255" s="727"/>
    </row>
    <row r="1256" spans="2:7">
      <c r="B1256" s="727"/>
      <c r="C1256" s="727"/>
      <c r="D1256" s="727"/>
      <c r="E1256" s="727"/>
      <c r="F1256" s="727"/>
      <c r="G1256" s="727"/>
    </row>
    <row r="1257" spans="2:7">
      <c r="B1257" s="727"/>
      <c r="C1257" s="727"/>
      <c r="D1257" s="727"/>
      <c r="E1257" s="727"/>
      <c r="F1257" s="727"/>
      <c r="G1257" s="727"/>
    </row>
    <row r="1258" spans="2:7">
      <c r="B1258" s="727"/>
      <c r="C1258" s="727"/>
      <c r="D1258" s="727"/>
      <c r="E1258" s="727"/>
      <c r="F1258" s="727"/>
      <c r="G1258" s="727"/>
    </row>
    <row r="1259" spans="2:7">
      <c r="B1259" s="727"/>
      <c r="C1259" s="727"/>
      <c r="D1259" s="727"/>
      <c r="E1259" s="727"/>
      <c r="F1259" s="727"/>
      <c r="G1259" s="727"/>
    </row>
    <row r="1260" spans="2:7">
      <c r="B1260" s="727"/>
      <c r="C1260" s="727"/>
      <c r="D1260" s="727"/>
      <c r="E1260" s="727"/>
      <c r="F1260" s="727"/>
      <c r="G1260" s="727"/>
    </row>
    <row r="1261" spans="2:7">
      <c r="B1261" s="727"/>
      <c r="C1261" s="727"/>
      <c r="D1261" s="727"/>
      <c r="E1261" s="727"/>
      <c r="F1261" s="727"/>
      <c r="G1261" s="727"/>
    </row>
    <row r="1262" spans="2:7">
      <c r="B1262" s="727"/>
      <c r="C1262" s="727"/>
      <c r="D1262" s="727"/>
      <c r="E1262" s="727"/>
      <c r="F1262" s="727"/>
      <c r="G1262" s="727"/>
    </row>
    <row r="1263" spans="2:7">
      <c r="B1263" s="727"/>
      <c r="C1263" s="727"/>
      <c r="D1263" s="727"/>
      <c r="E1263" s="727"/>
      <c r="F1263" s="727"/>
      <c r="G1263" s="727"/>
    </row>
    <row r="1264" spans="2:7">
      <c r="B1264" s="727"/>
      <c r="C1264" s="727"/>
      <c r="D1264" s="727"/>
      <c r="E1264" s="727"/>
      <c r="F1264" s="727"/>
      <c r="G1264" s="727"/>
    </row>
    <row r="1265" spans="2:7">
      <c r="B1265" s="727"/>
      <c r="C1265" s="727"/>
      <c r="D1265" s="727"/>
      <c r="E1265" s="727"/>
      <c r="F1265" s="727"/>
      <c r="G1265" s="727"/>
    </row>
    <row r="1266" spans="2:7">
      <c r="B1266" s="727"/>
      <c r="C1266" s="727"/>
      <c r="D1266" s="727"/>
      <c r="E1266" s="727"/>
      <c r="F1266" s="727"/>
      <c r="G1266" s="727"/>
    </row>
    <row r="1267" spans="2:7">
      <c r="B1267" s="727"/>
      <c r="C1267" s="727"/>
      <c r="D1267" s="727"/>
      <c r="E1267" s="727"/>
      <c r="F1267" s="727"/>
      <c r="G1267" s="727"/>
    </row>
    <row r="1268" spans="2:7">
      <c r="B1268" s="727"/>
      <c r="C1268" s="727"/>
      <c r="D1268" s="727"/>
      <c r="E1268" s="727"/>
      <c r="F1268" s="727"/>
      <c r="G1268" s="727"/>
    </row>
    <row r="1269" spans="2:7">
      <c r="B1269" s="727"/>
      <c r="C1269" s="727"/>
      <c r="D1269" s="727"/>
      <c r="E1269" s="727"/>
      <c r="F1269" s="727"/>
      <c r="G1269" s="727"/>
    </row>
    <row r="1270" spans="2:7">
      <c r="B1270" s="727"/>
      <c r="C1270" s="727"/>
      <c r="D1270" s="727"/>
      <c r="E1270" s="727"/>
      <c r="F1270" s="727"/>
      <c r="G1270" s="727"/>
    </row>
    <row r="1271" spans="2:7">
      <c r="B1271" s="727"/>
      <c r="C1271" s="727"/>
      <c r="D1271" s="727"/>
      <c r="E1271" s="727"/>
      <c r="F1271" s="727"/>
      <c r="G1271" s="727"/>
    </row>
    <row r="1272" spans="2:7">
      <c r="B1272" s="727"/>
      <c r="C1272" s="727"/>
      <c r="D1272" s="727"/>
      <c r="E1272" s="727"/>
      <c r="F1272" s="727"/>
      <c r="G1272" s="727"/>
    </row>
    <row r="1273" spans="2:7">
      <c r="B1273" s="727"/>
      <c r="C1273" s="727"/>
      <c r="D1273" s="727"/>
      <c r="E1273" s="727"/>
      <c r="F1273" s="727"/>
      <c r="G1273" s="727"/>
    </row>
    <row r="1274" spans="2:7">
      <c r="B1274" s="727"/>
      <c r="C1274" s="727"/>
      <c r="D1274" s="727"/>
      <c r="E1274" s="727"/>
      <c r="F1274" s="727"/>
      <c r="G1274" s="727"/>
    </row>
    <row r="1275" spans="2:7">
      <c r="B1275" s="727"/>
      <c r="C1275" s="727"/>
      <c r="D1275" s="727"/>
      <c r="E1275" s="727"/>
      <c r="F1275" s="727"/>
      <c r="G1275" s="727"/>
    </row>
    <row r="1276" spans="2:7">
      <c r="B1276" s="727"/>
      <c r="C1276" s="727"/>
      <c r="D1276" s="727"/>
      <c r="E1276" s="727"/>
      <c r="F1276" s="727"/>
      <c r="G1276" s="727"/>
    </row>
    <row r="1277" spans="2:7">
      <c r="B1277" s="727"/>
      <c r="C1277" s="727"/>
      <c r="D1277" s="727"/>
      <c r="E1277" s="727"/>
      <c r="F1277" s="727"/>
      <c r="G1277" s="727"/>
    </row>
    <row r="1278" spans="2:7">
      <c r="B1278" s="727"/>
      <c r="C1278" s="727"/>
      <c r="D1278" s="727"/>
      <c r="E1278" s="727"/>
      <c r="F1278" s="727"/>
      <c r="G1278" s="727"/>
    </row>
    <row r="1279" spans="2:7">
      <c r="B1279" s="727"/>
      <c r="C1279" s="727"/>
      <c r="D1279" s="727"/>
      <c r="E1279" s="727"/>
      <c r="F1279" s="727"/>
      <c r="G1279" s="727"/>
    </row>
    <row r="1280" spans="2:7">
      <c r="B1280" s="727"/>
      <c r="C1280" s="727"/>
      <c r="D1280" s="727"/>
      <c r="E1280" s="727"/>
      <c r="F1280" s="727"/>
      <c r="G1280" s="727"/>
    </row>
    <row r="1281" spans="2:7">
      <c r="B1281" s="727"/>
      <c r="C1281" s="727"/>
      <c r="D1281" s="727"/>
      <c r="E1281" s="727"/>
      <c r="F1281" s="727"/>
      <c r="G1281" s="727"/>
    </row>
    <row r="1282" spans="2:7">
      <c r="B1282" s="727"/>
      <c r="C1282" s="727"/>
      <c r="D1282" s="727"/>
      <c r="E1282" s="727"/>
      <c r="F1282" s="727"/>
      <c r="G1282" s="727"/>
    </row>
    <row r="1283" spans="2:7">
      <c r="B1283" s="727"/>
      <c r="C1283" s="727"/>
      <c r="D1283" s="727"/>
      <c r="E1283" s="727"/>
      <c r="F1283" s="727"/>
      <c r="G1283" s="727"/>
    </row>
    <row r="1284" spans="2:7">
      <c r="B1284" s="727"/>
      <c r="C1284" s="727"/>
      <c r="D1284" s="727"/>
      <c r="E1284" s="727"/>
      <c r="F1284" s="727"/>
      <c r="G1284" s="727"/>
    </row>
    <row r="1285" spans="2:7">
      <c r="B1285" s="727"/>
      <c r="C1285" s="727"/>
      <c r="D1285" s="727"/>
      <c r="E1285" s="727"/>
      <c r="F1285" s="727"/>
      <c r="G1285" s="727"/>
    </row>
    <row r="1286" spans="2:7">
      <c r="B1286" s="727"/>
      <c r="C1286" s="727"/>
      <c r="D1286" s="727"/>
      <c r="E1286" s="727"/>
      <c r="F1286" s="727"/>
      <c r="G1286" s="727"/>
    </row>
    <row r="1287" spans="2:7">
      <c r="B1287" s="727"/>
      <c r="C1287" s="727"/>
      <c r="D1287" s="727"/>
      <c r="E1287" s="727"/>
      <c r="F1287" s="727"/>
      <c r="G1287" s="727"/>
    </row>
    <row r="1288" spans="2:7">
      <c r="B1288" s="727"/>
      <c r="C1288" s="727"/>
      <c r="D1288" s="727"/>
      <c r="E1288" s="727"/>
      <c r="F1288" s="727"/>
      <c r="G1288" s="727"/>
    </row>
    <row r="1289" spans="2:7">
      <c r="B1289" s="727"/>
      <c r="C1289" s="727"/>
      <c r="D1289" s="727"/>
      <c r="E1289" s="727"/>
      <c r="F1289" s="727"/>
      <c r="G1289" s="727"/>
    </row>
    <row r="1290" spans="2:7">
      <c r="B1290" s="727"/>
      <c r="C1290" s="727"/>
      <c r="D1290" s="727"/>
      <c r="E1290" s="727"/>
      <c r="F1290" s="727"/>
      <c r="G1290" s="727"/>
    </row>
    <row r="1291" spans="2:7">
      <c r="B1291" s="727"/>
      <c r="C1291" s="727"/>
      <c r="D1291" s="727"/>
      <c r="E1291" s="727"/>
      <c r="F1291" s="727"/>
      <c r="G1291" s="727"/>
    </row>
    <row r="1292" spans="2:7">
      <c r="B1292" s="727"/>
      <c r="C1292" s="727"/>
      <c r="D1292" s="727"/>
      <c r="E1292" s="727"/>
      <c r="F1292" s="727"/>
      <c r="G1292" s="727"/>
    </row>
    <row r="1293" spans="2:7">
      <c r="B1293" s="727"/>
      <c r="C1293" s="727"/>
      <c r="D1293" s="727"/>
      <c r="E1293" s="727"/>
      <c r="F1293" s="727"/>
      <c r="G1293" s="727"/>
    </row>
    <row r="1294" spans="2:7">
      <c r="B1294" s="727"/>
      <c r="C1294" s="727"/>
      <c r="D1294" s="727"/>
      <c r="E1294" s="727"/>
      <c r="F1294" s="727"/>
      <c r="G1294" s="727"/>
    </row>
    <row r="1295" spans="2:7">
      <c r="B1295" s="727"/>
      <c r="C1295" s="727"/>
      <c r="D1295" s="727"/>
      <c r="E1295" s="727"/>
      <c r="F1295" s="727"/>
      <c r="G1295" s="727"/>
    </row>
    <row r="1296" spans="2:7">
      <c r="B1296" s="727"/>
      <c r="C1296" s="727"/>
      <c r="D1296" s="727"/>
      <c r="E1296" s="727"/>
      <c r="F1296" s="727"/>
      <c r="G1296" s="727"/>
    </row>
    <row r="1297" spans="2:7">
      <c r="B1297" s="727"/>
      <c r="C1297" s="727"/>
      <c r="D1297" s="727"/>
      <c r="E1297" s="727"/>
      <c r="F1297" s="727"/>
      <c r="G1297" s="727"/>
    </row>
    <row r="1298" spans="2:7">
      <c r="B1298" s="727"/>
      <c r="C1298" s="727"/>
      <c r="D1298" s="727"/>
      <c r="E1298" s="727"/>
      <c r="F1298" s="727"/>
      <c r="G1298" s="727"/>
    </row>
    <row r="1299" spans="2:7">
      <c r="B1299" s="727"/>
      <c r="C1299" s="727"/>
      <c r="D1299" s="727"/>
      <c r="E1299" s="727"/>
      <c r="F1299" s="727"/>
      <c r="G1299" s="727"/>
    </row>
    <row r="1300" spans="2:7">
      <c r="B1300" s="727"/>
      <c r="C1300" s="727"/>
      <c r="D1300" s="727"/>
      <c r="E1300" s="727"/>
      <c r="F1300" s="727"/>
      <c r="G1300" s="727"/>
    </row>
    <row r="1301" spans="2:7">
      <c r="B1301" s="727"/>
      <c r="C1301" s="727"/>
      <c r="D1301" s="727"/>
      <c r="E1301" s="727"/>
      <c r="F1301" s="727"/>
      <c r="G1301" s="727"/>
    </row>
    <row r="1302" spans="2:7">
      <c r="B1302" s="727"/>
      <c r="C1302" s="727"/>
      <c r="D1302" s="727"/>
      <c r="E1302" s="727"/>
      <c r="F1302" s="727"/>
      <c r="G1302" s="727"/>
    </row>
    <row r="1303" spans="2:7">
      <c r="B1303" s="727"/>
      <c r="C1303" s="727"/>
      <c r="D1303" s="727"/>
      <c r="E1303" s="727"/>
      <c r="F1303" s="727"/>
      <c r="G1303" s="727"/>
    </row>
    <row r="1304" spans="2:7">
      <c r="B1304" s="727"/>
      <c r="C1304" s="727"/>
      <c r="D1304" s="727"/>
      <c r="E1304" s="727"/>
      <c r="F1304" s="727"/>
      <c r="G1304" s="727"/>
    </row>
    <row r="1305" spans="2:7">
      <c r="B1305" s="727"/>
      <c r="C1305" s="727"/>
      <c r="D1305" s="727"/>
      <c r="E1305" s="727"/>
      <c r="F1305" s="727"/>
      <c r="G1305" s="727"/>
    </row>
    <row r="1306" spans="2:7">
      <c r="B1306" s="727"/>
      <c r="C1306" s="727"/>
      <c r="D1306" s="727"/>
      <c r="E1306" s="727"/>
      <c r="F1306" s="727"/>
      <c r="G1306" s="727"/>
    </row>
    <row r="1307" spans="2:7">
      <c r="B1307" s="727"/>
      <c r="C1307" s="727"/>
      <c r="D1307" s="727"/>
      <c r="E1307" s="727"/>
      <c r="F1307" s="727"/>
      <c r="G1307" s="727"/>
    </row>
    <row r="1308" spans="2:7">
      <c r="B1308" s="727"/>
      <c r="C1308" s="727"/>
      <c r="D1308" s="727"/>
      <c r="E1308" s="727"/>
      <c r="F1308" s="727"/>
      <c r="G1308" s="727"/>
    </row>
    <row r="1309" spans="2:7">
      <c r="B1309" s="727"/>
      <c r="C1309" s="727"/>
      <c r="D1309" s="727"/>
      <c r="E1309" s="727"/>
      <c r="F1309" s="727"/>
      <c r="G1309" s="727"/>
    </row>
    <row r="1310" spans="2:7">
      <c r="B1310" s="727"/>
      <c r="C1310" s="727"/>
      <c r="D1310" s="727"/>
      <c r="E1310" s="727"/>
      <c r="F1310" s="727"/>
      <c r="G1310" s="727"/>
    </row>
    <row r="1311" spans="2:7">
      <c r="B1311" s="727"/>
      <c r="C1311" s="727"/>
      <c r="D1311" s="727"/>
      <c r="E1311" s="727"/>
      <c r="F1311" s="727"/>
      <c r="G1311" s="727"/>
    </row>
    <row r="1312" spans="2:7">
      <c r="B1312" s="727"/>
      <c r="C1312" s="727"/>
      <c r="D1312" s="727"/>
      <c r="E1312" s="727"/>
      <c r="F1312" s="727"/>
      <c r="G1312" s="727"/>
    </row>
    <row r="1313" spans="2:7">
      <c r="B1313" s="727"/>
      <c r="C1313" s="727"/>
      <c r="D1313" s="727"/>
      <c r="E1313" s="727"/>
      <c r="F1313" s="727"/>
      <c r="G1313" s="727"/>
    </row>
    <row r="1314" spans="2:7">
      <c r="B1314" s="727"/>
      <c r="C1314" s="727"/>
      <c r="D1314" s="727"/>
      <c r="E1314" s="727"/>
      <c r="F1314" s="727"/>
      <c r="G1314" s="727"/>
    </row>
    <row r="1315" spans="2:7">
      <c r="B1315" s="727"/>
      <c r="C1315" s="727"/>
      <c r="D1315" s="727"/>
      <c r="E1315" s="727"/>
      <c r="F1315" s="727"/>
      <c r="G1315" s="727"/>
    </row>
    <row r="1316" spans="2:7">
      <c r="B1316" s="727"/>
      <c r="C1316" s="727"/>
      <c r="D1316" s="727"/>
      <c r="E1316" s="727"/>
      <c r="F1316" s="727"/>
      <c r="G1316" s="727"/>
    </row>
    <row r="1317" spans="2:7">
      <c r="B1317" s="727"/>
      <c r="C1317" s="727"/>
      <c r="D1317" s="727"/>
      <c r="E1317" s="727"/>
      <c r="F1317" s="727"/>
      <c r="G1317" s="727"/>
    </row>
    <row r="1318" spans="2:7">
      <c r="B1318" s="727"/>
      <c r="C1318" s="727"/>
      <c r="D1318" s="727"/>
      <c r="E1318" s="727"/>
      <c r="F1318" s="727"/>
      <c r="G1318" s="727"/>
    </row>
    <row r="1319" spans="2:7">
      <c r="B1319" s="727"/>
      <c r="C1319" s="727"/>
      <c r="D1319" s="727"/>
      <c r="E1319" s="727"/>
      <c r="F1319" s="727"/>
      <c r="G1319" s="727"/>
    </row>
    <row r="1320" spans="2:7">
      <c r="B1320" s="727"/>
      <c r="C1320" s="727"/>
      <c r="D1320" s="727"/>
      <c r="E1320" s="727"/>
      <c r="F1320" s="727"/>
      <c r="G1320" s="727"/>
    </row>
    <row r="1321" spans="2:7">
      <c r="B1321" s="727"/>
      <c r="C1321" s="727"/>
      <c r="D1321" s="727"/>
      <c r="E1321" s="727"/>
      <c r="F1321" s="727"/>
      <c r="G1321" s="727"/>
    </row>
    <row r="1322" spans="2:7">
      <c r="B1322" s="727"/>
      <c r="C1322" s="727"/>
      <c r="D1322" s="727"/>
      <c r="E1322" s="727"/>
      <c r="F1322" s="727"/>
      <c r="G1322" s="727"/>
    </row>
    <row r="1323" spans="2:7">
      <c r="B1323" s="727"/>
      <c r="C1323" s="727"/>
      <c r="D1323" s="727"/>
      <c r="E1323" s="727"/>
      <c r="F1323" s="727"/>
      <c r="G1323" s="727"/>
    </row>
    <row r="1324" spans="2:7">
      <c r="B1324" s="727"/>
      <c r="C1324" s="727"/>
      <c r="D1324" s="727"/>
      <c r="E1324" s="727"/>
      <c r="F1324" s="727"/>
      <c r="G1324" s="727"/>
    </row>
    <row r="1325" spans="2:7">
      <c r="B1325" s="727"/>
      <c r="C1325" s="727"/>
      <c r="D1325" s="727"/>
      <c r="E1325" s="727"/>
      <c r="F1325" s="727"/>
      <c r="G1325" s="727"/>
    </row>
    <row r="1326" spans="2:7">
      <c r="B1326" s="727"/>
      <c r="C1326" s="727"/>
      <c r="D1326" s="727"/>
      <c r="E1326" s="727"/>
      <c r="F1326" s="727"/>
      <c r="G1326" s="727"/>
    </row>
    <row r="1327" spans="2:7">
      <c r="B1327" s="727"/>
      <c r="C1327" s="727"/>
      <c r="D1327" s="727"/>
      <c r="E1327" s="727"/>
      <c r="F1327" s="727"/>
      <c r="G1327" s="727"/>
    </row>
    <row r="1328" spans="2:7">
      <c r="B1328" s="727"/>
      <c r="C1328" s="727"/>
      <c r="D1328" s="727"/>
      <c r="E1328" s="727"/>
      <c r="F1328" s="727"/>
      <c r="G1328" s="727"/>
    </row>
    <row r="1329" spans="2:7">
      <c r="B1329" s="727"/>
      <c r="C1329" s="727"/>
      <c r="D1329" s="727"/>
      <c r="E1329" s="727"/>
      <c r="F1329" s="727"/>
      <c r="G1329" s="727"/>
    </row>
    <row r="1330" spans="2:7">
      <c r="B1330" s="727"/>
      <c r="C1330" s="727"/>
      <c r="D1330" s="727"/>
      <c r="E1330" s="727"/>
      <c r="F1330" s="727"/>
      <c r="G1330" s="727"/>
    </row>
    <row r="1331" spans="2:7">
      <c r="B1331" s="727"/>
      <c r="C1331" s="727"/>
      <c r="D1331" s="727"/>
      <c r="E1331" s="727"/>
      <c r="F1331" s="727"/>
      <c r="G1331" s="727"/>
    </row>
    <row r="1332" spans="2:7">
      <c r="B1332" s="727"/>
      <c r="C1332" s="727"/>
      <c r="D1332" s="727"/>
      <c r="E1332" s="727"/>
      <c r="F1332" s="727"/>
      <c r="G1332" s="727"/>
    </row>
    <row r="1333" spans="2:7">
      <c r="B1333" s="727"/>
      <c r="C1333" s="727"/>
      <c r="D1333" s="727"/>
      <c r="E1333" s="727"/>
      <c r="F1333" s="727"/>
      <c r="G1333" s="727"/>
    </row>
    <row r="1334" spans="2:7">
      <c r="B1334" s="727"/>
      <c r="C1334" s="727"/>
      <c r="D1334" s="727"/>
      <c r="E1334" s="727"/>
      <c r="F1334" s="727"/>
      <c r="G1334" s="727"/>
    </row>
    <row r="1335" spans="2:7">
      <c r="B1335" s="727"/>
      <c r="C1335" s="727"/>
      <c r="D1335" s="727"/>
      <c r="E1335" s="727"/>
      <c r="F1335" s="727"/>
      <c r="G1335" s="727"/>
    </row>
    <row r="1336" spans="2:7">
      <c r="B1336" s="727"/>
      <c r="C1336" s="727"/>
      <c r="D1336" s="727"/>
      <c r="E1336" s="727"/>
      <c r="F1336" s="727"/>
      <c r="G1336" s="727"/>
    </row>
    <row r="1337" spans="2:7">
      <c r="B1337" s="727"/>
      <c r="C1337" s="727"/>
      <c r="D1337" s="727"/>
      <c r="E1337" s="727"/>
      <c r="F1337" s="727"/>
      <c r="G1337" s="727"/>
    </row>
    <row r="1338" spans="2:7">
      <c r="B1338" s="727"/>
      <c r="C1338" s="727"/>
      <c r="D1338" s="727"/>
      <c r="E1338" s="727"/>
      <c r="F1338" s="727"/>
      <c r="G1338" s="727"/>
    </row>
    <row r="1339" spans="2:7">
      <c r="B1339" s="727"/>
      <c r="C1339" s="727"/>
      <c r="D1339" s="727"/>
      <c r="E1339" s="727"/>
      <c r="F1339" s="727"/>
      <c r="G1339" s="727"/>
    </row>
    <row r="1340" spans="2:7">
      <c r="B1340" s="727"/>
      <c r="C1340" s="727"/>
      <c r="D1340" s="727"/>
      <c r="E1340" s="727"/>
      <c r="F1340" s="727"/>
      <c r="G1340" s="727"/>
    </row>
    <row r="1341" spans="2:7">
      <c r="B1341" s="727"/>
      <c r="C1341" s="727"/>
      <c r="D1341" s="727"/>
      <c r="E1341" s="727"/>
      <c r="F1341" s="727"/>
      <c r="G1341" s="727"/>
    </row>
    <row r="1342" spans="2:7">
      <c r="B1342" s="727"/>
      <c r="C1342" s="727"/>
      <c r="D1342" s="727"/>
      <c r="E1342" s="727"/>
      <c r="F1342" s="727"/>
      <c r="G1342" s="727"/>
    </row>
    <row r="1343" spans="2:7">
      <c r="B1343" s="727"/>
      <c r="C1343" s="727"/>
      <c r="D1343" s="727"/>
      <c r="E1343" s="727"/>
      <c r="F1343" s="727"/>
      <c r="G1343" s="727"/>
    </row>
    <row r="1344" spans="2:7">
      <c r="B1344" s="727"/>
      <c r="C1344" s="727"/>
      <c r="D1344" s="727"/>
      <c r="E1344" s="727"/>
      <c r="F1344" s="727"/>
      <c r="G1344" s="727"/>
    </row>
    <row r="1345" spans="2:7">
      <c r="B1345" s="727"/>
      <c r="C1345" s="727"/>
      <c r="D1345" s="727"/>
      <c r="E1345" s="727"/>
      <c r="F1345" s="727"/>
      <c r="G1345" s="727"/>
    </row>
    <row r="1346" spans="2:7">
      <c r="B1346" s="727"/>
      <c r="C1346" s="727"/>
      <c r="D1346" s="727"/>
      <c r="E1346" s="727"/>
      <c r="F1346" s="727"/>
      <c r="G1346" s="727"/>
    </row>
    <row r="1347" spans="2:7">
      <c r="B1347" s="727"/>
      <c r="C1347" s="727"/>
      <c r="D1347" s="727"/>
      <c r="E1347" s="727"/>
      <c r="F1347" s="727"/>
      <c r="G1347" s="727"/>
    </row>
    <row r="1348" spans="2:7">
      <c r="B1348" s="727"/>
      <c r="C1348" s="727"/>
      <c r="D1348" s="727"/>
      <c r="E1348" s="727"/>
      <c r="F1348" s="727"/>
      <c r="G1348" s="727"/>
    </row>
    <row r="1349" spans="2:7">
      <c r="B1349" s="727"/>
      <c r="C1349" s="727"/>
      <c r="D1349" s="727"/>
      <c r="E1349" s="727"/>
      <c r="F1349" s="727"/>
      <c r="G1349" s="727"/>
    </row>
    <row r="1350" spans="2:7">
      <c r="B1350" s="727"/>
      <c r="C1350" s="727"/>
      <c r="D1350" s="727"/>
      <c r="E1350" s="727"/>
      <c r="F1350" s="727"/>
      <c r="G1350" s="727"/>
    </row>
    <row r="1351" spans="2:7">
      <c r="B1351" s="727"/>
      <c r="C1351" s="727"/>
      <c r="D1351" s="727"/>
      <c r="E1351" s="727"/>
      <c r="F1351" s="727"/>
      <c r="G1351" s="727"/>
    </row>
    <row r="1352" spans="2:7">
      <c r="B1352" s="727"/>
      <c r="C1352" s="727"/>
      <c r="D1352" s="727"/>
      <c r="E1352" s="727"/>
      <c r="F1352" s="727"/>
      <c r="G1352" s="727"/>
    </row>
    <row r="1353" spans="2:7">
      <c r="B1353" s="727"/>
      <c r="C1353" s="727"/>
      <c r="D1353" s="727"/>
      <c r="E1353" s="727"/>
      <c r="F1353" s="727"/>
      <c r="G1353" s="727"/>
    </row>
    <row r="1354" spans="2:7">
      <c r="B1354" s="727"/>
      <c r="C1354" s="727"/>
      <c r="D1354" s="727"/>
      <c r="E1354" s="727"/>
      <c r="F1354" s="727"/>
      <c r="G1354" s="727"/>
    </row>
    <row r="1355" spans="2:7">
      <c r="B1355" s="727"/>
      <c r="C1355" s="727"/>
      <c r="D1355" s="727"/>
      <c r="E1355" s="727"/>
      <c r="F1355" s="727"/>
      <c r="G1355" s="727"/>
    </row>
    <row r="1356" spans="2:7">
      <c r="B1356" s="727"/>
      <c r="C1356" s="727"/>
      <c r="D1356" s="727"/>
      <c r="E1356" s="727"/>
      <c r="F1356" s="727"/>
      <c r="G1356" s="727"/>
    </row>
    <row r="1357" spans="2:7">
      <c r="B1357" s="727"/>
      <c r="C1357" s="727"/>
      <c r="D1357" s="727"/>
      <c r="E1357" s="727"/>
      <c r="F1357" s="727"/>
      <c r="G1357" s="727"/>
    </row>
    <row r="1358" spans="2:7">
      <c r="B1358" s="727"/>
      <c r="C1358" s="727"/>
      <c r="D1358" s="727"/>
      <c r="E1358" s="727"/>
      <c r="F1358" s="727"/>
      <c r="G1358" s="727"/>
    </row>
    <row r="1359" spans="2:7">
      <c r="B1359" s="727"/>
      <c r="C1359" s="727"/>
      <c r="D1359" s="727"/>
      <c r="E1359" s="727"/>
      <c r="F1359" s="727"/>
      <c r="G1359" s="727"/>
    </row>
    <row r="1360" spans="2:7">
      <c r="B1360" s="727"/>
      <c r="C1360" s="727"/>
      <c r="D1360" s="727"/>
      <c r="E1360" s="727"/>
      <c r="F1360" s="727"/>
      <c r="G1360" s="727"/>
    </row>
    <row r="1361" spans="2:7">
      <c r="B1361" s="727"/>
      <c r="C1361" s="727"/>
      <c r="D1361" s="727"/>
      <c r="E1361" s="727"/>
      <c r="F1361" s="727"/>
      <c r="G1361" s="727"/>
    </row>
    <row r="1362" spans="2:7">
      <c r="B1362" s="727"/>
      <c r="C1362" s="727"/>
      <c r="D1362" s="727"/>
      <c r="E1362" s="727"/>
      <c r="F1362" s="727"/>
      <c r="G1362" s="727"/>
    </row>
    <row r="1363" spans="2:7">
      <c r="B1363" s="727"/>
      <c r="C1363" s="727"/>
      <c r="D1363" s="727"/>
      <c r="E1363" s="727"/>
      <c r="F1363" s="727"/>
      <c r="G1363" s="727"/>
    </row>
    <row r="1364" spans="2:7">
      <c r="B1364" s="727"/>
      <c r="C1364" s="727"/>
      <c r="D1364" s="727"/>
      <c r="E1364" s="727"/>
      <c r="F1364" s="727"/>
      <c r="G1364" s="727"/>
    </row>
    <row r="1365" spans="2:7">
      <c r="B1365" s="727"/>
      <c r="C1365" s="727"/>
      <c r="D1365" s="727"/>
      <c r="E1365" s="727"/>
      <c r="F1365" s="727"/>
      <c r="G1365" s="727"/>
    </row>
    <row r="1366" spans="2:7">
      <c r="B1366" s="727"/>
      <c r="C1366" s="727"/>
      <c r="D1366" s="727"/>
      <c r="E1366" s="727"/>
      <c r="F1366" s="727"/>
      <c r="G1366" s="727"/>
    </row>
    <row r="1367" spans="2:7">
      <c r="B1367" s="727"/>
      <c r="C1367" s="727"/>
      <c r="D1367" s="727"/>
      <c r="E1367" s="727"/>
      <c r="F1367" s="727"/>
      <c r="G1367" s="727"/>
    </row>
    <row r="1368" spans="2:7">
      <c r="B1368" s="727"/>
      <c r="C1368" s="727"/>
      <c r="D1368" s="727"/>
      <c r="E1368" s="727"/>
      <c r="F1368" s="727"/>
      <c r="G1368" s="727"/>
    </row>
    <row r="1369" spans="2:7">
      <c r="B1369" s="727"/>
      <c r="C1369" s="727"/>
      <c r="D1369" s="727"/>
      <c r="E1369" s="727"/>
      <c r="F1369" s="727"/>
      <c r="G1369" s="727"/>
    </row>
    <row r="1370" spans="2:7">
      <c r="B1370" s="727"/>
      <c r="C1370" s="727"/>
      <c r="D1370" s="727"/>
      <c r="E1370" s="727"/>
      <c r="F1370" s="727"/>
      <c r="G1370" s="727"/>
    </row>
    <row r="1371" spans="2:7">
      <c r="B1371" s="727"/>
      <c r="C1371" s="727"/>
      <c r="D1371" s="727"/>
      <c r="E1371" s="727"/>
      <c r="F1371" s="727"/>
      <c r="G1371" s="727"/>
    </row>
    <row r="1372" spans="2:7">
      <c r="B1372" s="727"/>
      <c r="C1372" s="727"/>
      <c r="D1372" s="727"/>
      <c r="E1372" s="727"/>
      <c r="F1372" s="727"/>
      <c r="G1372" s="727"/>
    </row>
    <row r="1373" spans="2:7">
      <c r="B1373" s="727"/>
      <c r="C1373" s="727"/>
      <c r="D1373" s="727"/>
      <c r="E1373" s="727"/>
      <c r="F1373" s="727"/>
      <c r="G1373" s="727"/>
    </row>
    <row r="1374" spans="2:7">
      <c r="B1374" s="727"/>
      <c r="C1374" s="727"/>
      <c r="D1374" s="727"/>
      <c r="E1374" s="727"/>
      <c r="F1374" s="727"/>
      <c r="G1374" s="727"/>
    </row>
    <row r="1375" spans="2:7">
      <c r="B1375" s="727"/>
      <c r="C1375" s="727"/>
      <c r="D1375" s="727"/>
      <c r="E1375" s="727"/>
      <c r="F1375" s="727"/>
      <c r="G1375" s="727"/>
    </row>
    <row r="1376" spans="2:7">
      <c r="B1376" s="727"/>
      <c r="C1376" s="727"/>
      <c r="D1376" s="727"/>
      <c r="E1376" s="727"/>
      <c r="F1376" s="727"/>
      <c r="G1376" s="727"/>
    </row>
    <row r="1377" spans="2:7">
      <c r="B1377" s="727"/>
      <c r="C1377" s="727"/>
      <c r="D1377" s="727"/>
      <c r="E1377" s="727"/>
      <c r="F1377" s="727"/>
      <c r="G1377" s="727"/>
    </row>
    <row r="1378" spans="2:7">
      <c r="B1378" s="727"/>
      <c r="C1378" s="727"/>
      <c r="D1378" s="727"/>
      <c r="E1378" s="727"/>
      <c r="F1378" s="727"/>
      <c r="G1378" s="727"/>
    </row>
    <row r="1379" spans="2:7">
      <c r="B1379" s="727"/>
      <c r="C1379" s="727"/>
      <c r="D1379" s="727"/>
      <c r="E1379" s="727"/>
      <c r="F1379" s="727"/>
      <c r="G1379" s="727"/>
    </row>
    <row r="1380" spans="2:7">
      <c r="B1380" s="727"/>
      <c r="C1380" s="727"/>
      <c r="D1380" s="727"/>
      <c r="E1380" s="727"/>
      <c r="F1380" s="727"/>
      <c r="G1380" s="727"/>
    </row>
    <row r="1381" spans="2:7">
      <c r="B1381" s="727"/>
      <c r="C1381" s="727"/>
      <c r="D1381" s="727"/>
      <c r="E1381" s="727"/>
      <c r="F1381" s="727"/>
      <c r="G1381" s="727"/>
    </row>
    <row r="1382" spans="2:7">
      <c r="B1382" s="727"/>
      <c r="C1382" s="727"/>
      <c r="D1382" s="727"/>
      <c r="E1382" s="727"/>
      <c r="F1382" s="727"/>
      <c r="G1382" s="727"/>
    </row>
    <row r="1383" spans="2:7">
      <c r="B1383" s="727"/>
      <c r="C1383" s="727"/>
      <c r="D1383" s="727"/>
      <c r="E1383" s="727"/>
      <c r="F1383" s="727"/>
      <c r="G1383" s="727"/>
    </row>
    <row r="1384" spans="2:7">
      <c r="B1384" s="727"/>
      <c r="C1384" s="727"/>
      <c r="D1384" s="727"/>
      <c r="E1384" s="727"/>
      <c r="F1384" s="727"/>
      <c r="G1384" s="727"/>
    </row>
    <row r="1385" spans="2:7">
      <c r="B1385" s="727"/>
      <c r="C1385" s="727"/>
      <c r="D1385" s="727"/>
      <c r="E1385" s="727"/>
      <c r="F1385" s="727"/>
      <c r="G1385" s="727"/>
    </row>
    <row r="1386" spans="2:7">
      <c r="B1386" s="727"/>
      <c r="C1386" s="727"/>
      <c r="D1386" s="727"/>
      <c r="E1386" s="727"/>
      <c r="F1386" s="727"/>
      <c r="G1386" s="727"/>
    </row>
    <row r="1387" spans="2:7">
      <c r="B1387" s="727"/>
      <c r="C1387" s="727"/>
      <c r="D1387" s="727"/>
      <c r="E1387" s="727"/>
      <c r="F1387" s="727"/>
      <c r="G1387" s="727"/>
    </row>
    <row r="1388" spans="2:7">
      <c r="B1388" s="727"/>
      <c r="C1388" s="727"/>
      <c r="D1388" s="727"/>
      <c r="E1388" s="727"/>
      <c r="F1388" s="727"/>
      <c r="G1388" s="727"/>
    </row>
    <row r="1389" spans="2:7">
      <c r="B1389" s="727"/>
      <c r="C1389" s="727"/>
      <c r="D1389" s="727"/>
      <c r="E1389" s="727"/>
      <c r="F1389" s="727"/>
      <c r="G1389" s="727"/>
    </row>
    <row r="1390" spans="2:7">
      <c r="B1390" s="727"/>
      <c r="C1390" s="727"/>
      <c r="D1390" s="727"/>
      <c r="E1390" s="727"/>
      <c r="F1390" s="727"/>
      <c r="G1390" s="727"/>
    </row>
    <row r="1391" spans="2:7">
      <c r="B1391" s="727"/>
      <c r="C1391" s="727"/>
      <c r="D1391" s="727"/>
      <c r="E1391" s="727"/>
      <c r="F1391" s="727"/>
      <c r="G1391" s="727"/>
    </row>
    <row r="1392" spans="2:7">
      <c r="B1392" s="727"/>
      <c r="C1392" s="727"/>
      <c r="D1392" s="727"/>
      <c r="E1392" s="727"/>
      <c r="F1392" s="727"/>
      <c r="G1392" s="727"/>
    </row>
    <row r="1393" spans="2:7">
      <c r="B1393" s="727"/>
      <c r="C1393" s="727"/>
      <c r="D1393" s="727"/>
      <c r="E1393" s="727"/>
      <c r="F1393" s="727"/>
      <c r="G1393" s="727"/>
    </row>
    <row r="1394" spans="2:7">
      <c r="B1394" s="727"/>
      <c r="C1394" s="727"/>
      <c r="D1394" s="727"/>
      <c r="E1394" s="727"/>
      <c r="F1394" s="727"/>
      <c r="G1394" s="727"/>
    </row>
    <row r="1395" spans="2:7">
      <c r="B1395" s="727"/>
      <c r="C1395" s="727"/>
      <c r="D1395" s="727"/>
      <c r="E1395" s="727"/>
      <c r="F1395" s="727"/>
      <c r="G1395" s="727"/>
    </row>
    <row r="1396" spans="2:7">
      <c r="B1396" s="727"/>
      <c r="C1396" s="727"/>
      <c r="D1396" s="727"/>
      <c r="E1396" s="727"/>
      <c r="F1396" s="727"/>
      <c r="G1396" s="727"/>
    </row>
    <row r="1397" spans="2:7">
      <c r="B1397" s="727"/>
      <c r="C1397" s="727"/>
      <c r="D1397" s="727"/>
      <c r="E1397" s="727"/>
      <c r="F1397" s="727"/>
      <c r="G1397" s="727"/>
    </row>
    <row r="1398" spans="2:7">
      <c r="B1398" s="727"/>
      <c r="C1398" s="727"/>
      <c r="D1398" s="727"/>
      <c r="E1398" s="727"/>
      <c r="F1398" s="727"/>
      <c r="G1398" s="727"/>
    </row>
    <row r="1399" spans="2:7">
      <c r="B1399" s="727"/>
      <c r="C1399" s="727"/>
      <c r="D1399" s="727"/>
      <c r="E1399" s="727"/>
      <c r="F1399" s="727"/>
      <c r="G1399" s="727"/>
    </row>
    <row r="1400" spans="2:7">
      <c r="B1400" s="727"/>
      <c r="C1400" s="727"/>
      <c r="D1400" s="727"/>
      <c r="E1400" s="727"/>
      <c r="F1400" s="727"/>
      <c r="G1400" s="727"/>
    </row>
    <row r="1401" spans="2:7">
      <c r="B1401" s="727"/>
      <c r="C1401" s="727"/>
      <c r="D1401" s="727"/>
      <c r="E1401" s="727"/>
      <c r="F1401" s="727"/>
      <c r="G1401" s="727"/>
    </row>
    <row r="1402" spans="2:7">
      <c r="B1402" s="727"/>
      <c r="C1402" s="727"/>
      <c r="D1402" s="727"/>
      <c r="E1402" s="727"/>
      <c r="F1402" s="727"/>
      <c r="G1402" s="727"/>
    </row>
    <row r="1403" spans="2:7">
      <c r="B1403" s="727"/>
      <c r="C1403" s="727"/>
      <c r="D1403" s="727"/>
      <c r="E1403" s="727"/>
      <c r="F1403" s="727"/>
      <c r="G1403" s="727"/>
    </row>
    <row r="1404" spans="2:7">
      <c r="B1404" s="727"/>
      <c r="C1404" s="727"/>
      <c r="D1404" s="727"/>
      <c r="E1404" s="727"/>
      <c r="F1404" s="727"/>
      <c r="G1404" s="727"/>
    </row>
    <row r="1405" spans="2:7">
      <c r="B1405" s="727"/>
      <c r="C1405" s="727"/>
      <c r="D1405" s="727"/>
      <c r="E1405" s="727"/>
      <c r="F1405" s="727"/>
      <c r="G1405" s="727"/>
    </row>
    <row r="1406" spans="2:7">
      <c r="B1406" s="727"/>
      <c r="C1406" s="727"/>
      <c r="D1406" s="727"/>
      <c r="E1406" s="727"/>
      <c r="F1406" s="727"/>
      <c r="G1406" s="727"/>
    </row>
    <row r="1407" spans="2:7">
      <c r="B1407" s="727"/>
      <c r="C1407" s="727"/>
      <c r="D1407" s="727"/>
      <c r="E1407" s="727"/>
      <c r="F1407" s="727"/>
      <c r="G1407" s="727"/>
    </row>
    <row r="1408" spans="2:7">
      <c r="B1408" s="727"/>
      <c r="C1408" s="727"/>
      <c r="D1408" s="727"/>
      <c r="E1408" s="727"/>
      <c r="F1408" s="727"/>
      <c r="G1408" s="727"/>
    </row>
    <row r="1409" spans="2:7">
      <c r="B1409" s="727"/>
      <c r="C1409" s="727"/>
      <c r="D1409" s="727"/>
      <c r="E1409" s="727"/>
      <c r="F1409" s="727"/>
      <c r="G1409" s="727"/>
    </row>
    <row r="1410" spans="2:7">
      <c r="B1410" s="727"/>
      <c r="C1410" s="727"/>
      <c r="D1410" s="727"/>
      <c r="E1410" s="727"/>
      <c r="F1410" s="727"/>
      <c r="G1410" s="727"/>
    </row>
    <row r="1411" spans="2:7">
      <c r="B1411" s="727"/>
      <c r="C1411" s="727"/>
      <c r="D1411" s="727"/>
      <c r="E1411" s="727"/>
      <c r="F1411" s="727"/>
      <c r="G1411" s="727"/>
    </row>
    <row r="1412" spans="2:7">
      <c r="B1412" s="727"/>
      <c r="C1412" s="727"/>
      <c r="D1412" s="727"/>
      <c r="E1412" s="727"/>
      <c r="F1412" s="727"/>
      <c r="G1412" s="727"/>
    </row>
    <row r="1413" spans="2:7">
      <c r="B1413" s="727"/>
      <c r="C1413" s="727"/>
      <c r="D1413" s="727"/>
      <c r="E1413" s="727"/>
      <c r="F1413" s="727"/>
      <c r="G1413" s="727"/>
    </row>
    <row r="1414" spans="2:7">
      <c r="B1414" s="727"/>
      <c r="C1414" s="727"/>
      <c r="D1414" s="727"/>
      <c r="E1414" s="727"/>
      <c r="F1414" s="727"/>
      <c r="G1414" s="727"/>
    </row>
    <row r="1415" spans="2:7">
      <c r="B1415" s="727"/>
      <c r="C1415" s="727"/>
      <c r="D1415" s="727"/>
      <c r="E1415" s="727"/>
      <c r="F1415" s="727"/>
      <c r="G1415" s="727"/>
    </row>
    <row r="1416" spans="2:7">
      <c r="B1416" s="727"/>
      <c r="C1416" s="727"/>
      <c r="D1416" s="727"/>
      <c r="E1416" s="727"/>
      <c r="F1416" s="727"/>
      <c r="G1416" s="727"/>
    </row>
    <row r="1417" spans="2:7">
      <c r="B1417" s="727"/>
      <c r="C1417" s="727"/>
      <c r="D1417" s="727"/>
      <c r="E1417" s="727"/>
      <c r="F1417" s="727"/>
      <c r="G1417" s="727"/>
    </row>
    <row r="1418" spans="2:7">
      <c r="B1418" s="727"/>
      <c r="C1418" s="727"/>
      <c r="D1418" s="727"/>
      <c r="E1418" s="727"/>
      <c r="F1418" s="727"/>
      <c r="G1418" s="727"/>
    </row>
    <row r="1419" spans="2:7">
      <c r="B1419" s="727"/>
      <c r="C1419" s="727"/>
      <c r="D1419" s="727"/>
      <c r="E1419" s="727"/>
      <c r="F1419" s="727"/>
      <c r="G1419" s="727"/>
    </row>
    <row r="1420" spans="2:7">
      <c r="B1420" s="727"/>
      <c r="C1420" s="727"/>
      <c r="D1420" s="727"/>
      <c r="E1420" s="727"/>
      <c r="F1420" s="727"/>
      <c r="G1420" s="727"/>
    </row>
    <row r="1421" spans="2:7">
      <c r="B1421" s="727"/>
      <c r="C1421" s="727"/>
      <c r="D1421" s="727"/>
      <c r="E1421" s="727"/>
      <c r="F1421" s="727"/>
      <c r="G1421" s="727"/>
    </row>
    <row r="1422" spans="2:7">
      <c r="B1422" s="727"/>
      <c r="C1422" s="727"/>
      <c r="D1422" s="727"/>
      <c r="E1422" s="727"/>
      <c r="F1422" s="727"/>
      <c r="G1422" s="727"/>
    </row>
    <row r="1423" spans="2:7">
      <c r="B1423" s="727"/>
      <c r="C1423" s="727"/>
      <c r="D1423" s="727"/>
      <c r="E1423" s="727"/>
      <c r="F1423" s="727"/>
      <c r="G1423" s="727"/>
    </row>
    <row r="1424" spans="2:7">
      <c r="B1424" s="727"/>
      <c r="C1424" s="727"/>
      <c r="D1424" s="727"/>
      <c r="E1424" s="727"/>
      <c r="F1424" s="727"/>
      <c r="G1424" s="727"/>
    </row>
    <row r="1425" spans="2:7">
      <c r="B1425" s="727"/>
      <c r="C1425" s="727"/>
      <c r="D1425" s="727"/>
      <c r="E1425" s="727"/>
      <c r="F1425" s="727"/>
      <c r="G1425" s="727"/>
    </row>
    <row r="1426" spans="2:7">
      <c r="B1426" s="727"/>
      <c r="C1426" s="727"/>
      <c r="D1426" s="727"/>
      <c r="E1426" s="727"/>
      <c r="F1426" s="727"/>
      <c r="G1426" s="727"/>
    </row>
    <row r="1427" spans="2:7">
      <c r="B1427" s="727"/>
      <c r="C1427" s="727"/>
      <c r="D1427" s="727"/>
      <c r="E1427" s="727"/>
      <c r="F1427" s="727"/>
      <c r="G1427" s="727"/>
    </row>
    <row r="1428" spans="2:7">
      <c r="B1428" s="727"/>
      <c r="C1428" s="727"/>
      <c r="D1428" s="727"/>
      <c r="E1428" s="727"/>
      <c r="F1428" s="727"/>
      <c r="G1428" s="727"/>
    </row>
    <row r="1429" spans="2:7">
      <c r="B1429" s="727"/>
      <c r="C1429" s="727"/>
      <c r="D1429" s="727"/>
      <c r="E1429" s="727"/>
      <c r="F1429" s="727"/>
      <c r="G1429" s="727"/>
    </row>
    <row r="1430" spans="2:7">
      <c r="B1430" s="727"/>
      <c r="C1430" s="727"/>
      <c r="D1430" s="727"/>
      <c r="E1430" s="727"/>
      <c r="F1430" s="727"/>
      <c r="G1430" s="727"/>
    </row>
    <row r="1431" spans="2:7">
      <c r="B1431" s="727"/>
      <c r="C1431" s="727"/>
      <c r="D1431" s="727"/>
      <c r="E1431" s="727"/>
      <c r="F1431" s="727"/>
      <c r="G1431" s="727"/>
    </row>
    <row r="1432" spans="2:7">
      <c r="B1432" s="727"/>
      <c r="C1432" s="727"/>
      <c r="D1432" s="727"/>
      <c r="E1432" s="727"/>
      <c r="F1432" s="727"/>
      <c r="G1432" s="727"/>
    </row>
    <row r="1433" spans="2:7">
      <c r="B1433" s="727"/>
      <c r="C1433" s="727"/>
      <c r="D1433" s="727"/>
      <c r="E1433" s="727"/>
      <c r="F1433" s="727"/>
      <c r="G1433" s="727"/>
    </row>
  </sheetData>
  <mergeCells count="46">
    <mergeCell ref="A4:H4"/>
    <mergeCell ref="B6:G6"/>
    <mergeCell ref="B7:G7"/>
    <mergeCell ref="A5:H5"/>
    <mergeCell ref="B12:G12"/>
    <mergeCell ref="B13:G13"/>
    <mergeCell ref="B14:G14"/>
    <mergeCell ref="B15:G15"/>
    <mergeCell ref="B8:G8"/>
    <mergeCell ref="B9:G9"/>
    <mergeCell ref="B10:G10"/>
    <mergeCell ref="B11:G11"/>
    <mergeCell ref="B19:G19"/>
    <mergeCell ref="B20:G20"/>
    <mergeCell ref="B21:G21"/>
    <mergeCell ref="B22:G22"/>
    <mergeCell ref="B16:G16"/>
    <mergeCell ref="B17:G17"/>
    <mergeCell ref="B18:G18"/>
    <mergeCell ref="B35:G35"/>
    <mergeCell ref="B23:G23"/>
    <mergeCell ref="B24:G24"/>
    <mergeCell ref="B25:G25"/>
    <mergeCell ref="B30:G30"/>
    <mergeCell ref="B32:G32"/>
    <mergeCell ref="B33:G33"/>
    <mergeCell ref="B34:G34"/>
    <mergeCell ref="B31:G31"/>
    <mergeCell ref="B28:G28"/>
    <mergeCell ref="B29:G29"/>
    <mergeCell ref="H24:H25"/>
    <mergeCell ref="A24:A25"/>
    <mergeCell ref="B26:G26"/>
    <mergeCell ref="B27:G27"/>
    <mergeCell ref="A47:H47"/>
    <mergeCell ref="B43:G43"/>
    <mergeCell ref="B44:G44"/>
    <mergeCell ref="B45:G45"/>
    <mergeCell ref="B46:G46"/>
    <mergeCell ref="B39:G39"/>
    <mergeCell ref="B40:G40"/>
    <mergeCell ref="B41:G41"/>
    <mergeCell ref="B42:G42"/>
    <mergeCell ref="B37:G37"/>
    <mergeCell ref="B38:G38"/>
    <mergeCell ref="B36:G36"/>
  </mergeCells>
  <phoneticPr fontId="0" type="noConversion"/>
  <printOptions horizontalCentered="1"/>
  <pageMargins left="0.75" right="0.25" top="0.5" bottom="0.3" header="0.25" footer="0"/>
  <pageSetup orientation="portrait" r:id="rId1"/>
  <headerFooter alignWithMargins="0">
    <oddFooter>&amp;A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pageSetUpPr fitToPage="1"/>
  </sheetPr>
  <dimension ref="A1:H1533"/>
  <sheetViews>
    <sheetView workbookViewId="0"/>
  </sheetViews>
  <sheetFormatPr defaultRowHeight="12.6"/>
  <cols>
    <col min="1" max="1" width="9" customWidth="1"/>
    <col min="7" max="7" width="13" customWidth="1"/>
    <col min="8" max="8" width="21.7109375" customWidth="1"/>
  </cols>
  <sheetData>
    <row r="1" spans="1:8">
      <c r="A1" s="46">
        <f>Title!B12</f>
        <v>0</v>
      </c>
      <c r="B1" s="2"/>
      <c r="C1" s="2"/>
      <c r="D1" s="2"/>
      <c r="E1" s="2"/>
      <c r="F1" s="2"/>
      <c r="G1" s="2"/>
      <c r="H1" s="501" t="str">
        <f>'79'!H1</f>
        <v>For The Year Ended</v>
      </c>
    </row>
    <row r="2" spans="1:8" ht="12.95" thickBot="1">
      <c r="A2" s="692" t="s">
        <v>82</v>
      </c>
      <c r="B2" s="2"/>
      <c r="C2" s="2"/>
      <c r="D2" s="2"/>
      <c r="E2" s="2"/>
      <c r="F2" s="2"/>
      <c r="G2" s="2"/>
      <c r="H2" s="116">
        <f>'38'!H2</f>
        <v>0</v>
      </c>
    </row>
    <row r="3" spans="1:8" ht="12.95">
      <c r="A3" s="904" t="s">
        <v>1301</v>
      </c>
      <c r="B3" s="904"/>
      <c r="C3" s="904"/>
      <c r="D3" s="904"/>
      <c r="E3" s="904"/>
      <c r="F3" s="904"/>
      <c r="G3" s="904"/>
      <c r="H3" s="904"/>
    </row>
    <row r="4" spans="1:8" ht="12.95" thickBot="1">
      <c r="A4" s="1480"/>
      <c r="B4" s="1480"/>
      <c r="C4" s="1480"/>
      <c r="D4" s="1480"/>
      <c r="E4" s="1480"/>
      <c r="F4" s="1480"/>
      <c r="G4" s="1480"/>
      <c r="H4" s="1480"/>
    </row>
    <row r="5" spans="1:8" ht="25.5" thickBot="1">
      <c r="A5" s="45" t="s">
        <v>1260</v>
      </c>
      <c r="B5" s="989" t="s">
        <v>1261</v>
      </c>
      <c r="C5" s="989"/>
      <c r="D5" s="989"/>
      <c r="E5" s="989"/>
      <c r="F5" s="989"/>
      <c r="G5" s="989"/>
      <c r="H5" s="62" t="s">
        <v>335</v>
      </c>
    </row>
    <row r="6" spans="1:8" ht="21.4" customHeight="1">
      <c r="A6" s="746">
        <v>768</v>
      </c>
      <c r="B6" s="939" t="s">
        <v>1328</v>
      </c>
      <c r="C6" s="1106"/>
      <c r="D6" s="1106"/>
      <c r="E6" s="1106"/>
      <c r="F6" s="1106"/>
      <c r="G6" s="940"/>
      <c r="H6" s="181">
        <v>0</v>
      </c>
    </row>
    <row r="7" spans="1:8" ht="15.6" customHeight="1" thickBot="1">
      <c r="A7" s="739">
        <v>769</v>
      </c>
      <c r="B7" s="912" t="s">
        <v>1329</v>
      </c>
      <c r="C7" s="997"/>
      <c r="D7" s="997"/>
      <c r="E7" s="997"/>
      <c r="F7" s="997"/>
      <c r="G7" s="913"/>
      <c r="H7" s="176">
        <v>0</v>
      </c>
    </row>
    <row r="8" spans="1:8" ht="15.6" customHeight="1" thickBot="1">
      <c r="A8" s="61"/>
      <c r="B8" s="927" t="s">
        <v>1277</v>
      </c>
      <c r="C8" s="1131"/>
      <c r="D8" s="1131"/>
      <c r="E8" s="1131"/>
      <c r="F8" s="1131"/>
      <c r="G8" s="928"/>
      <c r="H8" s="177">
        <f>'66'!H40+'66'!H41+'66'!H42+'66'!H43+'66'!H44+'66'!H45+'66'!H46+'67'!H6+'67'!H7</f>
        <v>0</v>
      </c>
    </row>
    <row r="9" spans="1:8" ht="15.6" customHeight="1" thickBot="1">
      <c r="A9" s="745"/>
      <c r="B9" s="927" t="s">
        <v>1330</v>
      </c>
      <c r="C9" s="1131"/>
      <c r="D9" s="1131"/>
      <c r="E9" s="1131"/>
      <c r="F9" s="1131"/>
      <c r="G9" s="928"/>
      <c r="H9" s="182">
        <f>H8+'66'!H38</f>
        <v>0</v>
      </c>
    </row>
    <row r="10" spans="1:8" ht="18.75" customHeight="1" thickTop="1">
      <c r="A10" s="719"/>
      <c r="B10" s="904" t="s">
        <v>1331</v>
      </c>
      <c r="C10" s="904"/>
      <c r="D10" s="904"/>
      <c r="E10" s="904"/>
      <c r="F10" s="904"/>
      <c r="G10" s="904"/>
      <c r="H10" s="179"/>
    </row>
    <row r="11" spans="1:8" ht="18.75" customHeight="1">
      <c r="A11" s="746"/>
      <c r="B11" s="910" t="s">
        <v>1265</v>
      </c>
      <c r="C11" s="1095"/>
      <c r="D11" s="1095"/>
      <c r="E11" s="1095"/>
      <c r="F11" s="1095"/>
      <c r="G11" s="911"/>
      <c r="H11" s="174"/>
    </row>
    <row r="12" spans="1:8" ht="15.6" customHeight="1">
      <c r="A12" s="739">
        <v>770</v>
      </c>
      <c r="B12" s="912" t="s">
        <v>1266</v>
      </c>
      <c r="C12" s="997"/>
      <c r="D12" s="997"/>
      <c r="E12" s="997"/>
      <c r="F12" s="997"/>
      <c r="G12" s="913"/>
      <c r="H12" s="166">
        <v>0</v>
      </c>
    </row>
    <row r="13" spans="1:8" ht="15.6" customHeight="1">
      <c r="A13" s="61">
        <v>771</v>
      </c>
      <c r="B13" s="910" t="s">
        <v>1267</v>
      </c>
      <c r="C13" s="1095"/>
      <c r="D13" s="1095"/>
      <c r="E13" s="1095"/>
      <c r="F13" s="1095"/>
      <c r="G13" s="911"/>
      <c r="H13" s="175">
        <v>0</v>
      </c>
    </row>
    <row r="14" spans="1:8" ht="15.6" customHeight="1">
      <c r="A14" s="739">
        <v>772</v>
      </c>
      <c r="B14" s="912" t="s">
        <v>1332</v>
      </c>
      <c r="C14" s="997"/>
      <c r="D14" s="997"/>
      <c r="E14" s="997"/>
      <c r="F14" s="997"/>
      <c r="G14" s="913"/>
      <c r="H14" s="166">
        <v>0</v>
      </c>
    </row>
    <row r="15" spans="1:8" ht="15.6" customHeight="1">
      <c r="A15" s="61">
        <v>773</v>
      </c>
      <c r="B15" s="910" t="s">
        <v>1333</v>
      </c>
      <c r="C15" s="1095"/>
      <c r="D15" s="1095"/>
      <c r="E15" s="1095"/>
      <c r="F15" s="1095"/>
      <c r="G15" s="911"/>
      <c r="H15" s="175">
        <v>0</v>
      </c>
    </row>
    <row r="16" spans="1:8" ht="15.6" customHeight="1">
      <c r="A16" s="739">
        <v>774</v>
      </c>
      <c r="B16" s="912" t="s">
        <v>1334</v>
      </c>
      <c r="C16" s="997"/>
      <c r="D16" s="997"/>
      <c r="E16" s="997"/>
      <c r="F16" s="997"/>
      <c r="G16" s="913"/>
      <c r="H16" s="166">
        <v>0</v>
      </c>
    </row>
    <row r="17" spans="1:8" ht="15.6" customHeight="1">
      <c r="A17" s="61">
        <v>775</v>
      </c>
      <c r="B17" s="910" t="s">
        <v>1335</v>
      </c>
      <c r="C17" s="1095"/>
      <c r="D17" s="1095"/>
      <c r="E17" s="1095"/>
      <c r="F17" s="1095"/>
      <c r="G17" s="911"/>
      <c r="H17" s="175">
        <v>0</v>
      </c>
    </row>
    <row r="18" spans="1:8" ht="15.6" customHeight="1">
      <c r="A18" s="61">
        <v>776</v>
      </c>
      <c r="B18" s="910" t="s">
        <v>1336</v>
      </c>
      <c r="C18" s="1095"/>
      <c r="D18" s="1095"/>
      <c r="E18" s="1095"/>
      <c r="F18" s="1095"/>
      <c r="G18" s="911"/>
      <c r="H18" s="175">
        <v>0</v>
      </c>
    </row>
    <row r="19" spans="1:8" ht="15.6" customHeight="1">
      <c r="A19" s="746">
        <v>777</v>
      </c>
      <c r="B19" s="939" t="s">
        <v>1337</v>
      </c>
      <c r="C19" s="1106"/>
      <c r="D19" s="1106"/>
      <c r="E19" s="1106"/>
      <c r="F19" s="1106"/>
      <c r="G19" s="940"/>
      <c r="H19" s="181">
        <v>0</v>
      </c>
    </row>
    <row r="20" spans="1:8" ht="15.6" customHeight="1">
      <c r="A20" s="61">
        <v>778</v>
      </c>
      <c r="B20" s="910" t="s">
        <v>1338</v>
      </c>
      <c r="C20" s="1095"/>
      <c r="D20" s="1095"/>
      <c r="E20" s="1095"/>
      <c r="F20" s="1095"/>
      <c r="G20" s="911"/>
      <c r="H20" s="175">
        <v>0</v>
      </c>
    </row>
    <row r="21" spans="1:8" ht="15.6" customHeight="1">
      <c r="A21" s="739">
        <v>779</v>
      </c>
      <c r="B21" s="912" t="s">
        <v>1339</v>
      </c>
      <c r="C21" s="997"/>
      <c r="D21" s="997"/>
      <c r="E21" s="997"/>
      <c r="F21" s="997"/>
      <c r="G21" s="913"/>
      <c r="H21" s="166">
        <v>0</v>
      </c>
    </row>
    <row r="22" spans="1:8" ht="15.6" customHeight="1">
      <c r="A22" s="745">
        <v>780</v>
      </c>
      <c r="B22" s="1138" t="s">
        <v>1340</v>
      </c>
      <c r="C22" s="1099"/>
      <c r="D22" s="1099"/>
      <c r="E22" s="1099"/>
      <c r="F22" s="1099"/>
      <c r="G22" s="1100"/>
      <c r="H22" s="247">
        <v>0</v>
      </c>
    </row>
    <row r="23" spans="1:8" ht="15.6" customHeight="1">
      <c r="A23" s="61">
        <v>781</v>
      </c>
      <c r="B23" s="910" t="s">
        <v>1341</v>
      </c>
      <c r="C23" s="1095"/>
      <c r="D23" s="1095"/>
      <c r="E23" s="1095"/>
      <c r="F23" s="1095"/>
      <c r="G23" s="911"/>
      <c r="H23" s="175">
        <v>0</v>
      </c>
    </row>
    <row r="24" spans="1:8" ht="15.6" customHeight="1">
      <c r="A24" s="739">
        <v>782</v>
      </c>
      <c r="B24" s="912" t="s">
        <v>1342</v>
      </c>
      <c r="C24" s="997"/>
      <c r="D24" s="997"/>
      <c r="E24" s="997"/>
      <c r="F24" s="997"/>
      <c r="G24" s="913"/>
      <c r="H24" s="175">
        <v>0</v>
      </c>
    </row>
    <row r="25" spans="1:8" ht="15.6" customHeight="1" thickBot="1">
      <c r="A25" s="61">
        <v>783</v>
      </c>
      <c r="B25" s="910" t="s">
        <v>1309</v>
      </c>
      <c r="C25" s="1095"/>
      <c r="D25" s="1095"/>
      <c r="E25" s="1095"/>
      <c r="F25" s="1095"/>
      <c r="G25" s="911"/>
      <c r="H25" s="176">
        <v>0</v>
      </c>
    </row>
    <row r="26" spans="1:8" ht="15.6" customHeight="1" thickBot="1">
      <c r="A26" s="61"/>
      <c r="B26" s="927" t="s">
        <v>1271</v>
      </c>
      <c r="C26" s="1131"/>
      <c r="D26" s="1131"/>
      <c r="E26" s="1131"/>
      <c r="F26" s="1131"/>
      <c r="G26" s="928"/>
      <c r="H26" s="177">
        <f>SUM(H12:H25)</f>
        <v>0</v>
      </c>
    </row>
    <row r="27" spans="1:8" ht="22.5" customHeight="1">
      <c r="A27" s="61"/>
      <c r="B27" s="910" t="s">
        <v>1272</v>
      </c>
      <c r="C27" s="1095"/>
      <c r="D27" s="1095"/>
      <c r="E27" s="1095"/>
      <c r="F27" s="1095"/>
      <c r="G27" s="911"/>
      <c r="H27" s="174"/>
    </row>
    <row r="28" spans="1:8" ht="15.6" customHeight="1">
      <c r="A28" s="61">
        <v>784</v>
      </c>
      <c r="B28" s="910" t="s">
        <v>1273</v>
      </c>
      <c r="C28" s="1095"/>
      <c r="D28" s="1095"/>
      <c r="E28" s="1095"/>
      <c r="F28" s="1095"/>
      <c r="G28" s="911"/>
      <c r="H28" s="175">
        <v>0</v>
      </c>
    </row>
    <row r="29" spans="1:8" ht="15.6" customHeight="1">
      <c r="A29" s="739">
        <v>785</v>
      </c>
      <c r="B29" s="912" t="s">
        <v>1274</v>
      </c>
      <c r="C29" s="997"/>
      <c r="D29" s="997"/>
      <c r="E29" s="997"/>
      <c r="F29" s="997"/>
      <c r="G29" s="913"/>
      <c r="H29" s="166">
        <v>0</v>
      </c>
    </row>
    <row r="30" spans="1:8" ht="15.6" customHeight="1">
      <c r="A30" s="61">
        <v>786</v>
      </c>
      <c r="B30" s="910" t="s">
        <v>1343</v>
      </c>
      <c r="C30" s="1095"/>
      <c r="D30" s="1095"/>
      <c r="E30" s="1095"/>
      <c r="F30" s="1095"/>
      <c r="G30" s="911"/>
      <c r="H30" s="175">
        <v>0</v>
      </c>
    </row>
    <row r="31" spans="1:8" ht="15.6" customHeight="1">
      <c r="A31" s="739">
        <v>787</v>
      </c>
      <c r="B31" s="912" t="s">
        <v>1344</v>
      </c>
      <c r="C31" s="997"/>
      <c r="D31" s="997"/>
      <c r="E31" s="997"/>
      <c r="F31" s="997"/>
      <c r="G31" s="913"/>
      <c r="H31" s="166">
        <v>0</v>
      </c>
    </row>
    <row r="32" spans="1:8" ht="15.6" customHeight="1">
      <c r="A32" s="61">
        <v>788</v>
      </c>
      <c r="B32" s="910" t="s">
        <v>1345</v>
      </c>
      <c r="C32" s="1095"/>
      <c r="D32" s="1095"/>
      <c r="E32" s="1095"/>
      <c r="F32" s="1095"/>
      <c r="G32" s="911"/>
      <c r="H32" s="175">
        <v>0</v>
      </c>
    </row>
    <row r="33" spans="1:8" ht="15.6" customHeight="1">
      <c r="A33" s="739">
        <v>789</v>
      </c>
      <c r="B33" s="912" t="s">
        <v>1346</v>
      </c>
      <c r="C33" s="997"/>
      <c r="D33" s="997"/>
      <c r="E33" s="997"/>
      <c r="F33" s="997"/>
      <c r="G33" s="913"/>
      <c r="H33" s="166">
        <v>0</v>
      </c>
    </row>
    <row r="34" spans="1:8" ht="15.6" customHeight="1">
      <c r="A34" s="61">
        <v>790</v>
      </c>
      <c r="B34" s="910" t="s">
        <v>1347</v>
      </c>
      <c r="C34" s="1095"/>
      <c r="D34" s="1095"/>
      <c r="E34" s="1095"/>
      <c r="F34" s="1095"/>
      <c r="G34" s="911"/>
      <c r="H34" s="175">
        <v>0</v>
      </c>
    </row>
    <row r="35" spans="1:8" ht="15.6" customHeight="1" thickBot="1">
      <c r="A35" s="720">
        <v>791</v>
      </c>
      <c r="B35" s="912" t="s">
        <v>1329</v>
      </c>
      <c r="C35" s="997"/>
      <c r="D35" s="997"/>
      <c r="E35" s="997"/>
      <c r="F35" s="997"/>
      <c r="G35" s="913"/>
      <c r="H35" s="176">
        <v>0</v>
      </c>
    </row>
    <row r="36" spans="1:8" ht="14.25" customHeight="1" thickBot="1">
      <c r="A36" s="61"/>
      <c r="B36" s="927" t="s">
        <v>1277</v>
      </c>
      <c r="C36" s="1131"/>
      <c r="D36" s="1131"/>
      <c r="E36" s="1131"/>
      <c r="F36" s="1131"/>
      <c r="G36" s="928"/>
      <c r="H36" s="177">
        <f>SUM(H28:H35)</f>
        <v>0</v>
      </c>
    </row>
    <row r="37" spans="1:8" ht="15.6" customHeight="1" thickBot="1">
      <c r="A37" s="61"/>
      <c r="B37" s="927" t="s">
        <v>1348</v>
      </c>
      <c r="C37" s="1131"/>
      <c r="D37" s="1131"/>
      <c r="E37" s="1131"/>
      <c r="F37" s="1131"/>
      <c r="G37" s="928"/>
      <c r="H37" s="182">
        <f>SUM(H26,H36)</f>
        <v>0</v>
      </c>
    </row>
    <row r="38" spans="1:8" ht="15.6" customHeight="1" thickTop="1">
      <c r="A38" s="935"/>
      <c r="B38" s="904" t="s">
        <v>1349</v>
      </c>
      <c r="C38" s="904"/>
      <c r="D38" s="904"/>
      <c r="E38" s="904"/>
      <c r="F38" s="904"/>
      <c r="G38" s="904"/>
      <c r="H38" s="1366"/>
    </row>
    <row r="39" spans="1:8" ht="10.5" customHeight="1">
      <c r="A39" s="935"/>
      <c r="B39" s="904"/>
      <c r="C39" s="904"/>
      <c r="D39" s="904"/>
      <c r="E39" s="904"/>
      <c r="F39" s="904"/>
      <c r="G39" s="904"/>
      <c r="H39" s="1228"/>
    </row>
    <row r="40" spans="1:8">
      <c r="A40" s="719">
        <v>795</v>
      </c>
      <c r="B40" s="1096" t="s">
        <v>1350</v>
      </c>
      <c r="C40" s="1097"/>
      <c r="D40" s="1097"/>
      <c r="E40" s="1097"/>
      <c r="F40" s="1097"/>
      <c r="G40" s="1098"/>
      <c r="H40" s="749">
        <v>0</v>
      </c>
    </row>
    <row r="41" spans="1:8">
      <c r="A41" s="720">
        <v>796</v>
      </c>
      <c r="B41" s="1101" t="s">
        <v>1351</v>
      </c>
      <c r="C41" s="999"/>
      <c r="D41" s="999"/>
      <c r="E41" s="999"/>
      <c r="F41" s="999"/>
      <c r="G41" s="1102"/>
      <c r="H41" s="754">
        <v>0</v>
      </c>
    </row>
    <row r="42" spans="1:8">
      <c r="A42" s="719">
        <v>797</v>
      </c>
      <c r="B42" s="1096" t="s">
        <v>1352</v>
      </c>
      <c r="C42" s="1097"/>
      <c r="D42" s="1097"/>
      <c r="E42" s="1097"/>
      <c r="F42" s="1097"/>
      <c r="G42" s="1098"/>
      <c r="H42" s="754">
        <v>0</v>
      </c>
    </row>
    <row r="43" spans="1:8" ht="12.95" thickBot="1">
      <c r="A43" s="719">
        <v>798</v>
      </c>
      <c r="B43" s="1096" t="s">
        <v>1353</v>
      </c>
      <c r="C43" s="1097"/>
      <c r="D43" s="1097"/>
      <c r="E43" s="1097"/>
      <c r="F43" s="1097"/>
      <c r="G43" s="1098"/>
      <c r="H43" s="194"/>
    </row>
    <row r="44" spans="1:8" ht="13.5" thickBot="1">
      <c r="A44" s="718"/>
      <c r="B44" s="1140" t="s">
        <v>1354</v>
      </c>
      <c r="C44" s="1141"/>
      <c r="D44" s="1141"/>
      <c r="E44" s="1141"/>
      <c r="F44" s="1141"/>
      <c r="G44" s="1142"/>
      <c r="H44" s="792">
        <f>SUM(H40:H43)</f>
        <v>0</v>
      </c>
    </row>
    <row r="45" spans="1:8" ht="24.75" customHeight="1" thickTop="1">
      <c r="A45" s="718"/>
      <c r="B45" s="908" t="s">
        <v>1355</v>
      </c>
      <c r="C45" s="1607"/>
      <c r="D45" s="1607"/>
      <c r="E45" s="1607"/>
      <c r="F45" s="1607"/>
      <c r="G45" s="909"/>
      <c r="H45" s="759"/>
    </row>
    <row r="46" spans="1:8" ht="15.6" customHeight="1">
      <c r="A46" s="61">
        <v>800</v>
      </c>
      <c r="B46" s="910" t="s">
        <v>1356</v>
      </c>
      <c r="C46" s="1095"/>
      <c r="D46" s="1095"/>
      <c r="E46" s="1095"/>
      <c r="F46" s="1095"/>
      <c r="G46" s="911"/>
      <c r="H46" s="175">
        <v>0</v>
      </c>
    </row>
    <row r="47" spans="1:8" ht="15.6" customHeight="1">
      <c r="A47" s="61">
        <v>801</v>
      </c>
      <c r="B47" s="910" t="s">
        <v>1357</v>
      </c>
      <c r="C47" s="1095"/>
      <c r="D47" s="1095"/>
      <c r="E47" s="1095"/>
      <c r="F47" s="1095"/>
      <c r="G47" s="911"/>
      <c r="H47" s="175">
        <v>0</v>
      </c>
    </row>
    <row r="48" spans="1:8" ht="15.6" customHeight="1" thickBot="1">
      <c r="A48" s="746">
        <v>802</v>
      </c>
      <c r="B48" s="939" t="s">
        <v>1358</v>
      </c>
      <c r="C48" s="1106"/>
      <c r="D48" s="1106"/>
      <c r="E48" s="1106"/>
      <c r="F48" s="1106"/>
      <c r="G48" s="940"/>
      <c r="H48" s="181">
        <v>0</v>
      </c>
    </row>
    <row r="49" spans="1:8" ht="12.95">
      <c r="A49" s="1139" t="s">
        <v>445</v>
      </c>
      <c r="B49" s="1139"/>
      <c r="C49" s="1139"/>
      <c r="D49" s="1139"/>
      <c r="E49" s="1139"/>
      <c r="F49" s="1139"/>
      <c r="G49" s="1139"/>
      <c r="H49" s="1139"/>
    </row>
    <row r="50" spans="1:8">
      <c r="A50" s="692"/>
      <c r="B50" s="727"/>
      <c r="C50" s="727"/>
      <c r="D50" s="727"/>
      <c r="E50" s="727"/>
      <c r="F50" s="727"/>
      <c r="G50" s="727"/>
      <c r="H50" s="692"/>
    </row>
    <row r="51" spans="1:8">
      <c r="A51" s="692"/>
      <c r="B51" s="727"/>
      <c r="C51" s="727"/>
      <c r="D51" s="727"/>
      <c r="E51" s="727"/>
      <c r="F51" s="727"/>
      <c r="G51" s="727"/>
      <c r="H51" s="692"/>
    </row>
    <row r="52" spans="1:8">
      <c r="A52" s="692"/>
      <c r="B52" s="727"/>
      <c r="C52" s="727"/>
      <c r="D52" s="727"/>
      <c r="E52" s="727"/>
      <c r="F52" s="727"/>
      <c r="G52" s="727"/>
      <c r="H52" s="692"/>
    </row>
    <row r="53" spans="1:8">
      <c r="A53" s="692"/>
      <c r="B53" s="727"/>
      <c r="C53" s="727"/>
      <c r="D53" s="727"/>
      <c r="E53" s="727"/>
      <c r="F53" s="727"/>
      <c r="G53" s="727"/>
      <c r="H53" s="692"/>
    </row>
    <row r="54" spans="1:8">
      <c r="A54" s="692"/>
      <c r="B54" s="727"/>
      <c r="C54" s="727"/>
      <c r="D54" s="727"/>
      <c r="E54" s="727"/>
      <c r="F54" s="727"/>
      <c r="G54" s="727"/>
      <c r="H54" s="692"/>
    </row>
    <row r="55" spans="1:8">
      <c r="A55" s="692"/>
      <c r="B55" s="727"/>
      <c r="C55" s="727"/>
      <c r="D55" s="727"/>
      <c r="E55" s="727"/>
      <c r="F55" s="727"/>
      <c r="G55" s="727"/>
      <c r="H55" s="692"/>
    </row>
    <row r="56" spans="1:8">
      <c r="A56" s="692"/>
      <c r="B56" s="727"/>
      <c r="C56" s="727"/>
      <c r="D56" s="727"/>
      <c r="E56" s="727"/>
      <c r="F56" s="727"/>
      <c r="G56" s="727"/>
      <c r="H56" s="692"/>
    </row>
    <row r="57" spans="1:8">
      <c r="A57" s="692"/>
      <c r="B57" s="727"/>
      <c r="C57" s="727"/>
      <c r="D57" s="727"/>
      <c r="E57" s="727"/>
      <c r="F57" s="727"/>
      <c r="G57" s="727"/>
      <c r="H57" s="692"/>
    </row>
    <row r="58" spans="1:8">
      <c r="A58" s="692"/>
      <c r="B58" s="727"/>
      <c r="C58" s="727"/>
      <c r="D58" s="727"/>
      <c r="E58" s="727"/>
      <c r="F58" s="727"/>
      <c r="G58" s="727"/>
      <c r="H58" s="692"/>
    </row>
    <row r="59" spans="1:8">
      <c r="A59" s="692"/>
      <c r="B59" s="727"/>
      <c r="C59" s="727"/>
      <c r="D59" s="727"/>
      <c r="E59" s="727"/>
      <c r="F59" s="727"/>
      <c r="G59" s="727"/>
      <c r="H59" s="692"/>
    </row>
    <row r="60" spans="1:8">
      <c r="A60" s="692"/>
      <c r="B60" s="727"/>
      <c r="C60" s="727"/>
      <c r="D60" s="727"/>
      <c r="E60" s="727"/>
      <c r="F60" s="727"/>
      <c r="G60" s="727"/>
      <c r="H60" s="692"/>
    </row>
    <row r="61" spans="1:8">
      <c r="A61" s="692"/>
      <c r="B61" s="727"/>
      <c r="C61" s="727"/>
      <c r="D61" s="727"/>
      <c r="E61" s="727"/>
      <c r="F61" s="727"/>
      <c r="G61" s="727"/>
      <c r="H61" s="692"/>
    </row>
    <row r="62" spans="1:8">
      <c r="A62" s="692"/>
      <c r="B62" s="727"/>
      <c r="C62" s="727"/>
      <c r="D62" s="727"/>
      <c r="E62" s="727"/>
      <c r="F62" s="727"/>
      <c r="G62" s="727"/>
      <c r="H62" s="692"/>
    </row>
    <row r="63" spans="1:8">
      <c r="A63" s="692"/>
      <c r="B63" s="727"/>
      <c r="C63" s="727"/>
      <c r="D63" s="727"/>
      <c r="E63" s="727"/>
      <c r="F63" s="727"/>
      <c r="G63" s="727"/>
      <c r="H63" s="692"/>
    </row>
    <row r="64" spans="1:8">
      <c r="A64" s="692"/>
      <c r="B64" s="727"/>
      <c r="C64" s="727"/>
      <c r="D64" s="727"/>
      <c r="E64" s="727"/>
      <c r="F64" s="727"/>
      <c r="G64" s="727"/>
      <c r="H64" s="692"/>
    </row>
    <row r="65" spans="2:7">
      <c r="B65" s="727"/>
      <c r="C65" s="727"/>
      <c r="D65" s="727"/>
      <c r="E65" s="727"/>
      <c r="F65" s="727"/>
      <c r="G65" s="727"/>
    </row>
    <row r="66" spans="2:7">
      <c r="B66" s="727"/>
      <c r="C66" s="727"/>
      <c r="D66" s="727"/>
      <c r="E66" s="727"/>
      <c r="F66" s="727"/>
      <c r="G66" s="727"/>
    </row>
    <row r="67" spans="2:7">
      <c r="B67" s="727"/>
      <c r="C67" s="727"/>
      <c r="D67" s="727"/>
      <c r="E67" s="727"/>
      <c r="F67" s="727"/>
      <c r="G67" s="727"/>
    </row>
    <row r="68" spans="2:7">
      <c r="B68" s="727"/>
      <c r="C68" s="727"/>
      <c r="D68" s="727"/>
      <c r="E68" s="727"/>
      <c r="F68" s="727"/>
      <c r="G68" s="727"/>
    </row>
    <row r="69" spans="2:7">
      <c r="B69" s="727"/>
      <c r="C69" s="727"/>
      <c r="D69" s="727"/>
      <c r="E69" s="727"/>
      <c r="F69" s="727"/>
      <c r="G69" s="727"/>
    </row>
    <row r="70" spans="2:7">
      <c r="B70" s="727"/>
      <c r="C70" s="727"/>
      <c r="D70" s="727"/>
      <c r="E70" s="727"/>
      <c r="F70" s="727"/>
      <c r="G70" s="727"/>
    </row>
    <row r="71" spans="2:7">
      <c r="B71" s="727"/>
      <c r="C71" s="727"/>
      <c r="D71" s="727"/>
      <c r="E71" s="727"/>
      <c r="F71" s="727"/>
      <c r="G71" s="727"/>
    </row>
    <row r="72" spans="2:7">
      <c r="B72" s="727"/>
      <c r="C72" s="727"/>
      <c r="D72" s="727"/>
      <c r="E72" s="727"/>
      <c r="F72" s="727"/>
      <c r="G72" s="727"/>
    </row>
    <row r="73" spans="2:7">
      <c r="B73" s="727"/>
      <c r="C73" s="727"/>
      <c r="D73" s="727"/>
      <c r="E73" s="727"/>
      <c r="F73" s="727"/>
      <c r="G73" s="727"/>
    </row>
    <row r="74" spans="2:7">
      <c r="B74" s="727"/>
      <c r="C74" s="727"/>
      <c r="D74" s="727"/>
      <c r="E74" s="727"/>
      <c r="F74" s="727"/>
      <c r="G74" s="727"/>
    </row>
    <row r="75" spans="2:7">
      <c r="B75" s="727"/>
      <c r="C75" s="727"/>
      <c r="D75" s="727"/>
      <c r="E75" s="727"/>
      <c r="F75" s="727"/>
      <c r="G75" s="727"/>
    </row>
    <row r="76" spans="2:7">
      <c r="B76" s="727"/>
      <c r="C76" s="727"/>
      <c r="D76" s="727"/>
      <c r="E76" s="727"/>
      <c r="F76" s="727"/>
      <c r="G76" s="727"/>
    </row>
    <row r="77" spans="2:7">
      <c r="B77" s="727"/>
      <c r="C77" s="727"/>
      <c r="D77" s="727"/>
      <c r="E77" s="727"/>
      <c r="F77" s="727"/>
      <c r="G77" s="727"/>
    </row>
    <row r="78" spans="2:7">
      <c r="B78" s="727"/>
      <c r="C78" s="727"/>
      <c r="D78" s="727"/>
      <c r="E78" s="727"/>
      <c r="F78" s="727"/>
      <c r="G78" s="727"/>
    </row>
    <row r="79" spans="2:7">
      <c r="B79" s="727"/>
      <c r="C79" s="727"/>
      <c r="D79" s="727"/>
      <c r="E79" s="727"/>
      <c r="F79" s="727"/>
      <c r="G79" s="727"/>
    </row>
    <row r="80" spans="2:7">
      <c r="B80" s="727"/>
      <c r="C80" s="727"/>
      <c r="D80" s="727"/>
      <c r="E80" s="727"/>
      <c r="F80" s="727"/>
      <c r="G80" s="727"/>
    </row>
    <row r="81" spans="2:7">
      <c r="B81" s="727"/>
      <c r="C81" s="727"/>
      <c r="D81" s="727"/>
      <c r="E81" s="727"/>
      <c r="F81" s="727"/>
      <c r="G81" s="727"/>
    </row>
    <row r="82" spans="2:7">
      <c r="B82" s="727"/>
      <c r="C82" s="727"/>
      <c r="D82" s="727"/>
      <c r="E82" s="727"/>
      <c r="F82" s="727"/>
      <c r="G82" s="727"/>
    </row>
    <row r="83" spans="2:7">
      <c r="B83" s="727"/>
      <c r="C83" s="727"/>
      <c r="D83" s="727"/>
      <c r="E83" s="727"/>
      <c r="F83" s="727"/>
      <c r="G83" s="727"/>
    </row>
    <row r="84" spans="2:7">
      <c r="B84" s="727"/>
      <c r="C84" s="727"/>
      <c r="D84" s="727"/>
      <c r="E84" s="727"/>
      <c r="F84" s="727"/>
      <c r="G84" s="727"/>
    </row>
    <row r="85" spans="2:7">
      <c r="B85" s="727"/>
      <c r="C85" s="727"/>
      <c r="D85" s="727"/>
      <c r="E85" s="727"/>
      <c r="F85" s="727"/>
      <c r="G85" s="727"/>
    </row>
    <row r="86" spans="2:7">
      <c r="B86" s="727"/>
      <c r="C86" s="727"/>
      <c r="D86" s="727"/>
      <c r="E86" s="727"/>
      <c r="F86" s="727"/>
      <c r="G86" s="727"/>
    </row>
    <row r="87" spans="2:7">
      <c r="B87" s="727"/>
      <c r="C87" s="727"/>
      <c r="D87" s="727"/>
      <c r="E87" s="727"/>
      <c r="F87" s="727"/>
      <c r="G87" s="727"/>
    </row>
    <row r="88" spans="2:7">
      <c r="B88" s="727"/>
      <c r="C88" s="727"/>
      <c r="D88" s="727"/>
      <c r="E88" s="727"/>
      <c r="F88" s="727"/>
      <c r="G88" s="727"/>
    </row>
    <row r="89" spans="2:7">
      <c r="B89" s="727"/>
      <c r="C89" s="727"/>
      <c r="D89" s="727"/>
      <c r="E89" s="727"/>
      <c r="F89" s="727"/>
      <c r="G89" s="727"/>
    </row>
    <row r="90" spans="2:7">
      <c r="B90" s="727"/>
      <c r="C90" s="727"/>
      <c r="D90" s="727"/>
      <c r="E90" s="727"/>
      <c r="F90" s="727"/>
      <c r="G90" s="727"/>
    </row>
    <row r="91" spans="2:7">
      <c r="B91" s="727"/>
      <c r="C91" s="727"/>
      <c r="D91" s="727"/>
      <c r="E91" s="727"/>
      <c r="F91" s="727"/>
      <c r="G91" s="727"/>
    </row>
    <row r="92" spans="2:7">
      <c r="B92" s="727"/>
      <c r="C92" s="727"/>
      <c r="D92" s="727"/>
      <c r="E92" s="727"/>
      <c r="F92" s="727"/>
      <c r="G92" s="727"/>
    </row>
    <row r="93" spans="2:7">
      <c r="B93" s="727"/>
      <c r="C93" s="727"/>
      <c r="D93" s="727"/>
      <c r="E93" s="727"/>
      <c r="F93" s="727"/>
      <c r="G93" s="727"/>
    </row>
    <row r="94" spans="2:7">
      <c r="B94" s="727"/>
      <c r="C94" s="727"/>
      <c r="D94" s="727"/>
      <c r="E94" s="727"/>
      <c r="F94" s="727"/>
      <c r="G94" s="727"/>
    </row>
    <row r="95" spans="2:7">
      <c r="B95" s="727"/>
      <c r="C95" s="727"/>
      <c r="D95" s="727"/>
      <c r="E95" s="727"/>
      <c r="F95" s="727"/>
      <c r="G95" s="727"/>
    </row>
    <row r="96" spans="2:7">
      <c r="B96" s="727"/>
      <c r="C96" s="727"/>
      <c r="D96" s="727"/>
      <c r="E96" s="727"/>
      <c r="F96" s="727"/>
      <c r="G96" s="727"/>
    </row>
    <row r="97" spans="2:7">
      <c r="B97" s="727"/>
      <c r="C97" s="727"/>
      <c r="D97" s="727"/>
      <c r="E97" s="727"/>
      <c r="F97" s="727"/>
      <c r="G97" s="727"/>
    </row>
    <row r="98" spans="2:7">
      <c r="B98" s="727"/>
      <c r="C98" s="727"/>
      <c r="D98" s="727"/>
      <c r="E98" s="727"/>
      <c r="F98" s="727"/>
      <c r="G98" s="727"/>
    </row>
    <row r="99" spans="2:7">
      <c r="B99" s="727"/>
      <c r="C99" s="727"/>
      <c r="D99" s="727"/>
      <c r="E99" s="727"/>
      <c r="F99" s="727"/>
      <c r="G99" s="727"/>
    </row>
    <row r="100" spans="2:7">
      <c r="B100" s="727"/>
      <c r="C100" s="727"/>
      <c r="D100" s="727"/>
      <c r="E100" s="727"/>
      <c r="F100" s="727"/>
      <c r="G100" s="727"/>
    </row>
    <row r="101" spans="2:7">
      <c r="B101" s="727"/>
      <c r="C101" s="727"/>
      <c r="D101" s="727"/>
      <c r="E101" s="727"/>
      <c r="F101" s="727"/>
      <c r="G101" s="727"/>
    </row>
    <row r="102" spans="2:7">
      <c r="B102" s="727"/>
      <c r="C102" s="727"/>
      <c r="D102" s="727"/>
      <c r="E102" s="727"/>
      <c r="F102" s="727"/>
      <c r="G102" s="727"/>
    </row>
    <row r="103" spans="2:7">
      <c r="B103" s="727"/>
      <c r="C103" s="727"/>
      <c r="D103" s="727"/>
      <c r="E103" s="727"/>
      <c r="F103" s="727"/>
      <c r="G103" s="727"/>
    </row>
    <row r="104" spans="2:7">
      <c r="B104" s="727"/>
      <c r="C104" s="727"/>
      <c r="D104" s="727"/>
      <c r="E104" s="727"/>
      <c r="F104" s="727"/>
      <c r="G104" s="727"/>
    </row>
    <row r="105" spans="2:7">
      <c r="B105" s="727"/>
      <c r="C105" s="727"/>
      <c r="D105" s="727"/>
      <c r="E105" s="727"/>
      <c r="F105" s="727"/>
      <c r="G105" s="727"/>
    </row>
    <row r="106" spans="2:7">
      <c r="B106" s="727"/>
      <c r="C106" s="727"/>
      <c r="D106" s="727"/>
      <c r="E106" s="727"/>
      <c r="F106" s="727"/>
      <c r="G106" s="727"/>
    </row>
    <row r="107" spans="2:7">
      <c r="B107" s="727"/>
      <c r="C107" s="727"/>
      <c r="D107" s="727"/>
      <c r="E107" s="727"/>
      <c r="F107" s="727"/>
      <c r="G107" s="727"/>
    </row>
    <row r="108" spans="2:7">
      <c r="B108" s="727"/>
      <c r="C108" s="727"/>
      <c r="D108" s="727"/>
      <c r="E108" s="727"/>
      <c r="F108" s="727"/>
      <c r="G108" s="727"/>
    </row>
    <row r="109" spans="2:7">
      <c r="B109" s="727"/>
      <c r="C109" s="727"/>
      <c r="D109" s="727"/>
      <c r="E109" s="727"/>
      <c r="F109" s="727"/>
      <c r="G109" s="727"/>
    </row>
    <row r="110" spans="2:7">
      <c r="B110" s="727"/>
      <c r="C110" s="727"/>
      <c r="D110" s="727"/>
      <c r="E110" s="727"/>
      <c r="F110" s="727"/>
      <c r="G110" s="727"/>
    </row>
    <row r="111" spans="2:7">
      <c r="B111" s="727"/>
      <c r="C111" s="727"/>
      <c r="D111" s="727"/>
      <c r="E111" s="727"/>
      <c r="F111" s="727"/>
      <c r="G111" s="727"/>
    </row>
    <row r="112" spans="2:7">
      <c r="B112" s="727"/>
      <c r="C112" s="727"/>
      <c r="D112" s="727"/>
      <c r="E112" s="727"/>
      <c r="F112" s="727"/>
      <c r="G112" s="727"/>
    </row>
    <row r="113" spans="2:7">
      <c r="B113" s="727"/>
      <c r="C113" s="727"/>
      <c r="D113" s="727"/>
      <c r="E113" s="727"/>
      <c r="F113" s="727"/>
      <c r="G113" s="727"/>
    </row>
    <row r="114" spans="2:7">
      <c r="B114" s="727"/>
      <c r="C114" s="727"/>
      <c r="D114" s="727"/>
      <c r="E114" s="727"/>
      <c r="F114" s="727"/>
      <c r="G114" s="727"/>
    </row>
    <row r="115" spans="2:7">
      <c r="B115" s="727"/>
      <c r="C115" s="727"/>
      <c r="D115" s="727"/>
      <c r="E115" s="727"/>
      <c r="F115" s="727"/>
      <c r="G115" s="727"/>
    </row>
    <row r="116" spans="2:7">
      <c r="B116" s="727"/>
      <c r="C116" s="727"/>
      <c r="D116" s="727"/>
      <c r="E116" s="727"/>
      <c r="F116" s="727"/>
      <c r="G116" s="727"/>
    </row>
    <row r="117" spans="2:7">
      <c r="B117" s="727"/>
      <c r="C117" s="727"/>
      <c r="D117" s="727"/>
      <c r="E117" s="727"/>
      <c r="F117" s="727"/>
      <c r="G117" s="727"/>
    </row>
    <row r="118" spans="2:7">
      <c r="B118" s="727"/>
      <c r="C118" s="727"/>
      <c r="D118" s="727"/>
      <c r="E118" s="727"/>
      <c r="F118" s="727"/>
      <c r="G118" s="727"/>
    </row>
    <row r="119" spans="2:7">
      <c r="B119" s="727"/>
      <c r="C119" s="727"/>
      <c r="D119" s="727"/>
      <c r="E119" s="727"/>
      <c r="F119" s="727"/>
      <c r="G119" s="727"/>
    </row>
    <row r="120" spans="2:7">
      <c r="B120" s="727"/>
      <c r="C120" s="727"/>
      <c r="D120" s="727"/>
      <c r="E120" s="727"/>
      <c r="F120" s="727"/>
      <c r="G120" s="727"/>
    </row>
    <row r="121" spans="2:7">
      <c r="B121" s="727"/>
      <c r="C121" s="727"/>
      <c r="D121" s="727"/>
      <c r="E121" s="727"/>
      <c r="F121" s="727"/>
      <c r="G121" s="727"/>
    </row>
    <row r="122" spans="2:7">
      <c r="B122" s="727"/>
      <c r="C122" s="727"/>
      <c r="D122" s="727"/>
      <c r="E122" s="727"/>
      <c r="F122" s="727"/>
      <c r="G122" s="727"/>
    </row>
    <row r="123" spans="2:7">
      <c r="B123" s="727"/>
      <c r="C123" s="727"/>
      <c r="D123" s="727"/>
      <c r="E123" s="727"/>
      <c r="F123" s="727"/>
      <c r="G123" s="727"/>
    </row>
    <row r="124" spans="2:7">
      <c r="B124" s="727"/>
      <c r="C124" s="727"/>
      <c r="D124" s="727"/>
      <c r="E124" s="727"/>
      <c r="F124" s="727"/>
      <c r="G124" s="727"/>
    </row>
    <row r="125" spans="2:7">
      <c r="B125" s="727"/>
      <c r="C125" s="727"/>
      <c r="D125" s="727"/>
      <c r="E125" s="727"/>
      <c r="F125" s="727"/>
      <c r="G125" s="727"/>
    </row>
    <row r="126" spans="2:7">
      <c r="B126" s="727"/>
      <c r="C126" s="727"/>
      <c r="D126" s="727"/>
      <c r="E126" s="727"/>
      <c r="F126" s="727"/>
      <c r="G126" s="727"/>
    </row>
    <row r="127" spans="2:7">
      <c r="B127" s="727"/>
      <c r="C127" s="727"/>
      <c r="D127" s="727"/>
      <c r="E127" s="727"/>
      <c r="F127" s="727"/>
      <c r="G127" s="727"/>
    </row>
    <row r="128" spans="2:7">
      <c r="B128" s="727"/>
      <c r="C128" s="727"/>
      <c r="D128" s="727"/>
      <c r="E128" s="727"/>
      <c r="F128" s="727"/>
      <c r="G128" s="727"/>
    </row>
    <row r="129" spans="2:7">
      <c r="B129" s="727"/>
      <c r="C129" s="727"/>
      <c r="D129" s="727"/>
      <c r="E129" s="727"/>
      <c r="F129" s="727"/>
      <c r="G129" s="727"/>
    </row>
    <row r="130" spans="2:7">
      <c r="B130" s="727"/>
      <c r="C130" s="727"/>
      <c r="D130" s="727"/>
      <c r="E130" s="727"/>
      <c r="F130" s="727"/>
      <c r="G130" s="727"/>
    </row>
    <row r="131" spans="2:7">
      <c r="B131" s="727"/>
      <c r="C131" s="727"/>
      <c r="D131" s="727"/>
      <c r="E131" s="727"/>
      <c r="F131" s="727"/>
      <c r="G131" s="727"/>
    </row>
    <row r="132" spans="2:7">
      <c r="B132" s="727"/>
      <c r="C132" s="727"/>
      <c r="D132" s="727"/>
      <c r="E132" s="727"/>
      <c r="F132" s="727"/>
      <c r="G132" s="727"/>
    </row>
    <row r="133" spans="2:7">
      <c r="B133" s="727"/>
      <c r="C133" s="727"/>
      <c r="D133" s="727"/>
      <c r="E133" s="727"/>
      <c r="F133" s="727"/>
      <c r="G133" s="727"/>
    </row>
    <row r="134" spans="2:7">
      <c r="B134" s="727"/>
      <c r="C134" s="727"/>
      <c r="D134" s="727"/>
      <c r="E134" s="727"/>
      <c r="F134" s="727"/>
      <c r="G134" s="727"/>
    </row>
    <row r="135" spans="2:7">
      <c r="B135" s="727"/>
      <c r="C135" s="727"/>
      <c r="D135" s="727"/>
      <c r="E135" s="727"/>
      <c r="F135" s="727"/>
      <c r="G135" s="727"/>
    </row>
    <row r="136" spans="2:7">
      <c r="B136" s="727"/>
      <c r="C136" s="727"/>
      <c r="D136" s="727"/>
      <c r="E136" s="727"/>
      <c r="F136" s="727"/>
      <c r="G136" s="727"/>
    </row>
    <row r="137" spans="2:7">
      <c r="B137" s="727"/>
      <c r="C137" s="727"/>
      <c r="D137" s="727"/>
      <c r="E137" s="727"/>
      <c r="F137" s="727"/>
      <c r="G137" s="727"/>
    </row>
    <row r="138" spans="2:7">
      <c r="B138" s="727"/>
      <c r="C138" s="727"/>
      <c r="D138" s="727"/>
      <c r="E138" s="727"/>
      <c r="F138" s="727"/>
      <c r="G138" s="727"/>
    </row>
    <row r="139" spans="2:7">
      <c r="B139" s="727"/>
      <c r="C139" s="727"/>
      <c r="D139" s="727"/>
      <c r="E139" s="727"/>
      <c r="F139" s="727"/>
      <c r="G139" s="727"/>
    </row>
    <row r="140" spans="2:7">
      <c r="B140" s="727"/>
      <c r="C140" s="727"/>
      <c r="D140" s="727"/>
      <c r="E140" s="727"/>
      <c r="F140" s="727"/>
      <c r="G140" s="727"/>
    </row>
    <row r="141" spans="2:7">
      <c r="B141" s="727"/>
      <c r="C141" s="727"/>
      <c r="D141" s="727"/>
      <c r="E141" s="727"/>
      <c r="F141" s="727"/>
      <c r="G141" s="727"/>
    </row>
    <row r="142" spans="2:7">
      <c r="B142" s="727"/>
      <c r="C142" s="727"/>
      <c r="D142" s="727"/>
      <c r="E142" s="727"/>
      <c r="F142" s="727"/>
      <c r="G142" s="727"/>
    </row>
    <row r="143" spans="2:7">
      <c r="B143" s="727"/>
      <c r="C143" s="727"/>
      <c r="D143" s="727"/>
      <c r="E143" s="727"/>
      <c r="F143" s="727"/>
      <c r="G143" s="727"/>
    </row>
    <row r="144" spans="2:7">
      <c r="B144" s="727"/>
      <c r="C144" s="727"/>
      <c r="D144" s="727"/>
      <c r="E144" s="727"/>
      <c r="F144" s="727"/>
      <c r="G144" s="727"/>
    </row>
    <row r="145" spans="2:7">
      <c r="B145" s="727"/>
      <c r="C145" s="727"/>
      <c r="D145" s="727"/>
      <c r="E145" s="727"/>
      <c r="F145" s="727"/>
      <c r="G145" s="727"/>
    </row>
    <row r="146" spans="2:7">
      <c r="B146" s="727"/>
      <c r="C146" s="727"/>
      <c r="D146" s="727"/>
      <c r="E146" s="727"/>
      <c r="F146" s="727"/>
      <c r="G146" s="727"/>
    </row>
    <row r="147" spans="2:7">
      <c r="B147" s="727"/>
      <c r="C147" s="727"/>
      <c r="D147" s="727"/>
      <c r="E147" s="727"/>
      <c r="F147" s="727"/>
      <c r="G147" s="727"/>
    </row>
    <row r="148" spans="2:7">
      <c r="B148" s="727"/>
      <c r="C148" s="727"/>
      <c r="D148" s="727"/>
      <c r="E148" s="727"/>
      <c r="F148" s="727"/>
      <c r="G148" s="727"/>
    </row>
    <row r="149" spans="2:7">
      <c r="B149" s="727"/>
      <c r="C149" s="727"/>
      <c r="D149" s="727"/>
      <c r="E149" s="727"/>
      <c r="F149" s="727"/>
      <c r="G149" s="727"/>
    </row>
    <row r="150" spans="2:7">
      <c r="B150" s="727"/>
      <c r="C150" s="727"/>
      <c r="D150" s="727"/>
      <c r="E150" s="727"/>
      <c r="F150" s="727"/>
      <c r="G150" s="727"/>
    </row>
    <row r="151" spans="2:7">
      <c r="B151" s="727"/>
      <c r="C151" s="727"/>
      <c r="D151" s="727"/>
      <c r="E151" s="727"/>
      <c r="F151" s="727"/>
      <c r="G151" s="727"/>
    </row>
    <row r="152" spans="2:7">
      <c r="B152" s="727"/>
      <c r="C152" s="727"/>
      <c r="D152" s="727"/>
      <c r="E152" s="727"/>
      <c r="F152" s="727"/>
      <c r="G152" s="727"/>
    </row>
    <row r="153" spans="2:7">
      <c r="B153" s="727"/>
      <c r="C153" s="727"/>
      <c r="D153" s="727"/>
      <c r="E153" s="727"/>
      <c r="F153" s="727"/>
      <c r="G153" s="727"/>
    </row>
    <row r="154" spans="2:7">
      <c r="B154" s="727"/>
      <c r="C154" s="727"/>
      <c r="D154" s="727"/>
      <c r="E154" s="727"/>
      <c r="F154" s="727"/>
      <c r="G154" s="727"/>
    </row>
    <row r="155" spans="2:7">
      <c r="B155" s="727"/>
      <c r="C155" s="727"/>
      <c r="D155" s="727"/>
      <c r="E155" s="727"/>
      <c r="F155" s="727"/>
      <c r="G155" s="727"/>
    </row>
    <row r="156" spans="2:7">
      <c r="B156" s="727"/>
      <c r="C156" s="727"/>
      <c r="D156" s="727"/>
      <c r="E156" s="727"/>
      <c r="F156" s="727"/>
      <c r="G156" s="727"/>
    </row>
    <row r="157" spans="2:7">
      <c r="B157" s="727"/>
      <c r="C157" s="727"/>
      <c r="D157" s="727"/>
      <c r="E157" s="727"/>
      <c r="F157" s="727"/>
      <c r="G157" s="727"/>
    </row>
    <row r="158" spans="2:7">
      <c r="B158" s="727"/>
      <c r="C158" s="727"/>
      <c r="D158" s="727"/>
      <c r="E158" s="727"/>
      <c r="F158" s="727"/>
      <c r="G158" s="727"/>
    </row>
    <row r="159" spans="2:7">
      <c r="B159" s="727"/>
      <c r="C159" s="727"/>
      <c r="D159" s="727"/>
      <c r="E159" s="727"/>
      <c r="F159" s="727"/>
      <c r="G159" s="727"/>
    </row>
    <row r="160" spans="2:7">
      <c r="B160" s="727"/>
      <c r="C160" s="727"/>
      <c r="D160" s="727"/>
      <c r="E160" s="727"/>
      <c r="F160" s="727"/>
      <c r="G160" s="727"/>
    </row>
    <row r="161" spans="2:7">
      <c r="B161" s="727"/>
      <c r="C161" s="727"/>
      <c r="D161" s="727"/>
      <c r="E161" s="727"/>
      <c r="F161" s="727"/>
      <c r="G161" s="727"/>
    </row>
    <row r="162" spans="2:7">
      <c r="B162" s="727"/>
      <c r="C162" s="727"/>
      <c r="D162" s="727"/>
      <c r="E162" s="727"/>
      <c r="F162" s="727"/>
      <c r="G162" s="727"/>
    </row>
    <row r="163" spans="2:7">
      <c r="B163" s="727"/>
      <c r="C163" s="727"/>
      <c r="D163" s="727"/>
      <c r="E163" s="727"/>
      <c r="F163" s="727"/>
      <c r="G163" s="727"/>
    </row>
    <row r="164" spans="2:7">
      <c r="B164" s="727"/>
      <c r="C164" s="727"/>
      <c r="D164" s="727"/>
      <c r="E164" s="727"/>
      <c r="F164" s="727"/>
      <c r="G164" s="727"/>
    </row>
    <row r="165" spans="2:7">
      <c r="B165" s="727"/>
      <c r="C165" s="727"/>
      <c r="D165" s="727"/>
      <c r="E165" s="727"/>
      <c r="F165" s="727"/>
      <c r="G165" s="727"/>
    </row>
    <row r="166" spans="2:7">
      <c r="B166" s="727"/>
      <c r="C166" s="727"/>
      <c r="D166" s="727"/>
      <c r="E166" s="727"/>
      <c r="F166" s="727"/>
      <c r="G166" s="727"/>
    </row>
    <row r="167" spans="2:7">
      <c r="B167" s="727"/>
      <c r="C167" s="727"/>
      <c r="D167" s="727"/>
      <c r="E167" s="727"/>
      <c r="F167" s="727"/>
      <c r="G167" s="727"/>
    </row>
    <row r="168" spans="2:7">
      <c r="B168" s="727"/>
      <c r="C168" s="727"/>
      <c r="D168" s="727"/>
      <c r="E168" s="727"/>
      <c r="F168" s="727"/>
      <c r="G168" s="727"/>
    </row>
    <row r="169" spans="2:7">
      <c r="B169" s="727"/>
      <c r="C169" s="727"/>
      <c r="D169" s="727"/>
      <c r="E169" s="727"/>
      <c r="F169" s="727"/>
      <c r="G169" s="727"/>
    </row>
    <row r="170" spans="2:7">
      <c r="B170" s="727"/>
      <c r="C170" s="727"/>
      <c r="D170" s="727"/>
      <c r="E170" s="727"/>
      <c r="F170" s="727"/>
      <c r="G170" s="727"/>
    </row>
    <row r="171" spans="2:7">
      <c r="B171" s="727"/>
      <c r="C171" s="727"/>
      <c r="D171" s="727"/>
      <c r="E171" s="727"/>
      <c r="F171" s="727"/>
      <c r="G171" s="727"/>
    </row>
    <row r="172" spans="2:7">
      <c r="B172" s="727"/>
      <c r="C172" s="727"/>
      <c r="D172" s="727"/>
      <c r="E172" s="727"/>
      <c r="F172" s="727"/>
      <c r="G172" s="727"/>
    </row>
    <row r="173" spans="2:7">
      <c r="B173" s="727"/>
      <c r="C173" s="727"/>
      <c r="D173" s="727"/>
      <c r="E173" s="727"/>
      <c r="F173" s="727"/>
      <c r="G173" s="727"/>
    </row>
    <row r="174" spans="2:7">
      <c r="B174" s="727"/>
      <c r="C174" s="727"/>
      <c r="D174" s="727"/>
      <c r="E174" s="727"/>
      <c r="F174" s="727"/>
      <c r="G174" s="727"/>
    </row>
    <row r="175" spans="2:7">
      <c r="B175" s="727"/>
      <c r="C175" s="727"/>
      <c r="D175" s="727"/>
      <c r="E175" s="727"/>
      <c r="F175" s="727"/>
      <c r="G175" s="727"/>
    </row>
    <row r="176" spans="2:7">
      <c r="B176" s="727"/>
      <c r="C176" s="727"/>
      <c r="D176" s="727"/>
      <c r="E176" s="727"/>
      <c r="F176" s="727"/>
      <c r="G176" s="727"/>
    </row>
    <row r="177" spans="2:7">
      <c r="B177" s="727"/>
      <c r="C177" s="727"/>
      <c r="D177" s="727"/>
      <c r="E177" s="727"/>
      <c r="F177" s="727"/>
      <c r="G177" s="727"/>
    </row>
    <row r="178" spans="2:7">
      <c r="B178" s="727"/>
      <c r="C178" s="727"/>
      <c r="D178" s="727"/>
      <c r="E178" s="727"/>
      <c r="F178" s="727"/>
      <c r="G178" s="727"/>
    </row>
    <row r="179" spans="2:7">
      <c r="B179" s="727"/>
      <c r="C179" s="727"/>
      <c r="D179" s="727"/>
      <c r="E179" s="727"/>
      <c r="F179" s="727"/>
      <c r="G179" s="727"/>
    </row>
    <row r="180" spans="2:7">
      <c r="B180" s="727"/>
      <c r="C180" s="727"/>
      <c r="D180" s="727"/>
      <c r="E180" s="727"/>
      <c r="F180" s="727"/>
      <c r="G180" s="727"/>
    </row>
    <row r="181" spans="2:7">
      <c r="B181" s="727"/>
      <c r="C181" s="727"/>
      <c r="D181" s="727"/>
      <c r="E181" s="727"/>
      <c r="F181" s="727"/>
      <c r="G181" s="727"/>
    </row>
    <row r="182" spans="2:7">
      <c r="B182" s="727"/>
      <c r="C182" s="727"/>
      <c r="D182" s="727"/>
      <c r="E182" s="727"/>
      <c r="F182" s="727"/>
      <c r="G182" s="727"/>
    </row>
    <row r="183" spans="2:7">
      <c r="B183" s="727"/>
      <c r="C183" s="727"/>
      <c r="D183" s="727"/>
      <c r="E183" s="727"/>
      <c r="F183" s="727"/>
      <c r="G183" s="727"/>
    </row>
    <row r="184" spans="2:7">
      <c r="B184" s="727"/>
      <c r="C184" s="727"/>
      <c r="D184" s="727"/>
      <c r="E184" s="727"/>
      <c r="F184" s="727"/>
      <c r="G184" s="727"/>
    </row>
    <row r="185" spans="2:7">
      <c r="B185" s="727"/>
      <c r="C185" s="727"/>
      <c r="D185" s="727"/>
      <c r="E185" s="727"/>
      <c r="F185" s="727"/>
      <c r="G185" s="727"/>
    </row>
    <row r="186" spans="2:7">
      <c r="B186" s="727"/>
      <c r="C186" s="727"/>
      <c r="D186" s="727"/>
      <c r="E186" s="727"/>
      <c r="F186" s="727"/>
      <c r="G186" s="727"/>
    </row>
    <row r="187" spans="2:7">
      <c r="B187" s="727"/>
      <c r="C187" s="727"/>
      <c r="D187" s="727"/>
      <c r="E187" s="727"/>
      <c r="F187" s="727"/>
      <c r="G187" s="727"/>
    </row>
    <row r="188" spans="2:7">
      <c r="B188" s="727"/>
      <c r="C188" s="727"/>
      <c r="D188" s="727"/>
      <c r="E188" s="727"/>
      <c r="F188" s="727"/>
      <c r="G188" s="727"/>
    </row>
    <row r="189" spans="2:7">
      <c r="B189" s="727"/>
      <c r="C189" s="727"/>
      <c r="D189" s="727"/>
      <c r="E189" s="727"/>
      <c r="F189" s="727"/>
      <c r="G189" s="727"/>
    </row>
    <row r="190" spans="2:7">
      <c r="B190" s="727"/>
      <c r="C190" s="727"/>
      <c r="D190" s="727"/>
      <c r="E190" s="727"/>
      <c r="F190" s="727"/>
      <c r="G190" s="727"/>
    </row>
    <row r="191" spans="2:7">
      <c r="B191" s="727"/>
      <c r="C191" s="727"/>
      <c r="D191" s="727"/>
      <c r="E191" s="727"/>
      <c r="F191" s="727"/>
      <c r="G191" s="727"/>
    </row>
    <row r="192" spans="2:7">
      <c r="B192" s="727"/>
      <c r="C192" s="727"/>
      <c r="D192" s="727"/>
      <c r="E192" s="727"/>
      <c r="F192" s="727"/>
      <c r="G192" s="727"/>
    </row>
    <row r="193" spans="2:7">
      <c r="B193" s="727"/>
      <c r="C193" s="727"/>
      <c r="D193" s="727"/>
      <c r="E193" s="727"/>
      <c r="F193" s="727"/>
      <c r="G193" s="727"/>
    </row>
    <row r="194" spans="2:7">
      <c r="B194" s="727"/>
      <c r="C194" s="727"/>
      <c r="D194" s="727"/>
      <c r="E194" s="727"/>
      <c r="F194" s="727"/>
      <c r="G194" s="727"/>
    </row>
    <row r="195" spans="2:7">
      <c r="B195" s="727"/>
      <c r="C195" s="727"/>
      <c r="D195" s="727"/>
      <c r="E195" s="727"/>
      <c r="F195" s="727"/>
      <c r="G195" s="727"/>
    </row>
    <row r="196" spans="2:7">
      <c r="B196" s="727"/>
      <c r="C196" s="727"/>
      <c r="D196" s="727"/>
      <c r="E196" s="727"/>
      <c r="F196" s="727"/>
      <c r="G196" s="727"/>
    </row>
    <row r="197" spans="2:7">
      <c r="B197" s="727"/>
      <c r="C197" s="727"/>
      <c r="D197" s="727"/>
      <c r="E197" s="727"/>
      <c r="F197" s="727"/>
      <c r="G197" s="727"/>
    </row>
    <row r="198" spans="2:7">
      <c r="B198" s="727"/>
      <c r="C198" s="727"/>
      <c r="D198" s="727"/>
      <c r="E198" s="727"/>
      <c r="F198" s="727"/>
      <c r="G198" s="727"/>
    </row>
    <row r="199" spans="2:7">
      <c r="B199" s="727"/>
      <c r="C199" s="727"/>
      <c r="D199" s="727"/>
      <c r="E199" s="727"/>
      <c r="F199" s="727"/>
      <c r="G199" s="727"/>
    </row>
    <row r="200" spans="2:7">
      <c r="B200" s="727"/>
      <c r="C200" s="727"/>
      <c r="D200" s="727"/>
      <c r="E200" s="727"/>
      <c r="F200" s="727"/>
      <c r="G200" s="727"/>
    </row>
    <row r="201" spans="2:7">
      <c r="B201" s="727"/>
      <c r="C201" s="727"/>
      <c r="D201" s="727"/>
      <c r="E201" s="727"/>
      <c r="F201" s="727"/>
      <c r="G201" s="727"/>
    </row>
    <row r="202" spans="2:7">
      <c r="B202" s="727"/>
      <c r="C202" s="727"/>
      <c r="D202" s="727"/>
      <c r="E202" s="727"/>
      <c r="F202" s="727"/>
      <c r="G202" s="727"/>
    </row>
    <row r="203" spans="2:7">
      <c r="B203" s="727"/>
      <c r="C203" s="727"/>
      <c r="D203" s="727"/>
      <c r="E203" s="727"/>
      <c r="F203" s="727"/>
      <c r="G203" s="727"/>
    </row>
    <row r="204" spans="2:7">
      <c r="B204" s="727"/>
      <c r="C204" s="727"/>
      <c r="D204" s="727"/>
      <c r="E204" s="727"/>
      <c r="F204" s="727"/>
      <c r="G204" s="727"/>
    </row>
    <row r="205" spans="2:7">
      <c r="B205" s="727"/>
      <c r="C205" s="727"/>
      <c r="D205" s="727"/>
      <c r="E205" s="727"/>
      <c r="F205" s="727"/>
      <c r="G205" s="727"/>
    </row>
    <row r="206" spans="2:7">
      <c r="B206" s="727"/>
      <c r="C206" s="727"/>
      <c r="D206" s="727"/>
      <c r="E206" s="727"/>
      <c r="F206" s="727"/>
      <c r="G206" s="727"/>
    </row>
    <row r="207" spans="2:7">
      <c r="B207" s="727"/>
      <c r="C207" s="727"/>
      <c r="D207" s="727"/>
      <c r="E207" s="727"/>
      <c r="F207" s="727"/>
      <c r="G207" s="727"/>
    </row>
    <row r="208" spans="2:7">
      <c r="B208" s="727"/>
      <c r="C208" s="727"/>
      <c r="D208" s="727"/>
      <c r="E208" s="727"/>
      <c r="F208" s="727"/>
      <c r="G208" s="727"/>
    </row>
    <row r="209" spans="2:7">
      <c r="B209" s="727"/>
      <c r="C209" s="727"/>
      <c r="D209" s="727"/>
      <c r="E209" s="727"/>
      <c r="F209" s="727"/>
      <c r="G209" s="727"/>
    </row>
    <row r="210" spans="2:7">
      <c r="B210" s="727"/>
      <c r="C210" s="727"/>
      <c r="D210" s="727"/>
      <c r="E210" s="727"/>
      <c r="F210" s="727"/>
      <c r="G210" s="727"/>
    </row>
    <row r="211" spans="2:7">
      <c r="B211" s="727"/>
      <c r="C211" s="727"/>
      <c r="D211" s="727"/>
      <c r="E211" s="727"/>
      <c r="F211" s="727"/>
      <c r="G211" s="727"/>
    </row>
    <row r="212" spans="2:7">
      <c r="B212" s="727"/>
      <c r="C212" s="727"/>
      <c r="D212" s="727"/>
      <c r="E212" s="727"/>
      <c r="F212" s="727"/>
      <c r="G212" s="727"/>
    </row>
    <row r="213" spans="2:7">
      <c r="B213" s="727"/>
      <c r="C213" s="727"/>
      <c r="D213" s="727"/>
      <c r="E213" s="727"/>
      <c r="F213" s="727"/>
      <c r="G213" s="727"/>
    </row>
    <row r="214" spans="2:7">
      <c r="B214" s="727"/>
      <c r="C214" s="727"/>
      <c r="D214" s="727"/>
      <c r="E214" s="727"/>
      <c r="F214" s="727"/>
      <c r="G214" s="727"/>
    </row>
    <row r="215" spans="2:7">
      <c r="B215" s="727"/>
      <c r="C215" s="727"/>
      <c r="D215" s="727"/>
      <c r="E215" s="727"/>
      <c r="F215" s="727"/>
      <c r="G215" s="727"/>
    </row>
    <row r="216" spans="2:7">
      <c r="B216" s="727"/>
      <c r="C216" s="727"/>
      <c r="D216" s="727"/>
      <c r="E216" s="727"/>
      <c r="F216" s="727"/>
      <c r="G216" s="727"/>
    </row>
    <row r="217" spans="2:7">
      <c r="B217" s="727"/>
      <c r="C217" s="727"/>
      <c r="D217" s="727"/>
      <c r="E217" s="727"/>
      <c r="F217" s="727"/>
      <c r="G217" s="727"/>
    </row>
    <row r="218" spans="2:7">
      <c r="B218" s="727"/>
      <c r="C218" s="727"/>
      <c r="D218" s="727"/>
      <c r="E218" s="727"/>
      <c r="F218" s="727"/>
      <c r="G218" s="727"/>
    </row>
    <row r="219" spans="2:7">
      <c r="B219" s="727"/>
      <c r="C219" s="727"/>
      <c r="D219" s="727"/>
      <c r="E219" s="727"/>
      <c r="F219" s="727"/>
      <c r="G219" s="727"/>
    </row>
    <row r="220" spans="2:7">
      <c r="B220" s="727"/>
      <c r="C220" s="727"/>
      <c r="D220" s="727"/>
      <c r="E220" s="727"/>
      <c r="F220" s="727"/>
      <c r="G220" s="727"/>
    </row>
    <row r="221" spans="2:7">
      <c r="B221" s="727"/>
      <c r="C221" s="727"/>
      <c r="D221" s="727"/>
      <c r="E221" s="727"/>
      <c r="F221" s="727"/>
      <c r="G221" s="727"/>
    </row>
    <row r="222" spans="2:7">
      <c r="B222" s="727"/>
      <c r="C222" s="727"/>
      <c r="D222" s="727"/>
      <c r="E222" s="727"/>
      <c r="F222" s="727"/>
      <c r="G222" s="727"/>
    </row>
    <row r="223" spans="2:7">
      <c r="B223" s="727"/>
      <c r="C223" s="727"/>
      <c r="D223" s="727"/>
      <c r="E223" s="727"/>
      <c r="F223" s="727"/>
      <c r="G223" s="727"/>
    </row>
    <row r="224" spans="2:7">
      <c r="B224" s="727"/>
      <c r="C224" s="727"/>
      <c r="D224" s="727"/>
      <c r="E224" s="727"/>
      <c r="F224" s="727"/>
      <c r="G224" s="727"/>
    </row>
    <row r="225" spans="2:7">
      <c r="B225" s="727"/>
      <c r="C225" s="727"/>
      <c r="D225" s="727"/>
      <c r="E225" s="727"/>
      <c r="F225" s="727"/>
      <c r="G225" s="727"/>
    </row>
    <row r="226" spans="2:7">
      <c r="B226" s="727"/>
      <c r="C226" s="727"/>
      <c r="D226" s="727"/>
      <c r="E226" s="727"/>
      <c r="F226" s="727"/>
      <c r="G226" s="727"/>
    </row>
    <row r="227" spans="2:7">
      <c r="B227" s="727"/>
      <c r="C227" s="727"/>
      <c r="D227" s="727"/>
      <c r="E227" s="727"/>
      <c r="F227" s="727"/>
      <c r="G227" s="727"/>
    </row>
    <row r="228" spans="2:7">
      <c r="B228" s="727"/>
      <c r="C228" s="727"/>
      <c r="D228" s="727"/>
      <c r="E228" s="727"/>
      <c r="F228" s="727"/>
      <c r="G228" s="727"/>
    </row>
    <row r="229" spans="2:7">
      <c r="B229" s="727"/>
      <c r="C229" s="727"/>
      <c r="D229" s="727"/>
      <c r="E229" s="727"/>
      <c r="F229" s="727"/>
      <c r="G229" s="727"/>
    </row>
    <row r="230" spans="2:7">
      <c r="B230" s="727"/>
      <c r="C230" s="727"/>
      <c r="D230" s="727"/>
      <c r="E230" s="727"/>
      <c r="F230" s="727"/>
      <c r="G230" s="727"/>
    </row>
    <row r="231" spans="2:7">
      <c r="B231" s="727"/>
      <c r="C231" s="727"/>
      <c r="D231" s="727"/>
      <c r="E231" s="727"/>
      <c r="F231" s="727"/>
      <c r="G231" s="727"/>
    </row>
    <row r="232" spans="2:7">
      <c r="B232" s="727"/>
      <c r="C232" s="727"/>
      <c r="D232" s="727"/>
      <c r="E232" s="727"/>
      <c r="F232" s="727"/>
      <c r="G232" s="727"/>
    </row>
    <row r="233" spans="2:7">
      <c r="B233" s="727"/>
      <c r="C233" s="727"/>
      <c r="D233" s="727"/>
      <c r="E233" s="727"/>
      <c r="F233" s="727"/>
      <c r="G233" s="727"/>
    </row>
    <row r="234" spans="2:7">
      <c r="B234" s="727"/>
      <c r="C234" s="727"/>
      <c r="D234" s="727"/>
      <c r="E234" s="727"/>
      <c r="F234" s="727"/>
      <c r="G234" s="727"/>
    </row>
    <row r="235" spans="2:7">
      <c r="B235" s="727"/>
      <c r="C235" s="727"/>
      <c r="D235" s="727"/>
      <c r="E235" s="727"/>
      <c r="F235" s="727"/>
      <c r="G235" s="727"/>
    </row>
    <row r="236" spans="2:7">
      <c r="B236" s="727"/>
      <c r="C236" s="727"/>
      <c r="D236" s="727"/>
      <c r="E236" s="727"/>
      <c r="F236" s="727"/>
      <c r="G236" s="727"/>
    </row>
    <row r="237" spans="2:7">
      <c r="B237" s="727"/>
      <c r="C237" s="727"/>
      <c r="D237" s="727"/>
      <c r="E237" s="727"/>
      <c r="F237" s="727"/>
      <c r="G237" s="727"/>
    </row>
    <row r="238" spans="2:7">
      <c r="B238" s="727"/>
      <c r="C238" s="727"/>
      <c r="D238" s="727"/>
      <c r="E238" s="727"/>
      <c r="F238" s="727"/>
      <c r="G238" s="727"/>
    </row>
    <row r="239" spans="2:7">
      <c r="B239" s="727"/>
      <c r="C239" s="727"/>
      <c r="D239" s="727"/>
      <c r="E239" s="727"/>
      <c r="F239" s="727"/>
      <c r="G239" s="727"/>
    </row>
    <row r="240" spans="2:7">
      <c r="B240" s="727"/>
      <c r="C240" s="727"/>
      <c r="D240" s="727"/>
      <c r="E240" s="727"/>
      <c r="F240" s="727"/>
      <c r="G240" s="727"/>
    </row>
    <row r="241" spans="2:7">
      <c r="B241" s="727"/>
      <c r="C241" s="727"/>
      <c r="D241" s="727"/>
      <c r="E241" s="727"/>
      <c r="F241" s="727"/>
      <c r="G241" s="727"/>
    </row>
    <row r="242" spans="2:7">
      <c r="B242" s="727"/>
      <c r="C242" s="727"/>
      <c r="D242" s="727"/>
      <c r="E242" s="727"/>
      <c r="F242" s="727"/>
      <c r="G242" s="727"/>
    </row>
    <row r="243" spans="2:7">
      <c r="B243" s="727"/>
      <c r="C243" s="727"/>
      <c r="D243" s="727"/>
      <c r="E243" s="727"/>
      <c r="F243" s="727"/>
      <c r="G243" s="727"/>
    </row>
    <row r="244" spans="2:7">
      <c r="B244" s="727"/>
      <c r="C244" s="727"/>
      <c r="D244" s="727"/>
      <c r="E244" s="727"/>
      <c r="F244" s="727"/>
      <c r="G244" s="727"/>
    </row>
    <row r="245" spans="2:7">
      <c r="B245" s="727"/>
      <c r="C245" s="727"/>
      <c r="D245" s="727"/>
      <c r="E245" s="727"/>
      <c r="F245" s="727"/>
      <c r="G245" s="727"/>
    </row>
    <row r="246" spans="2:7">
      <c r="B246" s="727"/>
      <c r="C246" s="727"/>
      <c r="D246" s="727"/>
      <c r="E246" s="727"/>
      <c r="F246" s="727"/>
      <c r="G246" s="727"/>
    </row>
    <row r="247" spans="2:7">
      <c r="B247" s="727"/>
      <c r="C247" s="727"/>
      <c r="D247" s="727"/>
      <c r="E247" s="727"/>
      <c r="F247" s="727"/>
      <c r="G247" s="727"/>
    </row>
    <row r="248" spans="2:7">
      <c r="B248" s="727"/>
      <c r="C248" s="727"/>
      <c r="D248" s="727"/>
      <c r="E248" s="727"/>
      <c r="F248" s="727"/>
      <c r="G248" s="727"/>
    </row>
    <row r="249" spans="2:7">
      <c r="B249" s="727"/>
      <c r="C249" s="727"/>
      <c r="D249" s="727"/>
      <c r="E249" s="727"/>
      <c r="F249" s="727"/>
      <c r="G249" s="727"/>
    </row>
    <row r="250" spans="2:7">
      <c r="B250" s="727"/>
      <c r="C250" s="727"/>
      <c r="D250" s="727"/>
      <c r="E250" s="727"/>
      <c r="F250" s="727"/>
      <c r="G250" s="727"/>
    </row>
    <row r="251" spans="2:7">
      <c r="B251" s="727"/>
      <c r="C251" s="727"/>
      <c r="D251" s="727"/>
      <c r="E251" s="727"/>
      <c r="F251" s="727"/>
      <c r="G251" s="727"/>
    </row>
    <row r="252" spans="2:7">
      <c r="B252" s="727"/>
      <c r="C252" s="727"/>
      <c r="D252" s="727"/>
      <c r="E252" s="727"/>
      <c r="F252" s="727"/>
      <c r="G252" s="727"/>
    </row>
    <row r="253" spans="2:7">
      <c r="B253" s="727"/>
      <c r="C253" s="727"/>
      <c r="D253" s="727"/>
      <c r="E253" s="727"/>
      <c r="F253" s="727"/>
      <c r="G253" s="727"/>
    </row>
    <row r="254" spans="2:7">
      <c r="B254" s="727"/>
      <c r="C254" s="727"/>
      <c r="D254" s="727"/>
      <c r="E254" s="727"/>
      <c r="F254" s="727"/>
      <c r="G254" s="727"/>
    </row>
    <row r="255" spans="2:7">
      <c r="B255" s="727"/>
      <c r="C255" s="727"/>
      <c r="D255" s="727"/>
      <c r="E255" s="727"/>
      <c r="F255" s="727"/>
      <c r="G255" s="727"/>
    </row>
    <row r="256" spans="2:7">
      <c r="B256" s="727"/>
      <c r="C256" s="727"/>
      <c r="D256" s="727"/>
      <c r="E256" s="727"/>
      <c r="F256" s="727"/>
      <c r="G256" s="727"/>
    </row>
    <row r="257" spans="2:7">
      <c r="B257" s="727"/>
      <c r="C257" s="727"/>
      <c r="D257" s="727"/>
      <c r="E257" s="727"/>
      <c r="F257" s="727"/>
      <c r="G257" s="727"/>
    </row>
    <row r="258" spans="2:7">
      <c r="B258" s="727"/>
      <c r="C258" s="727"/>
      <c r="D258" s="727"/>
      <c r="E258" s="727"/>
      <c r="F258" s="727"/>
      <c r="G258" s="727"/>
    </row>
    <row r="259" spans="2:7">
      <c r="B259" s="727"/>
      <c r="C259" s="727"/>
      <c r="D259" s="727"/>
      <c r="E259" s="727"/>
      <c r="F259" s="727"/>
      <c r="G259" s="727"/>
    </row>
    <row r="260" spans="2:7">
      <c r="B260" s="727"/>
      <c r="C260" s="727"/>
      <c r="D260" s="727"/>
      <c r="E260" s="727"/>
      <c r="F260" s="727"/>
      <c r="G260" s="727"/>
    </row>
    <row r="261" spans="2:7">
      <c r="B261" s="727"/>
      <c r="C261" s="727"/>
      <c r="D261" s="727"/>
      <c r="E261" s="727"/>
      <c r="F261" s="727"/>
      <c r="G261" s="727"/>
    </row>
    <row r="262" spans="2:7">
      <c r="B262" s="727"/>
      <c r="C262" s="727"/>
      <c r="D262" s="727"/>
      <c r="E262" s="727"/>
      <c r="F262" s="727"/>
      <c r="G262" s="727"/>
    </row>
    <row r="263" spans="2:7">
      <c r="B263" s="727"/>
      <c r="C263" s="727"/>
      <c r="D263" s="727"/>
      <c r="E263" s="727"/>
      <c r="F263" s="727"/>
      <c r="G263" s="727"/>
    </row>
    <row r="264" spans="2:7">
      <c r="B264" s="727"/>
      <c r="C264" s="727"/>
      <c r="D264" s="727"/>
      <c r="E264" s="727"/>
      <c r="F264" s="727"/>
      <c r="G264" s="727"/>
    </row>
    <row r="265" spans="2:7">
      <c r="B265" s="727"/>
      <c r="C265" s="727"/>
      <c r="D265" s="727"/>
      <c r="E265" s="727"/>
      <c r="F265" s="727"/>
      <c r="G265" s="727"/>
    </row>
    <row r="266" spans="2:7">
      <c r="B266" s="727"/>
      <c r="C266" s="727"/>
      <c r="D266" s="727"/>
      <c r="E266" s="727"/>
      <c r="F266" s="727"/>
      <c r="G266" s="727"/>
    </row>
    <row r="267" spans="2:7">
      <c r="B267" s="727"/>
      <c r="C267" s="727"/>
      <c r="D267" s="727"/>
      <c r="E267" s="727"/>
      <c r="F267" s="727"/>
      <c r="G267" s="727"/>
    </row>
    <row r="268" spans="2:7">
      <c r="B268" s="727"/>
      <c r="C268" s="727"/>
      <c r="D268" s="727"/>
      <c r="E268" s="727"/>
      <c r="F268" s="727"/>
      <c r="G268" s="727"/>
    </row>
    <row r="269" spans="2:7">
      <c r="B269" s="727"/>
      <c r="C269" s="727"/>
      <c r="D269" s="727"/>
      <c r="E269" s="727"/>
      <c r="F269" s="727"/>
      <c r="G269" s="727"/>
    </row>
    <row r="270" spans="2:7">
      <c r="B270" s="727"/>
      <c r="C270" s="727"/>
      <c r="D270" s="727"/>
      <c r="E270" s="727"/>
      <c r="F270" s="727"/>
      <c r="G270" s="727"/>
    </row>
    <row r="271" spans="2:7">
      <c r="B271" s="727"/>
      <c r="C271" s="727"/>
      <c r="D271" s="727"/>
      <c r="E271" s="727"/>
      <c r="F271" s="727"/>
      <c r="G271" s="727"/>
    </row>
    <row r="272" spans="2:7">
      <c r="B272" s="727"/>
      <c r="C272" s="727"/>
      <c r="D272" s="727"/>
      <c r="E272" s="727"/>
      <c r="F272" s="727"/>
      <c r="G272" s="727"/>
    </row>
    <row r="273" spans="2:7">
      <c r="B273" s="727"/>
      <c r="C273" s="727"/>
      <c r="D273" s="727"/>
      <c r="E273" s="727"/>
      <c r="F273" s="727"/>
      <c r="G273" s="727"/>
    </row>
    <row r="274" spans="2:7">
      <c r="B274" s="727"/>
      <c r="C274" s="727"/>
      <c r="D274" s="727"/>
      <c r="E274" s="727"/>
      <c r="F274" s="727"/>
      <c r="G274" s="727"/>
    </row>
    <row r="275" spans="2:7">
      <c r="B275" s="727"/>
      <c r="C275" s="727"/>
      <c r="D275" s="727"/>
      <c r="E275" s="727"/>
      <c r="F275" s="727"/>
      <c r="G275" s="727"/>
    </row>
    <row r="276" spans="2:7">
      <c r="B276" s="727"/>
      <c r="C276" s="727"/>
      <c r="D276" s="727"/>
      <c r="E276" s="727"/>
      <c r="F276" s="727"/>
      <c r="G276" s="727"/>
    </row>
    <row r="277" spans="2:7">
      <c r="B277" s="727"/>
      <c r="C277" s="727"/>
      <c r="D277" s="727"/>
      <c r="E277" s="727"/>
      <c r="F277" s="727"/>
      <c r="G277" s="727"/>
    </row>
    <row r="278" spans="2:7">
      <c r="B278" s="727"/>
      <c r="C278" s="727"/>
      <c r="D278" s="727"/>
      <c r="E278" s="727"/>
      <c r="F278" s="727"/>
      <c r="G278" s="727"/>
    </row>
    <row r="279" spans="2:7">
      <c r="B279" s="727"/>
      <c r="C279" s="727"/>
      <c r="D279" s="727"/>
      <c r="E279" s="727"/>
      <c r="F279" s="727"/>
      <c r="G279" s="727"/>
    </row>
    <row r="280" spans="2:7">
      <c r="B280" s="727"/>
      <c r="C280" s="727"/>
      <c r="D280" s="727"/>
      <c r="E280" s="727"/>
      <c r="F280" s="727"/>
      <c r="G280" s="727"/>
    </row>
    <row r="281" spans="2:7">
      <c r="B281" s="727"/>
      <c r="C281" s="727"/>
      <c r="D281" s="727"/>
      <c r="E281" s="727"/>
      <c r="F281" s="727"/>
      <c r="G281" s="727"/>
    </row>
    <row r="282" spans="2:7">
      <c r="B282" s="727"/>
      <c r="C282" s="727"/>
      <c r="D282" s="727"/>
      <c r="E282" s="727"/>
      <c r="F282" s="727"/>
      <c r="G282" s="727"/>
    </row>
    <row r="283" spans="2:7">
      <c r="B283" s="727"/>
      <c r="C283" s="727"/>
      <c r="D283" s="727"/>
      <c r="E283" s="727"/>
      <c r="F283" s="727"/>
      <c r="G283" s="727"/>
    </row>
    <row r="284" spans="2:7">
      <c r="B284" s="727"/>
      <c r="C284" s="727"/>
      <c r="D284" s="727"/>
      <c r="E284" s="727"/>
      <c r="F284" s="727"/>
      <c r="G284" s="727"/>
    </row>
    <row r="285" spans="2:7">
      <c r="B285" s="727"/>
      <c r="C285" s="727"/>
      <c r="D285" s="727"/>
      <c r="E285" s="727"/>
      <c r="F285" s="727"/>
      <c r="G285" s="727"/>
    </row>
    <row r="286" spans="2:7">
      <c r="B286" s="727"/>
      <c r="C286" s="727"/>
      <c r="D286" s="727"/>
      <c r="E286" s="727"/>
      <c r="F286" s="727"/>
      <c r="G286" s="727"/>
    </row>
    <row r="287" spans="2:7">
      <c r="B287" s="727"/>
      <c r="C287" s="727"/>
      <c r="D287" s="727"/>
      <c r="E287" s="727"/>
      <c r="F287" s="727"/>
      <c r="G287" s="727"/>
    </row>
    <row r="288" spans="2:7">
      <c r="B288" s="727"/>
      <c r="C288" s="727"/>
      <c r="D288" s="727"/>
      <c r="E288" s="727"/>
      <c r="F288" s="727"/>
      <c r="G288" s="727"/>
    </row>
    <row r="289" spans="2:7">
      <c r="B289" s="727"/>
      <c r="C289" s="727"/>
      <c r="D289" s="727"/>
      <c r="E289" s="727"/>
      <c r="F289" s="727"/>
      <c r="G289" s="727"/>
    </row>
    <row r="290" spans="2:7">
      <c r="B290" s="727"/>
      <c r="C290" s="727"/>
      <c r="D290" s="727"/>
      <c r="E290" s="727"/>
      <c r="F290" s="727"/>
      <c r="G290" s="727"/>
    </row>
    <row r="291" spans="2:7">
      <c r="B291" s="727"/>
      <c r="C291" s="727"/>
      <c r="D291" s="727"/>
      <c r="E291" s="727"/>
      <c r="F291" s="727"/>
      <c r="G291" s="727"/>
    </row>
    <row r="292" spans="2:7">
      <c r="B292" s="727"/>
      <c r="C292" s="727"/>
      <c r="D292" s="727"/>
      <c r="E292" s="727"/>
      <c r="F292" s="727"/>
      <c r="G292" s="727"/>
    </row>
    <row r="293" spans="2:7">
      <c r="B293" s="727"/>
      <c r="C293" s="727"/>
      <c r="D293" s="727"/>
      <c r="E293" s="727"/>
      <c r="F293" s="727"/>
      <c r="G293" s="727"/>
    </row>
    <row r="294" spans="2:7">
      <c r="B294" s="727"/>
      <c r="C294" s="727"/>
      <c r="D294" s="727"/>
      <c r="E294" s="727"/>
      <c r="F294" s="727"/>
      <c r="G294" s="727"/>
    </row>
    <row r="295" spans="2:7">
      <c r="B295" s="727"/>
      <c r="C295" s="727"/>
      <c r="D295" s="727"/>
      <c r="E295" s="727"/>
      <c r="F295" s="727"/>
      <c r="G295" s="727"/>
    </row>
    <row r="296" spans="2:7">
      <c r="B296" s="727"/>
      <c r="C296" s="727"/>
      <c r="D296" s="727"/>
      <c r="E296" s="727"/>
      <c r="F296" s="727"/>
      <c r="G296" s="727"/>
    </row>
    <row r="297" spans="2:7">
      <c r="B297" s="727"/>
      <c r="C297" s="727"/>
      <c r="D297" s="727"/>
      <c r="E297" s="727"/>
      <c r="F297" s="727"/>
      <c r="G297" s="727"/>
    </row>
    <row r="298" spans="2:7">
      <c r="B298" s="727"/>
      <c r="C298" s="727"/>
      <c r="D298" s="727"/>
      <c r="E298" s="727"/>
      <c r="F298" s="727"/>
      <c r="G298" s="727"/>
    </row>
    <row r="299" spans="2:7">
      <c r="B299" s="727"/>
      <c r="C299" s="727"/>
      <c r="D299" s="727"/>
      <c r="E299" s="727"/>
      <c r="F299" s="727"/>
      <c r="G299" s="727"/>
    </row>
    <row r="300" spans="2:7">
      <c r="B300" s="727"/>
      <c r="C300" s="727"/>
      <c r="D300" s="727"/>
      <c r="E300" s="727"/>
      <c r="F300" s="727"/>
      <c r="G300" s="727"/>
    </row>
    <row r="301" spans="2:7">
      <c r="B301" s="727"/>
      <c r="C301" s="727"/>
      <c r="D301" s="727"/>
      <c r="E301" s="727"/>
      <c r="F301" s="727"/>
      <c r="G301" s="727"/>
    </row>
    <row r="302" spans="2:7">
      <c r="B302" s="727"/>
      <c r="C302" s="727"/>
      <c r="D302" s="727"/>
      <c r="E302" s="727"/>
      <c r="F302" s="727"/>
      <c r="G302" s="727"/>
    </row>
    <row r="303" spans="2:7">
      <c r="B303" s="727"/>
      <c r="C303" s="727"/>
      <c r="D303" s="727"/>
      <c r="E303" s="727"/>
      <c r="F303" s="727"/>
      <c r="G303" s="727"/>
    </row>
    <row r="304" spans="2:7">
      <c r="B304" s="727"/>
      <c r="C304" s="727"/>
      <c r="D304" s="727"/>
      <c r="E304" s="727"/>
      <c r="F304" s="727"/>
      <c r="G304" s="727"/>
    </row>
    <row r="305" spans="2:7">
      <c r="B305" s="727"/>
      <c r="C305" s="727"/>
      <c r="D305" s="727"/>
      <c r="E305" s="727"/>
      <c r="F305" s="727"/>
      <c r="G305" s="727"/>
    </row>
    <row r="306" spans="2:7">
      <c r="B306" s="727"/>
      <c r="C306" s="727"/>
      <c r="D306" s="727"/>
      <c r="E306" s="727"/>
      <c r="F306" s="727"/>
      <c r="G306" s="727"/>
    </row>
    <row r="307" spans="2:7">
      <c r="B307" s="727"/>
      <c r="C307" s="727"/>
      <c r="D307" s="727"/>
      <c r="E307" s="727"/>
      <c r="F307" s="727"/>
      <c r="G307" s="727"/>
    </row>
    <row r="308" spans="2:7">
      <c r="B308" s="727"/>
      <c r="C308" s="727"/>
      <c r="D308" s="727"/>
      <c r="E308" s="727"/>
      <c r="F308" s="727"/>
      <c r="G308" s="727"/>
    </row>
    <row r="309" spans="2:7">
      <c r="B309" s="727"/>
      <c r="C309" s="727"/>
      <c r="D309" s="727"/>
      <c r="E309" s="727"/>
      <c r="F309" s="727"/>
      <c r="G309" s="727"/>
    </row>
    <row r="310" spans="2:7">
      <c r="B310" s="727"/>
      <c r="C310" s="727"/>
      <c r="D310" s="727"/>
      <c r="E310" s="727"/>
      <c r="F310" s="727"/>
      <c r="G310" s="727"/>
    </row>
    <row r="311" spans="2:7">
      <c r="B311" s="727"/>
      <c r="C311" s="727"/>
      <c r="D311" s="727"/>
      <c r="E311" s="727"/>
      <c r="F311" s="727"/>
      <c r="G311" s="727"/>
    </row>
    <row r="312" spans="2:7">
      <c r="B312" s="727"/>
      <c r="C312" s="727"/>
      <c r="D312" s="727"/>
      <c r="E312" s="727"/>
      <c r="F312" s="727"/>
      <c r="G312" s="727"/>
    </row>
    <row r="313" spans="2:7">
      <c r="B313" s="727"/>
      <c r="C313" s="727"/>
      <c r="D313" s="727"/>
      <c r="E313" s="727"/>
      <c r="F313" s="727"/>
      <c r="G313" s="727"/>
    </row>
    <row r="314" spans="2:7">
      <c r="B314" s="727"/>
      <c r="C314" s="727"/>
      <c r="D314" s="727"/>
      <c r="E314" s="727"/>
      <c r="F314" s="727"/>
      <c r="G314" s="727"/>
    </row>
    <row r="315" spans="2:7">
      <c r="B315" s="727"/>
      <c r="C315" s="727"/>
      <c r="D315" s="727"/>
      <c r="E315" s="727"/>
      <c r="F315" s="727"/>
      <c r="G315" s="727"/>
    </row>
    <row r="316" spans="2:7">
      <c r="B316" s="727"/>
      <c r="C316" s="727"/>
      <c r="D316" s="727"/>
      <c r="E316" s="727"/>
      <c r="F316" s="727"/>
      <c r="G316" s="727"/>
    </row>
    <row r="317" spans="2:7">
      <c r="B317" s="727"/>
      <c r="C317" s="727"/>
      <c r="D317" s="727"/>
      <c r="E317" s="727"/>
      <c r="F317" s="727"/>
      <c r="G317" s="727"/>
    </row>
    <row r="318" spans="2:7">
      <c r="B318" s="727"/>
      <c r="C318" s="727"/>
      <c r="D318" s="727"/>
      <c r="E318" s="727"/>
      <c r="F318" s="727"/>
      <c r="G318" s="727"/>
    </row>
    <row r="319" spans="2:7">
      <c r="B319" s="727"/>
      <c r="C319" s="727"/>
      <c r="D319" s="727"/>
      <c r="E319" s="727"/>
      <c r="F319" s="727"/>
      <c r="G319" s="727"/>
    </row>
    <row r="320" spans="2:7">
      <c r="B320" s="727"/>
      <c r="C320" s="727"/>
      <c r="D320" s="727"/>
      <c r="E320" s="727"/>
      <c r="F320" s="727"/>
      <c r="G320" s="727"/>
    </row>
    <row r="321" spans="2:7">
      <c r="B321" s="727"/>
      <c r="C321" s="727"/>
      <c r="D321" s="727"/>
      <c r="E321" s="727"/>
      <c r="F321" s="727"/>
      <c r="G321" s="727"/>
    </row>
    <row r="322" spans="2:7">
      <c r="B322" s="727"/>
      <c r="C322" s="727"/>
      <c r="D322" s="727"/>
      <c r="E322" s="727"/>
      <c r="F322" s="727"/>
      <c r="G322" s="727"/>
    </row>
    <row r="323" spans="2:7">
      <c r="B323" s="727"/>
      <c r="C323" s="727"/>
      <c r="D323" s="727"/>
      <c r="E323" s="727"/>
      <c r="F323" s="727"/>
      <c r="G323" s="727"/>
    </row>
    <row r="324" spans="2:7">
      <c r="B324" s="727"/>
      <c r="C324" s="727"/>
      <c r="D324" s="727"/>
      <c r="E324" s="727"/>
      <c r="F324" s="727"/>
      <c r="G324" s="727"/>
    </row>
    <row r="325" spans="2:7">
      <c r="B325" s="727"/>
      <c r="C325" s="727"/>
      <c r="D325" s="727"/>
      <c r="E325" s="727"/>
      <c r="F325" s="727"/>
      <c r="G325" s="727"/>
    </row>
    <row r="326" spans="2:7">
      <c r="B326" s="727"/>
      <c r="C326" s="727"/>
      <c r="D326" s="727"/>
      <c r="E326" s="727"/>
      <c r="F326" s="727"/>
      <c r="G326" s="727"/>
    </row>
    <row r="327" spans="2:7">
      <c r="B327" s="727"/>
      <c r="C327" s="727"/>
      <c r="D327" s="727"/>
      <c r="E327" s="727"/>
      <c r="F327" s="727"/>
      <c r="G327" s="727"/>
    </row>
    <row r="328" spans="2:7">
      <c r="B328" s="727"/>
      <c r="C328" s="727"/>
      <c r="D328" s="727"/>
      <c r="E328" s="727"/>
      <c r="F328" s="727"/>
      <c r="G328" s="727"/>
    </row>
    <row r="329" spans="2:7">
      <c r="B329" s="727"/>
      <c r="C329" s="727"/>
      <c r="D329" s="727"/>
      <c r="E329" s="727"/>
      <c r="F329" s="727"/>
      <c r="G329" s="727"/>
    </row>
    <row r="330" spans="2:7">
      <c r="B330" s="727"/>
      <c r="C330" s="727"/>
      <c r="D330" s="727"/>
      <c r="E330" s="727"/>
      <c r="F330" s="727"/>
      <c r="G330" s="727"/>
    </row>
    <row r="331" spans="2:7">
      <c r="B331" s="727"/>
      <c r="C331" s="727"/>
      <c r="D331" s="727"/>
      <c r="E331" s="727"/>
      <c r="F331" s="727"/>
      <c r="G331" s="727"/>
    </row>
    <row r="332" spans="2:7">
      <c r="B332" s="727"/>
      <c r="C332" s="727"/>
      <c r="D332" s="727"/>
      <c r="E332" s="727"/>
      <c r="F332" s="727"/>
      <c r="G332" s="727"/>
    </row>
    <row r="333" spans="2:7">
      <c r="B333" s="727"/>
      <c r="C333" s="727"/>
      <c r="D333" s="727"/>
      <c r="E333" s="727"/>
      <c r="F333" s="727"/>
      <c r="G333" s="727"/>
    </row>
    <row r="334" spans="2:7">
      <c r="B334" s="727"/>
      <c r="C334" s="727"/>
      <c r="D334" s="727"/>
      <c r="E334" s="727"/>
      <c r="F334" s="727"/>
      <c r="G334" s="727"/>
    </row>
    <row r="335" spans="2:7">
      <c r="B335" s="727"/>
      <c r="C335" s="727"/>
      <c r="D335" s="727"/>
      <c r="E335" s="727"/>
      <c r="F335" s="727"/>
      <c r="G335" s="727"/>
    </row>
    <row r="336" spans="2:7">
      <c r="B336" s="727"/>
      <c r="C336" s="727"/>
      <c r="D336" s="727"/>
      <c r="E336" s="727"/>
      <c r="F336" s="727"/>
      <c r="G336" s="727"/>
    </row>
    <row r="337" spans="2:7">
      <c r="B337" s="727"/>
      <c r="C337" s="727"/>
      <c r="D337" s="727"/>
      <c r="E337" s="727"/>
      <c r="F337" s="727"/>
      <c r="G337" s="727"/>
    </row>
    <row r="338" spans="2:7">
      <c r="B338" s="727"/>
      <c r="C338" s="727"/>
      <c r="D338" s="727"/>
      <c r="E338" s="727"/>
      <c r="F338" s="727"/>
      <c r="G338" s="727"/>
    </row>
    <row r="339" spans="2:7">
      <c r="B339" s="727"/>
      <c r="C339" s="727"/>
      <c r="D339" s="727"/>
      <c r="E339" s="727"/>
      <c r="F339" s="727"/>
      <c r="G339" s="727"/>
    </row>
    <row r="340" spans="2:7">
      <c r="B340" s="727"/>
      <c r="C340" s="727"/>
      <c r="D340" s="727"/>
      <c r="E340" s="727"/>
      <c r="F340" s="727"/>
      <c r="G340" s="727"/>
    </row>
    <row r="341" spans="2:7">
      <c r="B341" s="727"/>
      <c r="C341" s="727"/>
      <c r="D341" s="727"/>
      <c r="E341" s="727"/>
      <c r="F341" s="727"/>
      <c r="G341" s="727"/>
    </row>
    <row r="342" spans="2:7">
      <c r="B342" s="727"/>
      <c r="C342" s="727"/>
      <c r="D342" s="727"/>
      <c r="E342" s="727"/>
      <c r="F342" s="727"/>
      <c r="G342" s="727"/>
    </row>
    <row r="343" spans="2:7">
      <c r="B343" s="727"/>
      <c r="C343" s="727"/>
      <c r="D343" s="727"/>
      <c r="E343" s="727"/>
      <c r="F343" s="727"/>
      <c r="G343" s="727"/>
    </row>
    <row r="344" spans="2:7">
      <c r="B344" s="727"/>
      <c r="C344" s="727"/>
      <c r="D344" s="727"/>
      <c r="E344" s="727"/>
      <c r="F344" s="727"/>
      <c r="G344" s="727"/>
    </row>
    <row r="345" spans="2:7">
      <c r="B345" s="727"/>
      <c r="C345" s="727"/>
      <c r="D345" s="727"/>
      <c r="E345" s="727"/>
      <c r="F345" s="727"/>
      <c r="G345" s="727"/>
    </row>
    <row r="346" spans="2:7">
      <c r="B346" s="727"/>
      <c r="C346" s="727"/>
      <c r="D346" s="727"/>
      <c r="E346" s="727"/>
      <c r="F346" s="727"/>
      <c r="G346" s="727"/>
    </row>
    <row r="347" spans="2:7">
      <c r="B347" s="727"/>
      <c r="C347" s="727"/>
      <c r="D347" s="727"/>
      <c r="E347" s="727"/>
      <c r="F347" s="727"/>
      <c r="G347" s="727"/>
    </row>
    <row r="348" spans="2:7">
      <c r="B348" s="727"/>
      <c r="C348" s="727"/>
      <c r="D348" s="727"/>
      <c r="E348" s="727"/>
      <c r="F348" s="727"/>
      <c r="G348" s="727"/>
    </row>
    <row r="349" spans="2:7">
      <c r="B349" s="727"/>
      <c r="C349" s="727"/>
      <c r="D349" s="727"/>
      <c r="E349" s="727"/>
      <c r="F349" s="727"/>
      <c r="G349" s="727"/>
    </row>
    <row r="350" spans="2:7">
      <c r="B350" s="727"/>
      <c r="C350" s="727"/>
      <c r="D350" s="727"/>
      <c r="E350" s="727"/>
      <c r="F350" s="727"/>
      <c r="G350" s="727"/>
    </row>
    <row r="351" spans="2:7">
      <c r="B351" s="727"/>
      <c r="C351" s="727"/>
      <c r="D351" s="727"/>
      <c r="E351" s="727"/>
      <c r="F351" s="727"/>
      <c r="G351" s="727"/>
    </row>
    <row r="352" spans="2:7">
      <c r="B352" s="727"/>
      <c r="C352" s="727"/>
      <c r="D352" s="727"/>
      <c r="E352" s="727"/>
      <c r="F352" s="727"/>
      <c r="G352" s="727"/>
    </row>
    <row r="353" spans="2:7">
      <c r="B353" s="727"/>
      <c r="C353" s="727"/>
      <c r="D353" s="727"/>
      <c r="E353" s="727"/>
      <c r="F353" s="727"/>
      <c r="G353" s="727"/>
    </row>
    <row r="354" spans="2:7">
      <c r="B354" s="727"/>
      <c r="C354" s="727"/>
      <c r="D354" s="727"/>
      <c r="E354" s="727"/>
      <c r="F354" s="727"/>
      <c r="G354" s="727"/>
    </row>
    <row r="355" spans="2:7">
      <c r="B355" s="727"/>
      <c r="C355" s="727"/>
      <c r="D355" s="727"/>
      <c r="E355" s="727"/>
      <c r="F355" s="727"/>
      <c r="G355" s="727"/>
    </row>
    <row r="356" spans="2:7">
      <c r="B356" s="727"/>
      <c r="C356" s="727"/>
      <c r="D356" s="727"/>
      <c r="E356" s="727"/>
      <c r="F356" s="727"/>
      <c r="G356" s="727"/>
    </row>
    <row r="357" spans="2:7">
      <c r="B357" s="727"/>
      <c r="C357" s="727"/>
      <c r="D357" s="727"/>
      <c r="E357" s="727"/>
      <c r="F357" s="727"/>
      <c r="G357" s="727"/>
    </row>
    <row r="358" spans="2:7">
      <c r="B358" s="727"/>
      <c r="C358" s="727"/>
      <c r="D358" s="727"/>
      <c r="E358" s="727"/>
      <c r="F358" s="727"/>
      <c r="G358" s="727"/>
    </row>
    <row r="359" spans="2:7">
      <c r="B359" s="727"/>
      <c r="C359" s="727"/>
      <c r="D359" s="727"/>
      <c r="E359" s="727"/>
      <c r="F359" s="727"/>
      <c r="G359" s="727"/>
    </row>
    <row r="360" spans="2:7">
      <c r="B360" s="727"/>
      <c r="C360" s="727"/>
      <c r="D360" s="727"/>
      <c r="E360" s="727"/>
      <c r="F360" s="727"/>
      <c r="G360" s="727"/>
    </row>
    <row r="361" spans="2:7">
      <c r="B361" s="727"/>
      <c r="C361" s="727"/>
      <c r="D361" s="727"/>
      <c r="E361" s="727"/>
      <c r="F361" s="727"/>
      <c r="G361" s="727"/>
    </row>
    <row r="362" spans="2:7">
      <c r="B362" s="727"/>
      <c r="C362" s="727"/>
      <c r="D362" s="727"/>
      <c r="E362" s="727"/>
      <c r="F362" s="727"/>
      <c r="G362" s="727"/>
    </row>
    <row r="363" spans="2:7">
      <c r="B363" s="727"/>
      <c r="C363" s="727"/>
      <c r="D363" s="727"/>
      <c r="E363" s="727"/>
      <c r="F363" s="727"/>
      <c r="G363" s="727"/>
    </row>
    <row r="364" spans="2:7">
      <c r="B364" s="727"/>
      <c r="C364" s="727"/>
      <c r="D364" s="727"/>
      <c r="E364" s="727"/>
      <c r="F364" s="727"/>
      <c r="G364" s="727"/>
    </row>
    <row r="365" spans="2:7">
      <c r="B365" s="727"/>
      <c r="C365" s="727"/>
      <c r="D365" s="727"/>
      <c r="E365" s="727"/>
      <c r="F365" s="727"/>
      <c r="G365" s="727"/>
    </row>
    <row r="366" spans="2:7">
      <c r="B366" s="727"/>
      <c r="C366" s="727"/>
      <c r="D366" s="727"/>
      <c r="E366" s="727"/>
      <c r="F366" s="727"/>
      <c r="G366" s="727"/>
    </row>
    <row r="367" spans="2:7">
      <c r="B367" s="727"/>
      <c r="C367" s="727"/>
      <c r="D367" s="727"/>
      <c r="E367" s="727"/>
      <c r="F367" s="727"/>
      <c r="G367" s="727"/>
    </row>
    <row r="368" spans="2:7">
      <c r="B368" s="727"/>
      <c r="C368" s="727"/>
      <c r="D368" s="727"/>
      <c r="E368" s="727"/>
      <c r="F368" s="727"/>
      <c r="G368" s="727"/>
    </row>
    <row r="369" spans="2:7">
      <c r="B369" s="727"/>
      <c r="C369" s="727"/>
      <c r="D369" s="727"/>
      <c r="E369" s="727"/>
      <c r="F369" s="727"/>
      <c r="G369" s="727"/>
    </row>
    <row r="370" spans="2:7">
      <c r="B370" s="727"/>
      <c r="C370" s="727"/>
      <c r="D370" s="727"/>
      <c r="E370" s="727"/>
      <c r="F370" s="727"/>
      <c r="G370" s="727"/>
    </row>
    <row r="371" spans="2:7">
      <c r="B371" s="727"/>
      <c r="C371" s="727"/>
      <c r="D371" s="727"/>
      <c r="E371" s="727"/>
      <c r="F371" s="727"/>
      <c r="G371" s="727"/>
    </row>
    <row r="372" spans="2:7">
      <c r="B372" s="727"/>
      <c r="C372" s="727"/>
      <c r="D372" s="727"/>
      <c r="E372" s="727"/>
      <c r="F372" s="727"/>
      <c r="G372" s="727"/>
    </row>
    <row r="373" spans="2:7">
      <c r="B373" s="727"/>
      <c r="C373" s="727"/>
      <c r="D373" s="727"/>
      <c r="E373" s="727"/>
      <c r="F373" s="727"/>
      <c r="G373" s="727"/>
    </row>
    <row r="374" spans="2:7">
      <c r="B374" s="727"/>
      <c r="C374" s="727"/>
      <c r="D374" s="727"/>
      <c r="E374" s="727"/>
      <c r="F374" s="727"/>
      <c r="G374" s="727"/>
    </row>
    <row r="375" spans="2:7">
      <c r="B375" s="727"/>
      <c r="C375" s="727"/>
      <c r="D375" s="727"/>
      <c r="E375" s="727"/>
      <c r="F375" s="727"/>
      <c r="G375" s="727"/>
    </row>
    <row r="376" spans="2:7">
      <c r="B376" s="727"/>
      <c r="C376" s="727"/>
      <c r="D376" s="727"/>
      <c r="E376" s="727"/>
      <c r="F376" s="727"/>
      <c r="G376" s="727"/>
    </row>
    <row r="377" spans="2:7">
      <c r="B377" s="727"/>
      <c r="C377" s="727"/>
      <c r="D377" s="727"/>
      <c r="E377" s="727"/>
      <c r="F377" s="727"/>
      <c r="G377" s="727"/>
    </row>
    <row r="378" spans="2:7">
      <c r="B378" s="727"/>
      <c r="C378" s="727"/>
      <c r="D378" s="727"/>
      <c r="E378" s="727"/>
      <c r="F378" s="727"/>
      <c r="G378" s="727"/>
    </row>
    <row r="379" spans="2:7">
      <c r="B379" s="727"/>
      <c r="C379" s="727"/>
      <c r="D379" s="727"/>
      <c r="E379" s="727"/>
      <c r="F379" s="727"/>
      <c r="G379" s="727"/>
    </row>
    <row r="380" spans="2:7">
      <c r="B380" s="727"/>
      <c r="C380" s="727"/>
      <c r="D380" s="727"/>
      <c r="E380" s="727"/>
      <c r="F380" s="727"/>
      <c r="G380" s="727"/>
    </row>
    <row r="381" spans="2:7">
      <c r="B381" s="727"/>
      <c r="C381" s="727"/>
      <c r="D381" s="727"/>
      <c r="E381" s="727"/>
      <c r="F381" s="727"/>
      <c r="G381" s="727"/>
    </row>
    <row r="382" spans="2:7">
      <c r="B382" s="727"/>
      <c r="C382" s="727"/>
      <c r="D382" s="727"/>
      <c r="E382" s="727"/>
      <c r="F382" s="727"/>
      <c r="G382" s="727"/>
    </row>
    <row r="383" spans="2:7">
      <c r="B383" s="727"/>
      <c r="C383" s="727"/>
      <c r="D383" s="727"/>
      <c r="E383" s="727"/>
      <c r="F383" s="727"/>
      <c r="G383" s="727"/>
    </row>
    <row r="384" spans="2:7">
      <c r="B384" s="727"/>
      <c r="C384" s="727"/>
      <c r="D384" s="727"/>
      <c r="E384" s="727"/>
      <c r="F384" s="727"/>
      <c r="G384" s="727"/>
    </row>
    <row r="385" spans="2:7">
      <c r="B385" s="727"/>
      <c r="C385" s="727"/>
      <c r="D385" s="727"/>
      <c r="E385" s="727"/>
      <c r="F385" s="727"/>
      <c r="G385" s="727"/>
    </row>
    <row r="386" spans="2:7">
      <c r="B386" s="727"/>
      <c r="C386" s="727"/>
      <c r="D386" s="727"/>
      <c r="E386" s="727"/>
      <c r="F386" s="727"/>
      <c r="G386" s="727"/>
    </row>
    <row r="387" spans="2:7">
      <c r="B387" s="727"/>
      <c r="C387" s="727"/>
      <c r="D387" s="727"/>
      <c r="E387" s="727"/>
      <c r="F387" s="727"/>
      <c r="G387" s="727"/>
    </row>
    <row r="388" spans="2:7">
      <c r="B388" s="727"/>
      <c r="C388" s="727"/>
      <c r="D388" s="727"/>
      <c r="E388" s="727"/>
      <c r="F388" s="727"/>
      <c r="G388" s="727"/>
    </row>
    <row r="389" spans="2:7">
      <c r="B389" s="727"/>
      <c r="C389" s="727"/>
      <c r="D389" s="727"/>
      <c r="E389" s="727"/>
      <c r="F389" s="727"/>
      <c r="G389" s="727"/>
    </row>
    <row r="390" spans="2:7">
      <c r="B390" s="727"/>
      <c r="C390" s="727"/>
      <c r="D390" s="727"/>
      <c r="E390" s="727"/>
      <c r="F390" s="727"/>
      <c r="G390" s="727"/>
    </row>
    <row r="391" spans="2:7">
      <c r="B391" s="727"/>
      <c r="C391" s="727"/>
      <c r="D391" s="727"/>
      <c r="E391" s="727"/>
      <c r="F391" s="727"/>
      <c r="G391" s="727"/>
    </row>
    <row r="392" spans="2:7">
      <c r="B392" s="727"/>
      <c r="C392" s="727"/>
      <c r="D392" s="727"/>
      <c r="E392" s="727"/>
      <c r="F392" s="727"/>
      <c r="G392" s="727"/>
    </row>
    <row r="393" spans="2:7">
      <c r="B393" s="727"/>
      <c r="C393" s="727"/>
      <c r="D393" s="727"/>
      <c r="E393" s="727"/>
      <c r="F393" s="727"/>
      <c r="G393" s="727"/>
    </row>
    <row r="394" spans="2:7">
      <c r="B394" s="727"/>
      <c r="C394" s="727"/>
      <c r="D394" s="727"/>
      <c r="E394" s="727"/>
      <c r="F394" s="727"/>
      <c r="G394" s="727"/>
    </row>
    <row r="395" spans="2:7">
      <c r="B395" s="727"/>
      <c r="C395" s="727"/>
      <c r="D395" s="727"/>
      <c r="E395" s="727"/>
      <c r="F395" s="727"/>
      <c r="G395" s="727"/>
    </row>
    <row r="396" spans="2:7">
      <c r="B396" s="727"/>
      <c r="C396" s="727"/>
      <c r="D396" s="727"/>
      <c r="E396" s="727"/>
      <c r="F396" s="727"/>
      <c r="G396" s="727"/>
    </row>
    <row r="397" spans="2:7">
      <c r="B397" s="727"/>
      <c r="C397" s="727"/>
      <c r="D397" s="727"/>
      <c r="E397" s="727"/>
      <c r="F397" s="727"/>
      <c r="G397" s="727"/>
    </row>
    <row r="398" spans="2:7">
      <c r="B398" s="727"/>
      <c r="C398" s="727"/>
      <c r="D398" s="727"/>
      <c r="E398" s="727"/>
      <c r="F398" s="727"/>
      <c r="G398" s="727"/>
    </row>
    <row r="399" spans="2:7">
      <c r="B399" s="727"/>
      <c r="C399" s="727"/>
      <c r="D399" s="727"/>
      <c r="E399" s="727"/>
      <c r="F399" s="727"/>
      <c r="G399" s="727"/>
    </row>
    <row r="400" spans="2:7">
      <c r="B400" s="727"/>
      <c r="C400" s="727"/>
      <c r="D400" s="727"/>
      <c r="E400" s="727"/>
      <c r="F400" s="727"/>
      <c r="G400" s="727"/>
    </row>
    <row r="401" spans="2:7">
      <c r="B401" s="727"/>
      <c r="C401" s="727"/>
      <c r="D401" s="727"/>
      <c r="E401" s="727"/>
      <c r="F401" s="727"/>
      <c r="G401" s="727"/>
    </row>
    <row r="402" spans="2:7">
      <c r="B402" s="727"/>
      <c r="C402" s="727"/>
      <c r="D402" s="727"/>
      <c r="E402" s="727"/>
      <c r="F402" s="727"/>
      <c r="G402" s="727"/>
    </row>
    <row r="403" spans="2:7">
      <c r="B403" s="727"/>
      <c r="C403" s="727"/>
      <c r="D403" s="727"/>
      <c r="E403" s="727"/>
      <c r="F403" s="727"/>
      <c r="G403" s="727"/>
    </row>
    <row r="404" spans="2:7">
      <c r="B404" s="727"/>
      <c r="C404" s="727"/>
      <c r="D404" s="727"/>
      <c r="E404" s="727"/>
      <c r="F404" s="727"/>
      <c r="G404" s="727"/>
    </row>
    <row r="405" spans="2:7">
      <c r="B405" s="727"/>
      <c r="C405" s="727"/>
      <c r="D405" s="727"/>
      <c r="E405" s="727"/>
      <c r="F405" s="727"/>
      <c r="G405" s="727"/>
    </row>
    <row r="406" spans="2:7">
      <c r="B406" s="727"/>
      <c r="C406" s="727"/>
      <c r="D406" s="727"/>
      <c r="E406" s="727"/>
      <c r="F406" s="727"/>
      <c r="G406" s="727"/>
    </row>
    <row r="407" spans="2:7">
      <c r="B407" s="727"/>
      <c r="C407" s="727"/>
      <c r="D407" s="727"/>
      <c r="E407" s="727"/>
      <c r="F407" s="727"/>
      <c r="G407" s="727"/>
    </row>
    <row r="408" spans="2:7">
      <c r="B408" s="727"/>
      <c r="C408" s="727"/>
      <c r="D408" s="727"/>
      <c r="E408" s="727"/>
      <c r="F408" s="727"/>
      <c r="G408" s="727"/>
    </row>
    <row r="409" spans="2:7">
      <c r="B409" s="727"/>
      <c r="C409" s="727"/>
      <c r="D409" s="727"/>
      <c r="E409" s="727"/>
      <c r="F409" s="727"/>
      <c r="G409" s="727"/>
    </row>
    <row r="410" spans="2:7">
      <c r="B410" s="727"/>
      <c r="C410" s="727"/>
      <c r="D410" s="727"/>
      <c r="E410" s="727"/>
      <c r="F410" s="727"/>
      <c r="G410" s="727"/>
    </row>
    <row r="411" spans="2:7">
      <c r="B411" s="727"/>
      <c r="C411" s="727"/>
      <c r="D411" s="727"/>
      <c r="E411" s="727"/>
      <c r="F411" s="727"/>
      <c r="G411" s="727"/>
    </row>
    <row r="412" spans="2:7">
      <c r="B412" s="727"/>
      <c r="C412" s="727"/>
      <c r="D412" s="727"/>
      <c r="E412" s="727"/>
      <c r="F412" s="727"/>
      <c r="G412" s="727"/>
    </row>
    <row r="413" spans="2:7">
      <c r="B413" s="727"/>
      <c r="C413" s="727"/>
      <c r="D413" s="727"/>
      <c r="E413" s="727"/>
      <c r="F413" s="727"/>
      <c r="G413" s="727"/>
    </row>
    <row r="414" spans="2:7">
      <c r="B414" s="727"/>
      <c r="C414" s="727"/>
      <c r="D414" s="727"/>
      <c r="E414" s="727"/>
      <c r="F414" s="727"/>
      <c r="G414" s="727"/>
    </row>
    <row r="415" spans="2:7">
      <c r="B415" s="727"/>
      <c r="C415" s="727"/>
      <c r="D415" s="727"/>
      <c r="E415" s="727"/>
      <c r="F415" s="727"/>
      <c r="G415" s="727"/>
    </row>
    <row r="416" spans="2:7">
      <c r="B416" s="727"/>
      <c r="C416" s="727"/>
      <c r="D416" s="727"/>
      <c r="E416" s="727"/>
      <c r="F416" s="727"/>
      <c r="G416" s="727"/>
    </row>
    <row r="417" spans="2:7">
      <c r="B417" s="727"/>
      <c r="C417" s="727"/>
      <c r="D417" s="727"/>
      <c r="E417" s="727"/>
      <c r="F417" s="727"/>
      <c r="G417" s="727"/>
    </row>
    <row r="418" spans="2:7">
      <c r="B418" s="727"/>
      <c r="C418" s="727"/>
      <c r="D418" s="727"/>
      <c r="E418" s="727"/>
      <c r="F418" s="727"/>
      <c r="G418" s="727"/>
    </row>
    <row r="419" spans="2:7">
      <c r="B419" s="727"/>
      <c r="C419" s="727"/>
      <c r="D419" s="727"/>
      <c r="E419" s="727"/>
      <c r="F419" s="727"/>
      <c r="G419" s="727"/>
    </row>
    <row r="420" spans="2:7">
      <c r="B420" s="727"/>
      <c r="C420" s="727"/>
      <c r="D420" s="727"/>
      <c r="E420" s="727"/>
      <c r="F420" s="727"/>
      <c r="G420" s="727"/>
    </row>
    <row r="421" spans="2:7">
      <c r="B421" s="727"/>
      <c r="C421" s="727"/>
      <c r="D421" s="727"/>
      <c r="E421" s="727"/>
      <c r="F421" s="727"/>
      <c r="G421" s="727"/>
    </row>
    <row r="422" spans="2:7">
      <c r="B422" s="727"/>
      <c r="C422" s="727"/>
      <c r="D422" s="727"/>
      <c r="E422" s="727"/>
      <c r="F422" s="727"/>
      <c r="G422" s="727"/>
    </row>
    <row r="423" spans="2:7">
      <c r="B423" s="727"/>
      <c r="C423" s="727"/>
      <c r="D423" s="727"/>
      <c r="E423" s="727"/>
      <c r="F423" s="727"/>
      <c r="G423" s="727"/>
    </row>
    <row r="424" spans="2:7">
      <c r="B424" s="727"/>
      <c r="C424" s="727"/>
      <c r="D424" s="727"/>
      <c r="E424" s="727"/>
      <c r="F424" s="727"/>
      <c r="G424" s="727"/>
    </row>
    <row r="425" spans="2:7">
      <c r="B425" s="727"/>
      <c r="C425" s="727"/>
      <c r="D425" s="727"/>
      <c r="E425" s="727"/>
      <c r="F425" s="727"/>
      <c r="G425" s="727"/>
    </row>
    <row r="426" spans="2:7">
      <c r="B426" s="727"/>
      <c r="C426" s="727"/>
      <c r="D426" s="727"/>
      <c r="E426" s="727"/>
      <c r="F426" s="727"/>
      <c r="G426" s="727"/>
    </row>
    <row r="427" spans="2:7">
      <c r="B427" s="727"/>
      <c r="C427" s="727"/>
      <c r="D427" s="727"/>
      <c r="E427" s="727"/>
      <c r="F427" s="727"/>
      <c r="G427" s="727"/>
    </row>
    <row r="428" spans="2:7">
      <c r="B428" s="727"/>
      <c r="C428" s="727"/>
      <c r="D428" s="727"/>
      <c r="E428" s="727"/>
      <c r="F428" s="727"/>
      <c r="G428" s="727"/>
    </row>
    <row r="429" spans="2:7">
      <c r="B429" s="727"/>
      <c r="C429" s="727"/>
      <c r="D429" s="727"/>
      <c r="E429" s="727"/>
      <c r="F429" s="727"/>
      <c r="G429" s="727"/>
    </row>
    <row r="430" spans="2:7">
      <c r="B430" s="727"/>
      <c r="C430" s="727"/>
      <c r="D430" s="727"/>
      <c r="E430" s="727"/>
      <c r="F430" s="727"/>
      <c r="G430" s="727"/>
    </row>
    <row r="431" spans="2:7">
      <c r="B431" s="727"/>
      <c r="C431" s="727"/>
      <c r="D431" s="727"/>
      <c r="E431" s="727"/>
      <c r="F431" s="727"/>
      <c r="G431" s="727"/>
    </row>
    <row r="432" spans="2:7">
      <c r="B432" s="727"/>
      <c r="C432" s="727"/>
      <c r="D432" s="727"/>
      <c r="E432" s="727"/>
      <c r="F432" s="727"/>
      <c r="G432" s="727"/>
    </row>
    <row r="433" spans="2:7">
      <c r="B433" s="727"/>
      <c r="C433" s="727"/>
      <c r="D433" s="727"/>
      <c r="E433" s="727"/>
      <c r="F433" s="727"/>
      <c r="G433" s="727"/>
    </row>
    <row r="434" spans="2:7">
      <c r="B434" s="727"/>
      <c r="C434" s="727"/>
      <c r="D434" s="727"/>
      <c r="E434" s="727"/>
      <c r="F434" s="727"/>
      <c r="G434" s="727"/>
    </row>
    <row r="435" spans="2:7">
      <c r="B435" s="727"/>
      <c r="C435" s="727"/>
      <c r="D435" s="727"/>
      <c r="E435" s="727"/>
      <c r="F435" s="727"/>
      <c r="G435" s="727"/>
    </row>
    <row r="436" spans="2:7">
      <c r="B436" s="727"/>
      <c r="C436" s="727"/>
      <c r="D436" s="727"/>
      <c r="E436" s="727"/>
      <c r="F436" s="727"/>
      <c r="G436" s="727"/>
    </row>
    <row r="437" spans="2:7">
      <c r="B437" s="727"/>
      <c r="C437" s="727"/>
      <c r="D437" s="727"/>
      <c r="E437" s="727"/>
      <c r="F437" s="727"/>
      <c r="G437" s="727"/>
    </row>
    <row r="438" spans="2:7">
      <c r="B438" s="727"/>
      <c r="C438" s="727"/>
      <c r="D438" s="727"/>
      <c r="E438" s="727"/>
      <c r="F438" s="727"/>
      <c r="G438" s="727"/>
    </row>
    <row r="439" spans="2:7">
      <c r="B439" s="727"/>
      <c r="C439" s="727"/>
      <c r="D439" s="727"/>
      <c r="E439" s="727"/>
      <c r="F439" s="727"/>
      <c r="G439" s="727"/>
    </row>
    <row r="440" spans="2:7">
      <c r="B440" s="727"/>
      <c r="C440" s="727"/>
      <c r="D440" s="727"/>
      <c r="E440" s="727"/>
      <c r="F440" s="727"/>
      <c r="G440" s="727"/>
    </row>
    <row r="441" spans="2:7">
      <c r="B441" s="727"/>
      <c r="C441" s="727"/>
      <c r="D441" s="727"/>
      <c r="E441" s="727"/>
      <c r="F441" s="727"/>
      <c r="G441" s="727"/>
    </row>
    <row r="442" spans="2:7">
      <c r="B442" s="727"/>
      <c r="C442" s="727"/>
      <c r="D442" s="727"/>
      <c r="E442" s="727"/>
      <c r="F442" s="727"/>
      <c r="G442" s="727"/>
    </row>
    <row r="443" spans="2:7">
      <c r="B443" s="727"/>
      <c r="C443" s="727"/>
      <c r="D443" s="727"/>
      <c r="E443" s="727"/>
      <c r="F443" s="727"/>
      <c r="G443" s="727"/>
    </row>
    <row r="444" spans="2:7">
      <c r="B444" s="727"/>
      <c r="C444" s="727"/>
      <c r="D444" s="727"/>
      <c r="E444" s="727"/>
      <c r="F444" s="727"/>
      <c r="G444" s="727"/>
    </row>
    <row r="445" spans="2:7">
      <c r="B445" s="727"/>
      <c r="C445" s="727"/>
      <c r="D445" s="727"/>
      <c r="E445" s="727"/>
      <c r="F445" s="727"/>
      <c r="G445" s="727"/>
    </row>
    <row r="446" spans="2:7">
      <c r="B446" s="727"/>
      <c r="C446" s="727"/>
      <c r="D446" s="727"/>
      <c r="E446" s="727"/>
      <c r="F446" s="727"/>
      <c r="G446" s="727"/>
    </row>
    <row r="447" spans="2:7">
      <c r="B447" s="727"/>
      <c r="C447" s="727"/>
      <c r="D447" s="727"/>
      <c r="E447" s="727"/>
      <c r="F447" s="727"/>
      <c r="G447" s="727"/>
    </row>
    <row r="448" spans="2:7">
      <c r="B448" s="727"/>
      <c r="C448" s="727"/>
      <c r="D448" s="727"/>
      <c r="E448" s="727"/>
      <c r="F448" s="727"/>
      <c r="G448" s="727"/>
    </row>
    <row r="449" spans="2:7">
      <c r="B449" s="727"/>
      <c r="C449" s="727"/>
      <c r="D449" s="727"/>
      <c r="E449" s="727"/>
      <c r="F449" s="727"/>
      <c r="G449" s="727"/>
    </row>
    <row r="450" spans="2:7">
      <c r="B450" s="727"/>
      <c r="C450" s="727"/>
      <c r="D450" s="727"/>
      <c r="E450" s="727"/>
      <c r="F450" s="727"/>
      <c r="G450" s="727"/>
    </row>
    <row r="451" spans="2:7">
      <c r="B451" s="727"/>
      <c r="C451" s="727"/>
      <c r="D451" s="727"/>
      <c r="E451" s="727"/>
      <c r="F451" s="727"/>
      <c r="G451" s="727"/>
    </row>
    <row r="452" spans="2:7">
      <c r="B452" s="727"/>
      <c r="C452" s="727"/>
      <c r="D452" s="727"/>
      <c r="E452" s="727"/>
      <c r="F452" s="727"/>
      <c r="G452" s="727"/>
    </row>
    <row r="453" spans="2:7">
      <c r="B453" s="727"/>
      <c r="C453" s="727"/>
      <c r="D453" s="727"/>
      <c r="E453" s="727"/>
      <c r="F453" s="727"/>
      <c r="G453" s="727"/>
    </row>
    <row r="454" spans="2:7">
      <c r="B454" s="727"/>
      <c r="C454" s="727"/>
      <c r="D454" s="727"/>
      <c r="E454" s="727"/>
      <c r="F454" s="727"/>
      <c r="G454" s="727"/>
    </row>
    <row r="455" spans="2:7">
      <c r="B455" s="727"/>
      <c r="C455" s="727"/>
      <c r="D455" s="727"/>
      <c r="E455" s="727"/>
      <c r="F455" s="727"/>
      <c r="G455" s="727"/>
    </row>
    <row r="456" spans="2:7">
      <c r="B456" s="727"/>
      <c r="C456" s="727"/>
      <c r="D456" s="727"/>
      <c r="E456" s="727"/>
      <c r="F456" s="727"/>
      <c r="G456" s="727"/>
    </row>
    <row r="457" spans="2:7">
      <c r="B457" s="727"/>
      <c r="C457" s="727"/>
      <c r="D457" s="727"/>
      <c r="E457" s="727"/>
      <c r="F457" s="727"/>
      <c r="G457" s="727"/>
    </row>
    <row r="458" spans="2:7">
      <c r="B458" s="727"/>
      <c r="C458" s="727"/>
      <c r="D458" s="727"/>
      <c r="E458" s="727"/>
      <c r="F458" s="727"/>
      <c r="G458" s="727"/>
    </row>
    <row r="459" spans="2:7">
      <c r="B459" s="727"/>
      <c r="C459" s="727"/>
      <c r="D459" s="727"/>
      <c r="E459" s="727"/>
      <c r="F459" s="727"/>
      <c r="G459" s="727"/>
    </row>
    <row r="460" spans="2:7">
      <c r="B460" s="727"/>
      <c r="C460" s="727"/>
      <c r="D460" s="727"/>
      <c r="E460" s="727"/>
      <c r="F460" s="727"/>
      <c r="G460" s="727"/>
    </row>
    <row r="461" spans="2:7">
      <c r="B461" s="727"/>
      <c r="C461" s="727"/>
      <c r="D461" s="727"/>
      <c r="E461" s="727"/>
      <c r="F461" s="727"/>
      <c r="G461" s="727"/>
    </row>
    <row r="462" spans="2:7">
      <c r="B462" s="727"/>
      <c r="C462" s="727"/>
      <c r="D462" s="727"/>
      <c r="E462" s="727"/>
      <c r="F462" s="727"/>
      <c r="G462" s="727"/>
    </row>
    <row r="463" spans="2:7">
      <c r="B463" s="727"/>
      <c r="C463" s="727"/>
      <c r="D463" s="727"/>
      <c r="E463" s="727"/>
      <c r="F463" s="727"/>
      <c r="G463" s="727"/>
    </row>
    <row r="464" spans="2:7">
      <c r="B464" s="727"/>
      <c r="C464" s="727"/>
      <c r="D464" s="727"/>
      <c r="E464" s="727"/>
      <c r="F464" s="727"/>
      <c r="G464" s="727"/>
    </row>
    <row r="465" spans="2:7">
      <c r="B465" s="727"/>
      <c r="C465" s="727"/>
      <c r="D465" s="727"/>
      <c r="E465" s="727"/>
      <c r="F465" s="727"/>
      <c r="G465" s="727"/>
    </row>
    <row r="466" spans="2:7">
      <c r="B466" s="727"/>
      <c r="C466" s="727"/>
      <c r="D466" s="727"/>
      <c r="E466" s="727"/>
      <c r="F466" s="727"/>
      <c r="G466" s="727"/>
    </row>
    <row r="467" spans="2:7">
      <c r="B467" s="727"/>
      <c r="C467" s="727"/>
      <c r="D467" s="727"/>
      <c r="E467" s="727"/>
      <c r="F467" s="727"/>
      <c r="G467" s="727"/>
    </row>
    <row r="468" spans="2:7">
      <c r="B468" s="727"/>
      <c r="C468" s="727"/>
      <c r="D468" s="727"/>
      <c r="E468" s="727"/>
      <c r="F468" s="727"/>
      <c r="G468" s="727"/>
    </row>
    <row r="469" spans="2:7">
      <c r="B469" s="727"/>
      <c r="C469" s="727"/>
      <c r="D469" s="727"/>
      <c r="E469" s="727"/>
      <c r="F469" s="727"/>
      <c r="G469" s="727"/>
    </row>
    <row r="470" spans="2:7">
      <c r="B470" s="727"/>
      <c r="C470" s="727"/>
      <c r="D470" s="727"/>
      <c r="E470" s="727"/>
      <c r="F470" s="727"/>
      <c r="G470" s="727"/>
    </row>
    <row r="471" spans="2:7">
      <c r="B471" s="727"/>
      <c r="C471" s="727"/>
      <c r="D471" s="727"/>
      <c r="E471" s="727"/>
      <c r="F471" s="727"/>
      <c r="G471" s="727"/>
    </row>
    <row r="472" spans="2:7">
      <c r="B472" s="727"/>
      <c r="C472" s="727"/>
      <c r="D472" s="727"/>
      <c r="E472" s="727"/>
      <c r="F472" s="727"/>
      <c r="G472" s="727"/>
    </row>
    <row r="473" spans="2:7">
      <c r="B473" s="727"/>
      <c r="C473" s="727"/>
      <c r="D473" s="727"/>
      <c r="E473" s="727"/>
      <c r="F473" s="727"/>
      <c r="G473" s="727"/>
    </row>
    <row r="474" spans="2:7">
      <c r="B474" s="727"/>
      <c r="C474" s="727"/>
      <c r="D474" s="727"/>
      <c r="E474" s="727"/>
      <c r="F474" s="727"/>
      <c r="G474" s="727"/>
    </row>
    <row r="475" spans="2:7">
      <c r="B475" s="727"/>
      <c r="C475" s="727"/>
      <c r="D475" s="727"/>
      <c r="E475" s="727"/>
      <c r="F475" s="727"/>
      <c r="G475" s="727"/>
    </row>
    <row r="476" spans="2:7">
      <c r="B476" s="727"/>
      <c r="C476" s="727"/>
      <c r="D476" s="727"/>
      <c r="E476" s="727"/>
      <c r="F476" s="727"/>
      <c r="G476" s="727"/>
    </row>
    <row r="477" spans="2:7">
      <c r="B477" s="727"/>
      <c r="C477" s="727"/>
      <c r="D477" s="727"/>
      <c r="E477" s="727"/>
      <c r="F477" s="727"/>
      <c r="G477" s="727"/>
    </row>
    <row r="478" spans="2:7">
      <c r="B478" s="727"/>
      <c r="C478" s="727"/>
      <c r="D478" s="727"/>
      <c r="E478" s="727"/>
      <c r="F478" s="727"/>
      <c r="G478" s="727"/>
    </row>
    <row r="479" spans="2:7">
      <c r="B479" s="727"/>
      <c r="C479" s="727"/>
      <c r="D479" s="727"/>
      <c r="E479" s="727"/>
      <c r="F479" s="727"/>
      <c r="G479" s="727"/>
    </row>
    <row r="480" spans="2:7">
      <c r="B480" s="727"/>
      <c r="C480" s="727"/>
      <c r="D480" s="727"/>
      <c r="E480" s="727"/>
      <c r="F480" s="727"/>
      <c r="G480" s="727"/>
    </row>
    <row r="481" spans="2:7">
      <c r="B481" s="727"/>
      <c r="C481" s="727"/>
      <c r="D481" s="727"/>
      <c r="E481" s="727"/>
      <c r="F481" s="727"/>
      <c r="G481" s="727"/>
    </row>
    <row r="482" spans="2:7">
      <c r="B482" s="727"/>
      <c r="C482" s="727"/>
      <c r="D482" s="727"/>
      <c r="E482" s="727"/>
      <c r="F482" s="727"/>
      <c r="G482" s="727"/>
    </row>
    <row r="483" spans="2:7">
      <c r="B483" s="727"/>
      <c r="C483" s="727"/>
      <c r="D483" s="727"/>
      <c r="E483" s="727"/>
      <c r="F483" s="727"/>
      <c r="G483" s="727"/>
    </row>
    <row r="484" spans="2:7">
      <c r="B484" s="727"/>
      <c r="C484" s="727"/>
      <c r="D484" s="727"/>
      <c r="E484" s="727"/>
      <c r="F484" s="727"/>
      <c r="G484" s="727"/>
    </row>
    <row r="485" spans="2:7">
      <c r="B485" s="727"/>
      <c r="C485" s="727"/>
      <c r="D485" s="727"/>
      <c r="E485" s="727"/>
      <c r="F485" s="727"/>
      <c r="G485" s="727"/>
    </row>
    <row r="486" spans="2:7">
      <c r="B486" s="727"/>
      <c r="C486" s="727"/>
      <c r="D486" s="727"/>
      <c r="E486" s="727"/>
      <c r="F486" s="727"/>
      <c r="G486" s="727"/>
    </row>
    <row r="487" spans="2:7">
      <c r="B487" s="727"/>
      <c r="C487" s="727"/>
      <c r="D487" s="727"/>
      <c r="E487" s="727"/>
      <c r="F487" s="727"/>
      <c r="G487" s="727"/>
    </row>
    <row r="488" spans="2:7">
      <c r="B488" s="727"/>
      <c r="C488" s="727"/>
      <c r="D488" s="727"/>
      <c r="E488" s="727"/>
      <c r="F488" s="727"/>
      <c r="G488" s="727"/>
    </row>
    <row r="489" spans="2:7">
      <c r="B489" s="727"/>
      <c r="C489" s="727"/>
      <c r="D489" s="727"/>
      <c r="E489" s="727"/>
      <c r="F489" s="727"/>
      <c r="G489" s="727"/>
    </row>
    <row r="490" spans="2:7">
      <c r="B490" s="727"/>
      <c r="C490" s="727"/>
      <c r="D490" s="727"/>
      <c r="E490" s="727"/>
      <c r="F490" s="727"/>
      <c r="G490" s="727"/>
    </row>
    <row r="491" spans="2:7">
      <c r="B491" s="727"/>
      <c r="C491" s="727"/>
      <c r="D491" s="727"/>
      <c r="E491" s="727"/>
      <c r="F491" s="727"/>
      <c r="G491" s="727"/>
    </row>
    <row r="492" spans="2:7">
      <c r="B492" s="727"/>
      <c r="C492" s="727"/>
      <c r="D492" s="727"/>
      <c r="E492" s="727"/>
      <c r="F492" s="727"/>
      <c r="G492" s="727"/>
    </row>
    <row r="493" spans="2:7">
      <c r="B493" s="727"/>
      <c r="C493" s="727"/>
      <c r="D493" s="727"/>
      <c r="E493" s="727"/>
      <c r="F493" s="727"/>
      <c r="G493" s="727"/>
    </row>
    <row r="494" spans="2:7">
      <c r="B494" s="727"/>
      <c r="C494" s="727"/>
      <c r="D494" s="727"/>
      <c r="E494" s="727"/>
      <c r="F494" s="727"/>
      <c r="G494" s="727"/>
    </row>
    <row r="495" spans="2:7">
      <c r="B495" s="727"/>
      <c r="C495" s="727"/>
      <c r="D495" s="727"/>
      <c r="E495" s="727"/>
      <c r="F495" s="727"/>
      <c r="G495" s="727"/>
    </row>
    <row r="496" spans="2:7">
      <c r="B496" s="727"/>
      <c r="C496" s="727"/>
      <c r="D496" s="727"/>
      <c r="E496" s="727"/>
      <c r="F496" s="727"/>
      <c r="G496" s="727"/>
    </row>
    <row r="497" spans="2:7">
      <c r="B497" s="727"/>
      <c r="C497" s="727"/>
      <c r="D497" s="727"/>
      <c r="E497" s="727"/>
      <c r="F497" s="727"/>
      <c r="G497" s="727"/>
    </row>
    <row r="498" spans="2:7">
      <c r="B498" s="727"/>
      <c r="C498" s="727"/>
      <c r="D498" s="727"/>
      <c r="E498" s="727"/>
      <c r="F498" s="727"/>
      <c r="G498" s="727"/>
    </row>
    <row r="499" spans="2:7">
      <c r="B499" s="727"/>
      <c r="C499" s="727"/>
      <c r="D499" s="727"/>
      <c r="E499" s="727"/>
      <c r="F499" s="727"/>
      <c r="G499" s="727"/>
    </row>
    <row r="500" spans="2:7">
      <c r="B500" s="727"/>
      <c r="C500" s="727"/>
      <c r="D500" s="727"/>
      <c r="E500" s="727"/>
      <c r="F500" s="727"/>
      <c r="G500" s="727"/>
    </row>
    <row r="501" spans="2:7">
      <c r="B501" s="727"/>
      <c r="C501" s="727"/>
      <c r="D501" s="727"/>
      <c r="E501" s="727"/>
      <c r="F501" s="727"/>
      <c r="G501" s="727"/>
    </row>
    <row r="502" spans="2:7">
      <c r="B502" s="727"/>
      <c r="C502" s="727"/>
      <c r="D502" s="727"/>
      <c r="E502" s="727"/>
      <c r="F502" s="727"/>
      <c r="G502" s="727"/>
    </row>
    <row r="503" spans="2:7">
      <c r="B503" s="727"/>
      <c r="C503" s="727"/>
      <c r="D503" s="727"/>
      <c r="E503" s="727"/>
      <c r="F503" s="727"/>
      <c r="G503" s="727"/>
    </row>
    <row r="504" spans="2:7">
      <c r="B504" s="727"/>
      <c r="C504" s="727"/>
      <c r="D504" s="727"/>
      <c r="E504" s="727"/>
      <c r="F504" s="727"/>
      <c r="G504" s="727"/>
    </row>
    <row r="505" spans="2:7">
      <c r="B505" s="727"/>
      <c r="C505" s="727"/>
      <c r="D505" s="727"/>
      <c r="E505" s="727"/>
      <c r="F505" s="727"/>
      <c r="G505" s="727"/>
    </row>
    <row r="506" spans="2:7">
      <c r="B506" s="727"/>
      <c r="C506" s="727"/>
      <c r="D506" s="727"/>
      <c r="E506" s="727"/>
      <c r="F506" s="727"/>
      <c r="G506" s="727"/>
    </row>
    <row r="507" spans="2:7">
      <c r="B507" s="727"/>
      <c r="C507" s="727"/>
      <c r="D507" s="727"/>
      <c r="E507" s="727"/>
      <c r="F507" s="727"/>
      <c r="G507" s="727"/>
    </row>
    <row r="508" spans="2:7">
      <c r="B508" s="727"/>
      <c r="C508" s="727"/>
      <c r="D508" s="727"/>
      <c r="E508" s="727"/>
      <c r="F508" s="727"/>
      <c r="G508" s="727"/>
    </row>
    <row r="509" spans="2:7">
      <c r="B509" s="727"/>
      <c r="C509" s="727"/>
      <c r="D509" s="727"/>
      <c r="E509" s="727"/>
      <c r="F509" s="727"/>
      <c r="G509" s="727"/>
    </row>
    <row r="510" spans="2:7">
      <c r="B510" s="727"/>
      <c r="C510" s="727"/>
      <c r="D510" s="727"/>
      <c r="E510" s="727"/>
      <c r="F510" s="727"/>
      <c r="G510" s="727"/>
    </row>
    <row r="511" spans="2:7">
      <c r="B511" s="727"/>
      <c r="C511" s="727"/>
      <c r="D511" s="727"/>
      <c r="E511" s="727"/>
      <c r="F511" s="727"/>
      <c r="G511" s="727"/>
    </row>
    <row r="512" spans="2:7">
      <c r="B512" s="727"/>
      <c r="C512" s="727"/>
      <c r="D512" s="727"/>
      <c r="E512" s="727"/>
      <c r="F512" s="727"/>
      <c r="G512" s="727"/>
    </row>
    <row r="513" spans="2:7">
      <c r="B513" s="727"/>
      <c r="C513" s="727"/>
      <c r="D513" s="727"/>
      <c r="E513" s="727"/>
      <c r="F513" s="727"/>
      <c r="G513" s="727"/>
    </row>
    <row r="514" spans="2:7">
      <c r="B514" s="727"/>
      <c r="C514" s="727"/>
      <c r="D514" s="727"/>
      <c r="E514" s="727"/>
      <c r="F514" s="727"/>
      <c r="G514" s="727"/>
    </row>
    <row r="515" spans="2:7">
      <c r="B515" s="727"/>
      <c r="C515" s="727"/>
      <c r="D515" s="727"/>
      <c r="E515" s="727"/>
      <c r="F515" s="727"/>
      <c r="G515" s="727"/>
    </row>
    <row r="516" spans="2:7">
      <c r="B516" s="727"/>
      <c r="C516" s="727"/>
      <c r="D516" s="727"/>
      <c r="E516" s="727"/>
      <c r="F516" s="727"/>
      <c r="G516" s="727"/>
    </row>
    <row r="517" spans="2:7">
      <c r="B517" s="727"/>
      <c r="C517" s="727"/>
      <c r="D517" s="727"/>
      <c r="E517" s="727"/>
      <c r="F517" s="727"/>
      <c r="G517" s="727"/>
    </row>
    <row r="518" spans="2:7">
      <c r="B518" s="727"/>
      <c r="C518" s="727"/>
      <c r="D518" s="727"/>
      <c r="E518" s="727"/>
      <c r="F518" s="727"/>
      <c r="G518" s="727"/>
    </row>
    <row r="519" spans="2:7">
      <c r="B519" s="727"/>
      <c r="C519" s="727"/>
      <c r="D519" s="727"/>
      <c r="E519" s="727"/>
      <c r="F519" s="727"/>
      <c r="G519" s="727"/>
    </row>
    <row r="520" spans="2:7">
      <c r="B520" s="727"/>
      <c r="C520" s="727"/>
      <c r="D520" s="727"/>
      <c r="E520" s="727"/>
      <c r="F520" s="727"/>
      <c r="G520" s="727"/>
    </row>
    <row r="521" spans="2:7">
      <c r="B521" s="727"/>
      <c r="C521" s="727"/>
      <c r="D521" s="727"/>
      <c r="E521" s="727"/>
      <c r="F521" s="727"/>
      <c r="G521" s="727"/>
    </row>
    <row r="522" spans="2:7">
      <c r="B522" s="727"/>
      <c r="C522" s="727"/>
      <c r="D522" s="727"/>
      <c r="E522" s="727"/>
      <c r="F522" s="727"/>
      <c r="G522" s="727"/>
    </row>
    <row r="523" spans="2:7">
      <c r="B523" s="727"/>
      <c r="C523" s="727"/>
      <c r="D523" s="727"/>
      <c r="E523" s="727"/>
      <c r="F523" s="727"/>
      <c r="G523" s="727"/>
    </row>
    <row r="524" spans="2:7">
      <c r="B524" s="727"/>
      <c r="C524" s="727"/>
      <c r="D524" s="727"/>
      <c r="E524" s="727"/>
      <c r="F524" s="727"/>
      <c r="G524" s="727"/>
    </row>
    <row r="525" spans="2:7">
      <c r="B525" s="727"/>
      <c r="C525" s="727"/>
      <c r="D525" s="727"/>
      <c r="E525" s="727"/>
      <c r="F525" s="727"/>
      <c r="G525" s="727"/>
    </row>
    <row r="526" spans="2:7">
      <c r="B526" s="727"/>
      <c r="C526" s="727"/>
      <c r="D526" s="727"/>
      <c r="E526" s="727"/>
      <c r="F526" s="727"/>
      <c r="G526" s="727"/>
    </row>
    <row r="527" spans="2:7">
      <c r="B527" s="727"/>
      <c r="C527" s="727"/>
      <c r="D527" s="727"/>
      <c r="E527" s="727"/>
      <c r="F527" s="727"/>
      <c r="G527" s="727"/>
    </row>
    <row r="528" spans="2:7">
      <c r="B528" s="727"/>
      <c r="C528" s="727"/>
      <c r="D528" s="727"/>
      <c r="E528" s="727"/>
      <c r="F528" s="727"/>
      <c r="G528" s="727"/>
    </row>
    <row r="529" spans="2:7">
      <c r="B529" s="727"/>
      <c r="C529" s="727"/>
      <c r="D529" s="727"/>
      <c r="E529" s="727"/>
      <c r="F529" s="727"/>
      <c r="G529" s="727"/>
    </row>
    <row r="530" spans="2:7">
      <c r="B530" s="727"/>
      <c r="C530" s="727"/>
      <c r="D530" s="727"/>
      <c r="E530" s="727"/>
      <c r="F530" s="727"/>
      <c r="G530" s="727"/>
    </row>
    <row r="531" spans="2:7">
      <c r="B531" s="727"/>
      <c r="C531" s="727"/>
      <c r="D531" s="727"/>
      <c r="E531" s="727"/>
      <c r="F531" s="727"/>
      <c r="G531" s="727"/>
    </row>
    <row r="532" spans="2:7">
      <c r="B532" s="727"/>
      <c r="C532" s="727"/>
      <c r="D532" s="727"/>
      <c r="E532" s="727"/>
      <c r="F532" s="727"/>
      <c r="G532" s="727"/>
    </row>
    <row r="533" spans="2:7">
      <c r="B533" s="727"/>
      <c r="C533" s="727"/>
      <c r="D533" s="727"/>
      <c r="E533" s="727"/>
      <c r="F533" s="727"/>
      <c r="G533" s="727"/>
    </row>
    <row r="534" spans="2:7">
      <c r="B534" s="727"/>
      <c r="C534" s="727"/>
      <c r="D534" s="727"/>
      <c r="E534" s="727"/>
      <c r="F534" s="727"/>
      <c r="G534" s="727"/>
    </row>
    <row r="535" spans="2:7">
      <c r="B535" s="727"/>
      <c r="C535" s="727"/>
      <c r="D535" s="727"/>
      <c r="E535" s="727"/>
      <c r="F535" s="727"/>
      <c r="G535" s="727"/>
    </row>
    <row r="536" spans="2:7">
      <c r="B536" s="727"/>
      <c r="C536" s="727"/>
      <c r="D536" s="727"/>
      <c r="E536" s="727"/>
      <c r="F536" s="727"/>
      <c r="G536" s="727"/>
    </row>
    <row r="537" spans="2:7">
      <c r="B537" s="727"/>
      <c r="C537" s="727"/>
      <c r="D537" s="727"/>
      <c r="E537" s="727"/>
      <c r="F537" s="727"/>
      <c r="G537" s="727"/>
    </row>
    <row r="538" spans="2:7">
      <c r="B538" s="727"/>
      <c r="C538" s="727"/>
      <c r="D538" s="727"/>
      <c r="E538" s="727"/>
      <c r="F538" s="727"/>
      <c r="G538" s="727"/>
    </row>
    <row r="539" spans="2:7">
      <c r="B539" s="727"/>
      <c r="C539" s="727"/>
      <c r="D539" s="727"/>
      <c r="E539" s="727"/>
      <c r="F539" s="727"/>
      <c r="G539" s="727"/>
    </row>
    <row r="540" spans="2:7">
      <c r="B540" s="727"/>
      <c r="C540" s="727"/>
      <c r="D540" s="727"/>
      <c r="E540" s="727"/>
      <c r="F540" s="727"/>
      <c r="G540" s="727"/>
    </row>
    <row r="541" spans="2:7">
      <c r="B541" s="727"/>
      <c r="C541" s="727"/>
      <c r="D541" s="727"/>
      <c r="E541" s="727"/>
      <c r="F541" s="727"/>
      <c r="G541" s="727"/>
    </row>
    <row r="542" spans="2:7">
      <c r="B542" s="727"/>
      <c r="C542" s="727"/>
      <c r="D542" s="727"/>
      <c r="E542" s="727"/>
      <c r="F542" s="727"/>
      <c r="G542" s="727"/>
    </row>
    <row r="543" spans="2:7">
      <c r="B543" s="727"/>
      <c r="C543" s="727"/>
      <c r="D543" s="727"/>
      <c r="E543" s="727"/>
      <c r="F543" s="727"/>
      <c r="G543" s="727"/>
    </row>
    <row r="544" spans="2:7">
      <c r="B544" s="727"/>
      <c r="C544" s="727"/>
      <c r="D544" s="727"/>
      <c r="E544" s="727"/>
      <c r="F544" s="727"/>
      <c r="G544" s="727"/>
    </row>
    <row r="545" spans="2:7">
      <c r="B545" s="727"/>
      <c r="C545" s="727"/>
      <c r="D545" s="727"/>
      <c r="E545" s="727"/>
      <c r="F545" s="727"/>
      <c r="G545" s="727"/>
    </row>
    <row r="546" spans="2:7">
      <c r="B546" s="727"/>
      <c r="C546" s="727"/>
      <c r="D546" s="727"/>
      <c r="E546" s="727"/>
      <c r="F546" s="727"/>
      <c r="G546" s="727"/>
    </row>
    <row r="547" spans="2:7">
      <c r="B547" s="727"/>
      <c r="C547" s="727"/>
      <c r="D547" s="727"/>
      <c r="E547" s="727"/>
      <c r="F547" s="727"/>
      <c r="G547" s="727"/>
    </row>
    <row r="548" spans="2:7">
      <c r="B548" s="727"/>
      <c r="C548" s="727"/>
      <c r="D548" s="727"/>
      <c r="E548" s="727"/>
      <c r="F548" s="727"/>
      <c r="G548" s="727"/>
    </row>
    <row r="549" spans="2:7">
      <c r="B549" s="727"/>
      <c r="C549" s="727"/>
      <c r="D549" s="727"/>
      <c r="E549" s="727"/>
      <c r="F549" s="727"/>
      <c r="G549" s="727"/>
    </row>
    <row r="550" spans="2:7">
      <c r="B550" s="727"/>
      <c r="C550" s="727"/>
      <c r="D550" s="727"/>
      <c r="E550" s="727"/>
      <c r="F550" s="727"/>
      <c r="G550" s="727"/>
    </row>
    <row r="551" spans="2:7">
      <c r="B551" s="727"/>
      <c r="C551" s="727"/>
      <c r="D551" s="727"/>
      <c r="E551" s="727"/>
      <c r="F551" s="727"/>
      <c r="G551" s="727"/>
    </row>
    <row r="552" spans="2:7">
      <c r="B552" s="727"/>
      <c r="C552" s="727"/>
      <c r="D552" s="727"/>
      <c r="E552" s="727"/>
      <c r="F552" s="727"/>
      <c r="G552" s="727"/>
    </row>
    <row r="553" spans="2:7">
      <c r="B553" s="727"/>
      <c r="C553" s="727"/>
      <c r="D553" s="727"/>
      <c r="E553" s="727"/>
      <c r="F553" s="727"/>
      <c r="G553" s="727"/>
    </row>
    <row r="554" spans="2:7">
      <c r="B554" s="727"/>
      <c r="C554" s="727"/>
      <c r="D554" s="727"/>
      <c r="E554" s="727"/>
      <c r="F554" s="727"/>
      <c r="G554" s="727"/>
    </row>
    <row r="555" spans="2:7">
      <c r="B555" s="727"/>
      <c r="C555" s="727"/>
      <c r="D555" s="727"/>
      <c r="E555" s="727"/>
      <c r="F555" s="727"/>
      <c r="G555" s="727"/>
    </row>
    <row r="556" spans="2:7">
      <c r="B556" s="727"/>
      <c r="C556" s="727"/>
      <c r="D556" s="727"/>
      <c r="E556" s="727"/>
      <c r="F556" s="727"/>
      <c r="G556" s="727"/>
    </row>
    <row r="557" spans="2:7">
      <c r="B557" s="727"/>
      <c r="C557" s="727"/>
      <c r="D557" s="727"/>
      <c r="E557" s="727"/>
      <c r="F557" s="727"/>
      <c r="G557" s="727"/>
    </row>
    <row r="558" spans="2:7">
      <c r="B558" s="727"/>
      <c r="C558" s="727"/>
      <c r="D558" s="727"/>
      <c r="E558" s="727"/>
      <c r="F558" s="727"/>
      <c r="G558" s="727"/>
    </row>
    <row r="559" spans="2:7">
      <c r="B559" s="727"/>
      <c r="C559" s="727"/>
      <c r="D559" s="727"/>
      <c r="E559" s="727"/>
      <c r="F559" s="727"/>
      <c r="G559" s="727"/>
    </row>
    <row r="560" spans="2:7">
      <c r="B560" s="727"/>
      <c r="C560" s="727"/>
      <c r="D560" s="727"/>
      <c r="E560" s="727"/>
      <c r="F560" s="727"/>
      <c r="G560" s="727"/>
    </row>
    <row r="561" spans="2:7">
      <c r="B561" s="727"/>
      <c r="C561" s="727"/>
      <c r="D561" s="727"/>
      <c r="E561" s="727"/>
      <c r="F561" s="727"/>
      <c r="G561" s="727"/>
    </row>
    <row r="562" spans="2:7">
      <c r="B562" s="727"/>
      <c r="C562" s="727"/>
      <c r="D562" s="727"/>
      <c r="E562" s="727"/>
      <c r="F562" s="727"/>
      <c r="G562" s="727"/>
    </row>
    <row r="563" spans="2:7">
      <c r="B563" s="727"/>
      <c r="C563" s="727"/>
      <c r="D563" s="727"/>
      <c r="E563" s="727"/>
      <c r="F563" s="727"/>
      <c r="G563" s="727"/>
    </row>
    <row r="564" spans="2:7">
      <c r="B564" s="727"/>
      <c r="C564" s="727"/>
      <c r="D564" s="727"/>
      <c r="E564" s="727"/>
      <c r="F564" s="727"/>
      <c r="G564" s="727"/>
    </row>
    <row r="565" spans="2:7">
      <c r="B565" s="727"/>
      <c r="C565" s="727"/>
      <c r="D565" s="727"/>
      <c r="E565" s="727"/>
      <c r="F565" s="727"/>
      <c r="G565" s="727"/>
    </row>
    <row r="566" spans="2:7">
      <c r="B566" s="727"/>
      <c r="C566" s="727"/>
      <c r="D566" s="727"/>
      <c r="E566" s="727"/>
      <c r="F566" s="727"/>
      <c r="G566" s="727"/>
    </row>
    <row r="567" spans="2:7">
      <c r="B567" s="727"/>
      <c r="C567" s="727"/>
      <c r="D567" s="727"/>
      <c r="E567" s="727"/>
      <c r="F567" s="727"/>
      <c r="G567" s="727"/>
    </row>
    <row r="568" spans="2:7">
      <c r="B568" s="727"/>
      <c r="C568" s="727"/>
      <c r="D568" s="727"/>
      <c r="E568" s="727"/>
      <c r="F568" s="727"/>
      <c r="G568" s="727"/>
    </row>
    <row r="569" spans="2:7">
      <c r="B569" s="727"/>
      <c r="C569" s="727"/>
      <c r="D569" s="727"/>
      <c r="E569" s="727"/>
      <c r="F569" s="727"/>
      <c r="G569" s="727"/>
    </row>
    <row r="570" spans="2:7">
      <c r="B570" s="727"/>
      <c r="C570" s="727"/>
      <c r="D570" s="727"/>
      <c r="E570" s="727"/>
      <c r="F570" s="727"/>
      <c r="G570" s="727"/>
    </row>
    <row r="571" spans="2:7">
      <c r="B571" s="727"/>
      <c r="C571" s="727"/>
      <c r="D571" s="727"/>
      <c r="E571" s="727"/>
      <c r="F571" s="727"/>
      <c r="G571" s="727"/>
    </row>
    <row r="572" spans="2:7">
      <c r="B572" s="727"/>
      <c r="C572" s="727"/>
      <c r="D572" s="727"/>
      <c r="E572" s="727"/>
      <c r="F572" s="727"/>
      <c r="G572" s="727"/>
    </row>
    <row r="573" spans="2:7">
      <c r="B573" s="727"/>
      <c r="C573" s="727"/>
      <c r="D573" s="727"/>
      <c r="E573" s="727"/>
      <c r="F573" s="727"/>
      <c r="G573" s="727"/>
    </row>
    <row r="574" spans="2:7">
      <c r="B574" s="727"/>
      <c r="C574" s="727"/>
      <c r="D574" s="727"/>
      <c r="E574" s="727"/>
      <c r="F574" s="727"/>
      <c r="G574" s="727"/>
    </row>
    <row r="575" spans="2:7">
      <c r="B575" s="727"/>
      <c r="C575" s="727"/>
      <c r="D575" s="727"/>
      <c r="E575" s="727"/>
      <c r="F575" s="727"/>
      <c r="G575" s="727"/>
    </row>
    <row r="576" spans="2:7">
      <c r="B576" s="727"/>
      <c r="C576" s="727"/>
      <c r="D576" s="727"/>
      <c r="E576" s="727"/>
      <c r="F576" s="727"/>
      <c r="G576" s="727"/>
    </row>
    <row r="577" spans="2:7">
      <c r="B577" s="727"/>
      <c r="C577" s="727"/>
      <c r="D577" s="727"/>
      <c r="E577" s="727"/>
      <c r="F577" s="727"/>
      <c r="G577" s="727"/>
    </row>
    <row r="578" spans="2:7">
      <c r="B578" s="727"/>
      <c r="C578" s="727"/>
      <c r="D578" s="727"/>
      <c r="E578" s="727"/>
      <c r="F578" s="727"/>
      <c r="G578" s="727"/>
    </row>
    <row r="579" spans="2:7">
      <c r="B579" s="727"/>
      <c r="C579" s="727"/>
      <c r="D579" s="727"/>
      <c r="E579" s="727"/>
      <c r="F579" s="727"/>
      <c r="G579" s="727"/>
    </row>
    <row r="580" spans="2:7">
      <c r="B580" s="727"/>
      <c r="C580" s="727"/>
      <c r="D580" s="727"/>
      <c r="E580" s="727"/>
      <c r="F580" s="727"/>
      <c r="G580" s="727"/>
    </row>
    <row r="581" spans="2:7">
      <c r="B581" s="727"/>
      <c r="C581" s="727"/>
      <c r="D581" s="727"/>
      <c r="E581" s="727"/>
      <c r="F581" s="727"/>
      <c r="G581" s="727"/>
    </row>
    <row r="582" spans="2:7">
      <c r="B582" s="727"/>
      <c r="C582" s="727"/>
      <c r="D582" s="727"/>
      <c r="E582" s="727"/>
      <c r="F582" s="727"/>
      <c r="G582" s="727"/>
    </row>
    <row r="583" spans="2:7">
      <c r="B583" s="727"/>
      <c r="C583" s="727"/>
      <c r="D583" s="727"/>
      <c r="E583" s="727"/>
      <c r="F583" s="727"/>
      <c r="G583" s="727"/>
    </row>
    <row r="584" spans="2:7">
      <c r="B584" s="727"/>
      <c r="C584" s="727"/>
      <c r="D584" s="727"/>
      <c r="E584" s="727"/>
      <c r="F584" s="727"/>
      <c r="G584" s="727"/>
    </row>
    <row r="585" spans="2:7">
      <c r="B585" s="727"/>
      <c r="C585" s="727"/>
      <c r="D585" s="727"/>
      <c r="E585" s="727"/>
      <c r="F585" s="727"/>
      <c r="G585" s="727"/>
    </row>
    <row r="586" spans="2:7">
      <c r="B586" s="727"/>
      <c r="C586" s="727"/>
      <c r="D586" s="727"/>
      <c r="E586" s="727"/>
      <c r="F586" s="727"/>
      <c r="G586" s="727"/>
    </row>
    <row r="587" spans="2:7">
      <c r="B587" s="727"/>
      <c r="C587" s="727"/>
      <c r="D587" s="727"/>
      <c r="E587" s="727"/>
      <c r="F587" s="727"/>
      <c r="G587" s="727"/>
    </row>
    <row r="588" spans="2:7">
      <c r="B588" s="727"/>
      <c r="C588" s="727"/>
      <c r="D588" s="727"/>
      <c r="E588" s="727"/>
      <c r="F588" s="727"/>
      <c r="G588" s="727"/>
    </row>
    <row r="589" spans="2:7">
      <c r="B589" s="727"/>
      <c r="C589" s="727"/>
      <c r="D589" s="727"/>
      <c r="E589" s="727"/>
      <c r="F589" s="727"/>
      <c r="G589" s="727"/>
    </row>
    <row r="590" spans="2:7">
      <c r="B590" s="727"/>
      <c r="C590" s="727"/>
      <c r="D590" s="727"/>
      <c r="E590" s="727"/>
      <c r="F590" s="727"/>
      <c r="G590" s="727"/>
    </row>
    <row r="591" spans="2:7">
      <c r="B591" s="727"/>
      <c r="C591" s="727"/>
      <c r="D591" s="727"/>
      <c r="E591" s="727"/>
      <c r="F591" s="727"/>
      <c r="G591" s="727"/>
    </row>
    <row r="592" spans="2:7">
      <c r="B592" s="727"/>
      <c r="C592" s="727"/>
      <c r="D592" s="727"/>
      <c r="E592" s="727"/>
      <c r="F592" s="727"/>
      <c r="G592" s="727"/>
    </row>
    <row r="593" spans="2:7">
      <c r="B593" s="727"/>
      <c r="C593" s="727"/>
      <c r="D593" s="727"/>
      <c r="E593" s="727"/>
      <c r="F593" s="727"/>
      <c r="G593" s="727"/>
    </row>
    <row r="594" spans="2:7">
      <c r="B594" s="727"/>
      <c r="C594" s="727"/>
      <c r="D594" s="727"/>
      <c r="E594" s="727"/>
      <c r="F594" s="727"/>
      <c r="G594" s="727"/>
    </row>
    <row r="595" spans="2:7">
      <c r="B595" s="727"/>
      <c r="C595" s="727"/>
      <c r="D595" s="727"/>
      <c r="E595" s="727"/>
      <c r="F595" s="727"/>
      <c r="G595" s="727"/>
    </row>
    <row r="596" spans="2:7">
      <c r="B596" s="727"/>
      <c r="C596" s="727"/>
      <c r="D596" s="727"/>
      <c r="E596" s="727"/>
      <c r="F596" s="727"/>
      <c r="G596" s="727"/>
    </row>
    <row r="597" spans="2:7">
      <c r="B597" s="727"/>
      <c r="C597" s="727"/>
      <c r="D597" s="727"/>
      <c r="E597" s="727"/>
      <c r="F597" s="727"/>
      <c r="G597" s="727"/>
    </row>
    <row r="598" spans="2:7">
      <c r="B598" s="727"/>
      <c r="C598" s="727"/>
      <c r="D598" s="727"/>
      <c r="E598" s="727"/>
      <c r="F598" s="727"/>
      <c r="G598" s="727"/>
    </row>
    <row r="599" spans="2:7">
      <c r="B599" s="727"/>
      <c r="C599" s="727"/>
      <c r="D599" s="727"/>
      <c r="E599" s="727"/>
      <c r="F599" s="727"/>
      <c r="G599" s="727"/>
    </row>
    <row r="600" spans="2:7">
      <c r="B600" s="727"/>
      <c r="C600" s="727"/>
      <c r="D600" s="727"/>
      <c r="E600" s="727"/>
      <c r="F600" s="727"/>
      <c r="G600" s="727"/>
    </row>
    <row r="601" spans="2:7">
      <c r="B601" s="727"/>
      <c r="C601" s="727"/>
      <c r="D601" s="727"/>
      <c r="E601" s="727"/>
      <c r="F601" s="727"/>
      <c r="G601" s="727"/>
    </row>
    <row r="602" spans="2:7">
      <c r="B602" s="727"/>
      <c r="C602" s="727"/>
      <c r="D602" s="727"/>
      <c r="E602" s="727"/>
      <c r="F602" s="727"/>
      <c r="G602" s="727"/>
    </row>
    <row r="603" spans="2:7">
      <c r="B603" s="727"/>
      <c r="C603" s="727"/>
      <c r="D603" s="727"/>
      <c r="E603" s="727"/>
      <c r="F603" s="727"/>
      <c r="G603" s="727"/>
    </row>
    <row r="604" spans="2:7">
      <c r="B604" s="727"/>
      <c r="C604" s="727"/>
      <c r="D604" s="727"/>
      <c r="E604" s="727"/>
      <c r="F604" s="727"/>
      <c r="G604" s="727"/>
    </row>
    <row r="605" spans="2:7">
      <c r="B605" s="727"/>
      <c r="C605" s="727"/>
      <c r="D605" s="727"/>
      <c r="E605" s="727"/>
      <c r="F605" s="727"/>
      <c r="G605" s="727"/>
    </row>
    <row r="606" spans="2:7">
      <c r="B606" s="727"/>
      <c r="C606" s="727"/>
      <c r="D606" s="727"/>
      <c r="E606" s="727"/>
      <c r="F606" s="727"/>
      <c r="G606" s="727"/>
    </row>
    <row r="607" spans="2:7">
      <c r="B607" s="727"/>
      <c r="C607" s="727"/>
      <c r="D607" s="727"/>
      <c r="E607" s="727"/>
      <c r="F607" s="727"/>
      <c r="G607" s="727"/>
    </row>
    <row r="608" spans="2:7">
      <c r="B608" s="727"/>
      <c r="C608" s="727"/>
      <c r="D608" s="727"/>
      <c r="E608" s="727"/>
      <c r="F608" s="727"/>
      <c r="G608" s="727"/>
    </row>
    <row r="609" spans="2:7">
      <c r="B609" s="727"/>
      <c r="C609" s="727"/>
      <c r="D609" s="727"/>
      <c r="E609" s="727"/>
      <c r="F609" s="727"/>
      <c r="G609" s="727"/>
    </row>
    <row r="610" spans="2:7">
      <c r="B610" s="727"/>
      <c r="C610" s="727"/>
      <c r="D610" s="727"/>
      <c r="E610" s="727"/>
      <c r="F610" s="727"/>
      <c r="G610" s="727"/>
    </row>
    <row r="611" spans="2:7">
      <c r="B611" s="727"/>
      <c r="C611" s="727"/>
      <c r="D611" s="727"/>
      <c r="E611" s="727"/>
      <c r="F611" s="727"/>
      <c r="G611" s="727"/>
    </row>
    <row r="612" spans="2:7">
      <c r="B612" s="727"/>
      <c r="C612" s="727"/>
      <c r="D612" s="727"/>
      <c r="E612" s="727"/>
      <c r="F612" s="727"/>
      <c r="G612" s="727"/>
    </row>
    <row r="613" spans="2:7">
      <c r="B613" s="727"/>
      <c r="C613" s="727"/>
      <c r="D613" s="727"/>
      <c r="E613" s="727"/>
      <c r="F613" s="727"/>
      <c r="G613" s="727"/>
    </row>
    <row r="614" spans="2:7">
      <c r="B614" s="727"/>
      <c r="C614" s="727"/>
      <c r="D614" s="727"/>
      <c r="E614" s="727"/>
      <c r="F614" s="727"/>
      <c r="G614" s="727"/>
    </row>
    <row r="615" spans="2:7">
      <c r="B615" s="727"/>
      <c r="C615" s="727"/>
      <c r="D615" s="727"/>
      <c r="E615" s="727"/>
      <c r="F615" s="727"/>
      <c r="G615" s="727"/>
    </row>
    <row r="616" spans="2:7">
      <c r="B616" s="727"/>
      <c r="C616" s="727"/>
      <c r="D616" s="727"/>
      <c r="E616" s="727"/>
      <c r="F616" s="727"/>
      <c r="G616" s="727"/>
    </row>
    <row r="617" spans="2:7">
      <c r="B617" s="727"/>
      <c r="C617" s="727"/>
      <c r="D617" s="727"/>
      <c r="E617" s="727"/>
      <c r="F617" s="727"/>
      <c r="G617" s="727"/>
    </row>
    <row r="618" spans="2:7">
      <c r="B618" s="727"/>
      <c r="C618" s="727"/>
      <c r="D618" s="727"/>
      <c r="E618" s="727"/>
      <c r="F618" s="727"/>
      <c r="G618" s="727"/>
    </row>
    <row r="619" spans="2:7">
      <c r="B619" s="727"/>
      <c r="C619" s="727"/>
      <c r="D619" s="727"/>
      <c r="E619" s="727"/>
      <c r="F619" s="727"/>
      <c r="G619" s="727"/>
    </row>
    <row r="620" spans="2:7">
      <c r="B620" s="727"/>
      <c r="C620" s="727"/>
      <c r="D620" s="727"/>
      <c r="E620" s="727"/>
      <c r="F620" s="727"/>
      <c r="G620" s="727"/>
    </row>
    <row r="621" spans="2:7">
      <c r="B621" s="727"/>
      <c r="C621" s="727"/>
      <c r="D621" s="727"/>
      <c r="E621" s="727"/>
      <c r="F621" s="727"/>
      <c r="G621" s="727"/>
    </row>
    <row r="622" spans="2:7">
      <c r="B622" s="727"/>
      <c r="C622" s="727"/>
      <c r="D622" s="727"/>
      <c r="E622" s="727"/>
      <c r="F622" s="727"/>
      <c r="G622" s="727"/>
    </row>
    <row r="623" spans="2:7">
      <c r="B623" s="727"/>
      <c r="C623" s="727"/>
      <c r="D623" s="727"/>
      <c r="E623" s="727"/>
      <c r="F623" s="727"/>
      <c r="G623" s="727"/>
    </row>
    <row r="624" spans="2:7">
      <c r="B624" s="727"/>
      <c r="C624" s="727"/>
      <c r="D624" s="727"/>
      <c r="E624" s="727"/>
      <c r="F624" s="727"/>
      <c r="G624" s="727"/>
    </row>
    <row r="625" spans="2:7">
      <c r="B625" s="727"/>
      <c r="C625" s="727"/>
      <c r="D625" s="727"/>
      <c r="E625" s="727"/>
      <c r="F625" s="727"/>
      <c r="G625" s="727"/>
    </row>
    <row r="626" spans="2:7">
      <c r="B626" s="727"/>
      <c r="C626" s="727"/>
      <c r="D626" s="727"/>
      <c r="E626" s="727"/>
      <c r="F626" s="727"/>
      <c r="G626" s="727"/>
    </row>
    <row r="627" spans="2:7">
      <c r="B627" s="727"/>
      <c r="C627" s="727"/>
      <c r="D627" s="727"/>
      <c r="E627" s="727"/>
      <c r="F627" s="727"/>
      <c r="G627" s="727"/>
    </row>
    <row r="628" spans="2:7">
      <c r="B628" s="727"/>
      <c r="C628" s="727"/>
      <c r="D628" s="727"/>
      <c r="E628" s="727"/>
      <c r="F628" s="727"/>
      <c r="G628" s="727"/>
    </row>
    <row r="629" spans="2:7">
      <c r="B629" s="727"/>
      <c r="C629" s="727"/>
      <c r="D629" s="727"/>
      <c r="E629" s="727"/>
      <c r="F629" s="727"/>
      <c r="G629" s="727"/>
    </row>
    <row r="630" spans="2:7">
      <c r="B630" s="727"/>
      <c r="C630" s="727"/>
      <c r="D630" s="727"/>
      <c r="E630" s="727"/>
      <c r="F630" s="727"/>
      <c r="G630" s="727"/>
    </row>
    <row r="631" spans="2:7">
      <c r="B631" s="727"/>
      <c r="C631" s="727"/>
      <c r="D631" s="727"/>
      <c r="E631" s="727"/>
      <c r="F631" s="727"/>
      <c r="G631" s="727"/>
    </row>
    <row r="632" spans="2:7">
      <c r="B632" s="727"/>
      <c r="C632" s="727"/>
      <c r="D632" s="727"/>
      <c r="E632" s="727"/>
      <c r="F632" s="727"/>
      <c r="G632" s="727"/>
    </row>
    <row r="633" spans="2:7">
      <c r="B633" s="727"/>
      <c r="C633" s="727"/>
      <c r="D633" s="727"/>
      <c r="E633" s="727"/>
      <c r="F633" s="727"/>
      <c r="G633" s="727"/>
    </row>
    <row r="634" spans="2:7">
      <c r="B634" s="727"/>
      <c r="C634" s="727"/>
      <c r="D634" s="727"/>
      <c r="E634" s="727"/>
      <c r="F634" s="727"/>
      <c r="G634" s="727"/>
    </row>
    <row r="635" spans="2:7">
      <c r="B635" s="727"/>
      <c r="C635" s="727"/>
      <c r="D635" s="727"/>
      <c r="E635" s="727"/>
      <c r="F635" s="727"/>
      <c r="G635" s="727"/>
    </row>
    <row r="636" spans="2:7">
      <c r="B636" s="727"/>
      <c r="C636" s="727"/>
      <c r="D636" s="727"/>
      <c r="E636" s="727"/>
      <c r="F636" s="727"/>
      <c r="G636" s="727"/>
    </row>
    <row r="637" spans="2:7">
      <c r="B637" s="727"/>
      <c r="C637" s="727"/>
      <c r="D637" s="727"/>
      <c r="E637" s="727"/>
      <c r="F637" s="727"/>
      <c r="G637" s="727"/>
    </row>
    <row r="638" spans="2:7">
      <c r="B638" s="727"/>
      <c r="C638" s="727"/>
      <c r="D638" s="727"/>
      <c r="E638" s="727"/>
      <c r="F638" s="727"/>
      <c r="G638" s="727"/>
    </row>
    <row r="639" spans="2:7">
      <c r="B639" s="727"/>
      <c r="C639" s="727"/>
      <c r="D639" s="727"/>
      <c r="E639" s="727"/>
      <c r="F639" s="727"/>
      <c r="G639" s="727"/>
    </row>
    <row r="640" spans="2:7">
      <c r="B640" s="727"/>
      <c r="C640" s="727"/>
      <c r="D640" s="727"/>
      <c r="E640" s="727"/>
      <c r="F640" s="727"/>
      <c r="G640" s="727"/>
    </row>
    <row r="641" spans="2:7">
      <c r="B641" s="727"/>
      <c r="C641" s="727"/>
      <c r="D641" s="727"/>
      <c r="E641" s="727"/>
      <c r="F641" s="727"/>
      <c r="G641" s="727"/>
    </row>
    <row r="642" spans="2:7">
      <c r="B642" s="727"/>
      <c r="C642" s="727"/>
      <c r="D642" s="727"/>
      <c r="E642" s="727"/>
      <c r="F642" s="727"/>
      <c r="G642" s="727"/>
    </row>
    <row r="643" spans="2:7">
      <c r="B643" s="727"/>
      <c r="C643" s="727"/>
      <c r="D643" s="727"/>
      <c r="E643" s="727"/>
      <c r="F643" s="727"/>
      <c r="G643" s="727"/>
    </row>
    <row r="644" spans="2:7">
      <c r="B644" s="727"/>
      <c r="C644" s="727"/>
      <c r="D644" s="727"/>
      <c r="E644" s="727"/>
      <c r="F644" s="727"/>
      <c r="G644" s="727"/>
    </row>
    <row r="645" spans="2:7">
      <c r="B645" s="727"/>
      <c r="C645" s="727"/>
      <c r="D645" s="727"/>
      <c r="E645" s="727"/>
      <c r="F645" s="727"/>
      <c r="G645" s="727"/>
    </row>
    <row r="646" spans="2:7">
      <c r="B646" s="727"/>
      <c r="C646" s="727"/>
      <c r="D646" s="727"/>
      <c r="E646" s="727"/>
      <c r="F646" s="727"/>
      <c r="G646" s="727"/>
    </row>
    <row r="647" spans="2:7">
      <c r="B647" s="727"/>
      <c r="C647" s="727"/>
      <c r="D647" s="727"/>
      <c r="E647" s="727"/>
      <c r="F647" s="727"/>
      <c r="G647" s="727"/>
    </row>
    <row r="648" spans="2:7">
      <c r="B648" s="727"/>
      <c r="C648" s="727"/>
      <c r="D648" s="727"/>
      <c r="E648" s="727"/>
      <c r="F648" s="727"/>
      <c r="G648" s="727"/>
    </row>
    <row r="649" spans="2:7">
      <c r="B649" s="727"/>
      <c r="C649" s="727"/>
      <c r="D649" s="727"/>
      <c r="E649" s="727"/>
      <c r="F649" s="727"/>
      <c r="G649" s="727"/>
    </row>
    <row r="650" spans="2:7">
      <c r="B650" s="727"/>
      <c r="C650" s="727"/>
      <c r="D650" s="727"/>
      <c r="E650" s="727"/>
      <c r="F650" s="727"/>
      <c r="G650" s="727"/>
    </row>
    <row r="651" spans="2:7">
      <c r="B651" s="727"/>
      <c r="C651" s="727"/>
      <c r="D651" s="727"/>
      <c r="E651" s="727"/>
      <c r="F651" s="727"/>
      <c r="G651" s="727"/>
    </row>
    <row r="652" spans="2:7">
      <c r="B652" s="727"/>
      <c r="C652" s="727"/>
      <c r="D652" s="727"/>
      <c r="E652" s="727"/>
      <c r="F652" s="727"/>
      <c r="G652" s="727"/>
    </row>
    <row r="653" spans="2:7">
      <c r="B653" s="727"/>
      <c r="C653" s="727"/>
      <c r="D653" s="727"/>
      <c r="E653" s="727"/>
      <c r="F653" s="727"/>
      <c r="G653" s="727"/>
    </row>
    <row r="654" spans="2:7">
      <c r="B654" s="727"/>
      <c r="C654" s="727"/>
      <c r="D654" s="727"/>
      <c r="E654" s="727"/>
      <c r="F654" s="727"/>
      <c r="G654" s="727"/>
    </row>
    <row r="655" spans="2:7">
      <c r="B655" s="727"/>
      <c r="C655" s="727"/>
      <c r="D655" s="727"/>
      <c r="E655" s="727"/>
      <c r="F655" s="727"/>
      <c r="G655" s="727"/>
    </row>
    <row r="656" spans="2:7">
      <c r="B656" s="727"/>
      <c r="C656" s="727"/>
      <c r="D656" s="727"/>
      <c r="E656" s="727"/>
      <c r="F656" s="727"/>
      <c r="G656" s="727"/>
    </row>
    <row r="657" spans="2:7">
      <c r="B657" s="727"/>
      <c r="C657" s="727"/>
      <c r="D657" s="727"/>
      <c r="E657" s="727"/>
      <c r="F657" s="727"/>
      <c r="G657" s="727"/>
    </row>
    <row r="658" spans="2:7">
      <c r="B658" s="727"/>
      <c r="C658" s="727"/>
      <c r="D658" s="727"/>
      <c r="E658" s="727"/>
      <c r="F658" s="727"/>
      <c r="G658" s="727"/>
    </row>
    <row r="659" spans="2:7">
      <c r="B659" s="727"/>
      <c r="C659" s="727"/>
      <c r="D659" s="727"/>
      <c r="E659" s="727"/>
      <c r="F659" s="727"/>
      <c r="G659" s="727"/>
    </row>
    <row r="660" spans="2:7">
      <c r="B660" s="727"/>
      <c r="C660" s="727"/>
      <c r="D660" s="727"/>
      <c r="E660" s="727"/>
      <c r="F660" s="727"/>
      <c r="G660" s="727"/>
    </row>
    <row r="661" spans="2:7">
      <c r="B661" s="727"/>
      <c r="C661" s="727"/>
      <c r="D661" s="727"/>
      <c r="E661" s="727"/>
      <c r="F661" s="727"/>
      <c r="G661" s="727"/>
    </row>
    <row r="662" spans="2:7">
      <c r="B662" s="727"/>
      <c r="C662" s="727"/>
      <c r="D662" s="727"/>
      <c r="E662" s="727"/>
      <c r="F662" s="727"/>
      <c r="G662" s="727"/>
    </row>
    <row r="663" spans="2:7">
      <c r="B663" s="727"/>
      <c r="C663" s="727"/>
      <c r="D663" s="727"/>
      <c r="E663" s="727"/>
      <c r="F663" s="727"/>
      <c r="G663" s="727"/>
    </row>
    <row r="664" spans="2:7">
      <c r="B664" s="727"/>
      <c r="C664" s="727"/>
      <c r="D664" s="727"/>
      <c r="E664" s="727"/>
      <c r="F664" s="727"/>
      <c r="G664" s="727"/>
    </row>
    <row r="665" spans="2:7">
      <c r="B665" s="727"/>
      <c r="C665" s="727"/>
      <c r="D665" s="727"/>
      <c r="E665" s="727"/>
      <c r="F665" s="727"/>
      <c r="G665" s="727"/>
    </row>
    <row r="666" spans="2:7">
      <c r="B666" s="727"/>
      <c r="C666" s="727"/>
      <c r="D666" s="727"/>
      <c r="E666" s="727"/>
      <c r="F666" s="727"/>
      <c r="G666" s="727"/>
    </row>
    <row r="667" spans="2:7">
      <c r="B667" s="727"/>
      <c r="C667" s="727"/>
      <c r="D667" s="727"/>
      <c r="E667" s="727"/>
      <c r="F667" s="727"/>
      <c r="G667" s="727"/>
    </row>
    <row r="668" spans="2:7">
      <c r="B668" s="727"/>
      <c r="C668" s="727"/>
      <c r="D668" s="727"/>
      <c r="E668" s="727"/>
      <c r="F668" s="727"/>
      <c r="G668" s="727"/>
    </row>
    <row r="669" spans="2:7">
      <c r="B669" s="727"/>
      <c r="C669" s="727"/>
      <c r="D669" s="727"/>
      <c r="E669" s="727"/>
      <c r="F669" s="727"/>
      <c r="G669" s="727"/>
    </row>
    <row r="670" spans="2:7">
      <c r="B670" s="727"/>
      <c r="C670" s="727"/>
      <c r="D670" s="727"/>
      <c r="E670" s="727"/>
      <c r="F670" s="727"/>
      <c r="G670" s="727"/>
    </row>
    <row r="671" spans="2:7">
      <c r="B671" s="727"/>
      <c r="C671" s="727"/>
      <c r="D671" s="727"/>
      <c r="E671" s="727"/>
      <c r="F671" s="727"/>
      <c r="G671" s="727"/>
    </row>
    <row r="672" spans="2:7">
      <c r="B672" s="727"/>
      <c r="C672" s="727"/>
      <c r="D672" s="727"/>
      <c r="E672" s="727"/>
      <c r="F672" s="727"/>
      <c r="G672" s="727"/>
    </row>
    <row r="673" spans="2:7">
      <c r="B673" s="727"/>
      <c r="C673" s="727"/>
      <c r="D673" s="727"/>
      <c r="E673" s="727"/>
      <c r="F673" s="727"/>
      <c r="G673" s="727"/>
    </row>
    <row r="674" spans="2:7">
      <c r="B674" s="727"/>
      <c r="C674" s="727"/>
      <c r="D674" s="727"/>
      <c r="E674" s="727"/>
      <c r="F674" s="727"/>
      <c r="G674" s="727"/>
    </row>
    <row r="675" spans="2:7">
      <c r="B675" s="727"/>
      <c r="C675" s="727"/>
      <c r="D675" s="727"/>
      <c r="E675" s="727"/>
      <c r="F675" s="727"/>
      <c r="G675" s="727"/>
    </row>
    <row r="676" spans="2:7">
      <c r="B676" s="727"/>
      <c r="C676" s="727"/>
      <c r="D676" s="727"/>
      <c r="E676" s="727"/>
      <c r="F676" s="727"/>
      <c r="G676" s="727"/>
    </row>
    <row r="677" spans="2:7">
      <c r="B677" s="727"/>
      <c r="C677" s="727"/>
      <c r="D677" s="727"/>
      <c r="E677" s="727"/>
      <c r="F677" s="727"/>
      <c r="G677" s="727"/>
    </row>
    <row r="678" spans="2:7">
      <c r="B678" s="727"/>
      <c r="C678" s="727"/>
      <c r="D678" s="727"/>
      <c r="E678" s="727"/>
      <c r="F678" s="727"/>
      <c r="G678" s="727"/>
    </row>
    <row r="679" spans="2:7">
      <c r="B679" s="727"/>
      <c r="C679" s="727"/>
      <c r="D679" s="727"/>
      <c r="E679" s="727"/>
      <c r="F679" s="727"/>
      <c r="G679" s="727"/>
    </row>
    <row r="680" spans="2:7">
      <c r="B680" s="727"/>
      <c r="C680" s="727"/>
      <c r="D680" s="727"/>
      <c r="E680" s="727"/>
      <c r="F680" s="727"/>
      <c r="G680" s="727"/>
    </row>
    <row r="681" spans="2:7">
      <c r="B681" s="727"/>
      <c r="C681" s="727"/>
      <c r="D681" s="727"/>
      <c r="E681" s="727"/>
      <c r="F681" s="727"/>
      <c r="G681" s="727"/>
    </row>
    <row r="682" spans="2:7">
      <c r="B682" s="727"/>
      <c r="C682" s="727"/>
      <c r="D682" s="727"/>
      <c r="E682" s="727"/>
      <c r="F682" s="727"/>
      <c r="G682" s="727"/>
    </row>
    <row r="683" spans="2:7">
      <c r="B683" s="727"/>
      <c r="C683" s="727"/>
      <c r="D683" s="727"/>
      <c r="E683" s="727"/>
      <c r="F683" s="727"/>
      <c r="G683" s="727"/>
    </row>
    <row r="684" spans="2:7">
      <c r="B684" s="727"/>
      <c r="C684" s="727"/>
      <c r="D684" s="727"/>
      <c r="E684" s="727"/>
      <c r="F684" s="727"/>
      <c r="G684" s="727"/>
    </row>
    <row r="685" spans="2:7">
      <c r="B685" s="727"/>
      <c r="C685" s="727"/>
      <c r="D685" s="727"/>
      <c r="E685" s="727"/>
      <c r="F685" s="727"/>
      <c r="G685" s="727"/>
    </row>
    <row r="686" spans="2:7">
      <c r="B686" s="727"/>
      <c r="C686" s="727"/>
      <c r="D686" s="727"/>
      <c r="E686" s="727"/>
      <c r="F686" s="727"/>
      <c r="G686" s="727"/>
    </row>
    <row r="687" spans="2:7">
      <c r="B687" s="727"/>
      <c r="C687" s="727"/>
      <c r="D687" s="727"/>
      <c r="E687" s="727"/>
      <c r="F687" s="727"/>
      <c r="G687" s="727"/>
    </row>
    <row r="688" spans="2:7">
      <c r="B688" s="727"/>
      <c r="C688" s="727"/>
      <c r="D688" s="727"/>
      <c r="E688" s="727"/>
      <c r="F688" s="727"/>
      <c r="G688" s="727"/>
    </row>
    <row r="689" spans="2:7">
      <c r="B689" s="727"/>
      <c r="C689" s="727"/>
      <c r="D689" s="727"/>
      <c r="E689" s="727"/>
      <c r="F689" s="727"/>
      <c r="G689" s="727"/>
    </row>
    <row r="690" spans="2:7">
      <c r="B690" s="727"/>
      <c r="C690" s="727"/>
      <c r="D690" s="727"/>
      <c r="E690" s="727"/>
      <c r="F690" s="727"/>
      <c r="G690" s="727"/>
    </row>
    <row r="691" spans="2:7">
      <c r="B691" s="727"/>
      <c r="C691" s="727"/>
      <c r="D691" s="727"/>
      <c r="E691" s="727"/>
      <c r="F691" s="727"/>
      <c r="G691" s="727"/>
    </row>
    <row r="692" spans="2:7">
      <c r="B692" s="727"/>
      <c r="C692" s="727"/>
      <c r="D692" s="727"/>
      <c r="E692" s="727"/>
      <c r="F692" s="727"/>
      <c r="G692" s="727"/>
    </row>
    <row r="693" spans="2:7">
      <c r="B693" s="727"/>
      <c r="C693" s="727"/>
      <c r="D693" s="727"/>
      <c r="E693" s="727"/>
      <c r="F693" s="727"/>
      <c r="G693" s="727"/>
    </row>
    <row r="694" spans="2:7">
      <c r="B694" s="727"/>
      <c r="C694" s="727"/>
      <c r="D694" s="727"/>
      <c r="E694" s="727"/>
      <c r="F694" s="727"/>
      <c r="G694" s="727"/>
    </row>
    <row r="695" spans="2:7">
      <c r="B695" s="727"/>
      <c r="C695" s="727"/>
      <c r="D695" s="727"/>
      <c r="E695" s="727"/>
      <c r="F695" s="727"/>
      <c r="G695" s="727"/>
    </row>
    <row r="696" spans="2:7">
      <c r="B696" s="727"/>
      <c r="C696" s="727"/>
      <c r="D696" s="727"/>
      <c r="E696" s="727"/>
      <c r="F696" s="727"/>
      <c r="G696" s="727"/>
    </row>
    <row r="697" spans="2:7">
      <c r="B697" s="727"/>
      <c r="C697" s="727"/>
      <c r="D697" s="727"/>
      <c r="E697" s="727"/>
      <c r="F697" s="727"/>
      <c r="G697" s="727"/>
    </row>
    <row r="698" spans="2:7">
      <c r="B698" s="727"/>
      <c r="C698" s="727"/>
      <c r="D698" s="727"/>
      <c r="E698" s="727"/>
      <c r="F698" s="727"/>
      <c r="G698" s="727"/>
    </row>
    <row r="699" spans="2:7">
      <c r="B699" s="727"/>
      <c r="C699" s="727"/>
      <c r="D699" s="727"/>
      <c r="E699" s="727"/>
      <c r="F699" s="727"/>
      <c r="G699" s="727"/>
    </row>
    <row r="700" spans="2:7">
      <c r="B700" s="727"/>
      <c r="C700" s="727"/>
      <c r="D700" s="727"/>
      <c r="E700" s="727"/>
      <c r="F700" s="727"/>
      <c r="G700" s="727"/>
    </row>
    <row r="701" spans="2:7">
      <c r="B701" s="727"/>
      <c r="C701" s="727"/>
      <c r="D701" s="727"/>
      <c r="E701" s="727"/>
      <c r="F701" s="727"/>
      <c r="G701" s="727"/>
    </row>
    <row r="702" spans="2:7">
      <c r="B702" s="727"/>
      <c r="C702" s="727"/>
      <c r="D702" s="727"/>
      <c r="E702" s="727"/>
      <c r="F702" s="727"/>
      <c r="G702" s="727"/>
    </row>
    <row r="703" spans="2:7">
      <c r="B703" s="727"/>
      <c r="C703" s="727"/>
      <c r="D703" s="727"/>
      <c r="E703" s="727"/>
      <c r="F703" s="727"/>
      <c r="G703" s="727"/>
    </row>
    <row r="704" spans="2:7">
      <c r="B704" s="727"/>
      <c r="C704" s="727"/>
      <c r="D704" s="727"/>
      <c r="E704" s="727"/>
      <c r="F704" s="727"/>
      <c r="G704" s="727"/>
    </row>
    <row r="705" spans="2:7">
      <c r="B705" s="727"/>
      <c r="C705" s="727"/>
      <c r="D705" s="727"/>
      <c r="E705" s="727"/>
      <c r="F705" s="727"/>
      <c r="G705" s="727"/>
    </row>
    <row r="706" spans="2:7">
      <c r="B706" s="727"/>
      <c r="C706" s="727"/>
      <c r="D706" s="727"/>
      <c r="E706" s="727"/>
      <c r="F706" s="727"/>
      <c r="G706" s="727"/>
    </row>
    <row r="707" spans="2:7">
      <c r="B707" s="727"/>
      <c r="C707" s="727"/>
      <c r="D707" s="727"/>
      <c r="E707" s="727"/>
      <c r="F707" s="727"/>
      <c r="G707" s="727"/>
    </row>
    <row r="708" spans="2:7">
      <c r="B708" s="727"/>
      <c r="C708" s="727"/>
      <c r="D708" s="727"/>
      <c r="E708" s="727"/>
      <c r="F708" s="727"/>
      <c r="G708" s="727"/>
    </row>
    <row r="709" spans="2:7">
      <c r="B709" s="727"/>
      <c r="C709" s="727"/>
      <c r="D709" s="727"/>
      <c r="E709" s="727"/>
      <c r="F709" s="727"/>
      <c r="G709" s="727"/>
    </row>
    <row r="710" spans="2:7">
      <c r="B710" s="727"/>
      <c r="C710" s="727"/>
      <c r="D710" s="727"/>
      <c r="E710" s="727"/>
      <c r="F710" s="727"/>
      <c r="G710" s="727"/>
    </row>
    <row r="711" spans="2:7">
      <c r="B711" s="727"/>
      <c r="C711" s="727"/>
      <c r="D711" s="727"/>
      <c r="E711" s="727"/>
      <c r="F711" s="727"/>
      <c r="G711" s="727"/>
    </row>
    <row r="712" spans="2:7">
      <c r="B712" s="727"/>
      <c r="C712" s="727"/>
      <c r="D712" s="727"/>
      <c r="E712" s="727"/>
      <c r="F712" s="727"/>
      <c r="G712" s="727"/>
    </row>
    <row r="713" spans="2:7">
      <c r="B713" s="727"/>
      <c r="C713" s="727"/>
      <c r="D713" s="727"/>
      <c r="E713" s="727"/>
      <c r="F713" s="727"/>
      <c r="G713" s="727"/>
    </row>
    <row r="714" spans="2:7">
      <c r="B714" s="727"/>
      <c r="C714" s="727"/>
      <c r="D714" s="727"/>
      <c r="E714" s="727"/>
      <c r="F714" s="727"/>
      <c r="G714" s="727"/>
    </row>
    <row r="715" spans="2:7">
      <c r="B715" s="727"/>
      <c r="C715" s="727"/>
      <c r="D715" s="727"/>
      <c r="E715" s="727"/>
      <c r="F715" s="727"/>
      <c r="G715" s="727"/>
    </row>
    <row r="716" spans="2:7">
      <c r="B716" s="727"/>
      <c r="C716" s="727"/>
      <c r="D716" s="727"/>
      <c r="E716" s="727"/>
      <c r="F716" s="727"/>
      <c r="G716" s="727"/>
    </row>
    <row r="717" spans="2:7">
      <c r="B717" s="727"/>
      <c r="C717" s="727"/>
      <c r="D717" s="727"/>
      <c r="E717" s="727"/>
      <c r="F717" s="727"/>
      <c r="G717" s="727"/>
    </row>
    <row r="718" spans="2:7">
      <c r="B718" s="727"/>
      <c r="C718" s="727"/>
      <c r="D718" s="727"/>
      <c r="E718" s="727"/>
      <c r="F718" s="727"/>
      <c r="G718" s="727"/>
    </row>
    <row r="719" spans="2:7">
      <c r="B719" s="727"/>
      <c r="C719" s="727"/>
      <c r="D719" s="727"/>
      <c r="E719" s="727"/>
      <c r="F719" s="727"/>
      <c r="G719" s="727"/>
    </row>
    <row r="720" spans="2:7">
      <c r="B720" s="727"/>
      <c r="C720" s="727"/>
      <c r="D720" s="727"/>
      <c r="E720" s="727"/>
      <c r="F720" s="727"/>
      <c r="G720" s="727"/>
    </row>
    <row r="721" spans="2:7">
      <c r="B721" s="727"/>
      <c r="C721" s="727"/>
      <c r="D721" s="727"/>
      <c r="E721" s="727"/>
      <c r="F721" s="727"/>
      <c r="G721" s="727"/>
    </row>
    <row r="722" spans="2:7">
      <c r="B722" s="727"/>
      <c r="C722" s="727"/>
      <c r="D722" s="727"/>
      <c r="E722" s="727"/>
      <c r="F722" s="727"/>
      <c r="G722" s="727"/>
    </row>
    <row r="723" spans="2:7">
      <c r="B723" s="727"/>
      <c r="C723" s="727"/>
      <c r="D723" s="727"/>
      <c r="E723" s="727"/>
      <c r="F723" s="727"/>
      <c r="G723" s="727"/>
    </row>
    <row r="724" spans="2:7">
      <c r="B724" s="727"/>
      <c r="C724" s="727"/>
      <c r="D724" s="727"/>
      <c r="E724" s="727"/>
      <c r="F724" s="727"/>
      <c r="G724" s="727"/>
    </row>
    <row r="725" spans="2:7">
      <c r="B725" s="727"/>
      <c r="C725" s="727"/>
      <c r="D725" s="727"/>
      <c r="E725" s="727"/>
      <c r="F725" s="727"/>
      <c r="G725" s="727"/>
    </row>
    <row r="726" spans="2:7">
      <c r="B726" s="727"/>
      <c r="C726" s="727"/>
      <c r="D726" s="727"/>
      <c r="E726" s="727"/>
      <c r="F726" s="727"/>
      <c r="G726" s="727"/>
    </row>
    <row r="727" spans="2:7">
      <c r="B727" s="727"/>
      <c r="C727" s="727"/>
      <c r="D727" s="727"/>
      <c r="E727" s="727"/>
      <c r="F727" s="727"/>
      <c r="G727" s="727"/>
    </row>
    <row r="728" spans="2:7">
      <c r="B728" s="727"/>
      <c r="C728" s="727"/>
      <c r="D728" s="727"/>
      <c r="E728" s="727"/>
      <c r="F728" s="727"/>
      <c r="G728" s="727"/>
    </row>
    <row r="729" spans="2:7">
      <c r="B729" s="727"/>
      <c r="C729" s="727"/>
      <c r="D729" s="727"/>
      <c r="E729" s="727"/>
      <c r="F729" s="727"/>
      <c r="G729" s="727"/>
    </row>
    <row r="730" spans="2:7">
      <c r="B730" s="727"/>
      <c r="C730" s="727"/>
      <c r="D730" s="727"/>
      <c r="E730" s="727"/>
      <c r="F730" s="727"/>
      <c r="G730" s="727"/>
    </row>
    <row r="731" spans="2:7">
      <c r="B731" s="727"/>
      <c r="C731" s="727"/>
      <c r="D731" s="727"/>
      <c r="E731" s="727"/>
      <c r="F731" s="727"/>
      <c r="G731" s="727"/>
    </row>
    <row r="732" spans="2:7">
      <c r="B732" s="727"/>
      <c r="C732" s="727"/>
      <c r="D732" s="727"/>
      <c r="E732" s="727"/>
      <c r="F732" s="727"/>
      <c r="G732" s="727"/>
    </row>
    <row r="733" spans="2:7">
      <c r="B733" s="727"/>
      <c r="C733" s="727"/>
      <c r="D733" s="727"/>
      <c r="E733" s="727"/>
      <c r="F733" s="727"/>
      <c r="G733" s="727"/>
    </row>
    <row r="734" spans="2:7">
      <c r="B734" s="727"/>
      <c r="C734" s="727"/>
      <c r="D734" s="727"/>
      <c r="E734" s="727"/>
      <c r="F734" s="727"/>
      <c r="G734" s="727"/>
    </row>
    <row r="735" spans="2:7">
      <c r="B735" s="727"/>
      <c r="C735" s="727"/>
      <c r="D735" s="727"/>
      <c r="E735" s="727"/>
      <c r="F735" s="727"/>
      <c r="G735" s="727"/>
    </row>
    <row r="736" spans="2:7">
      <c r="B736" s="727"/>
      <c r="C736" s="727"/>
      <c r="D736" s="727"/>
      <c r="E736" s="727"/>
      <c r="F736" s="727"/>
      <c r="G736" s="727"/>
    </row>
    <row r="737" spans="2:7">
      <c r="B737" s="727"/>
      <c r="C737" s="727"/>
      <c r="D737" s="727"/>
      <c r="E737" s="727"/>
      <c r="F737" s="727"/>
      <c r="G737" s="727"/>
    </row>
    <row r="738" spans="2:7">
      <c r="B738" s="727"/>
      <c r="C738" s="727"/>
      <c r="D738" s="727"/>
      <c r="E738" s="727"/>
      <c r="F738" s="727"/>
      <c r="G738" s="727"/>
    </row>
    <row r="739" spans="2:7">
      <c r="B739" s="727"/>
      <c r="C739" s="727"/>
      <c r="D739" s="727"/>
      <c r="E739" s="727"/>
      <c r="F739" s="727"/>
      <c r="G739" s="727"/>
    </row>
    <row r="740" spans="2:7">
      <c r="B740" s="727"/>
      <c r="C740" s="727"/>
      <c r="D740" s="727"/>
      <c r="E740" s="727"/>
      <c r="F740" s="727"/>
      <c r="G740" s="727"/>
    </row>
    <row r="741" spans="2:7">
      <c r="B741" s="727"/>
      <c r="C741" s="727"/>
      <c r="D741" s="727"/>
      <c r="E741" s="727"/>
      <c r="F741" s="727"/>
      <c r="G741" s="727"/>
    </row>
    <row r="742" spans="2:7">
      <c r="B742" s="727"/>
      <c r="C742" s="727"/>
      <c r="D742" s="727"/>
      <c r="E742" s="727"/>
      <c r="F742" s="727"/>
      <c r="G742" s="727"/>
    </row>
    <row r="743" spans="2:7">
      <c r="B743" s="727"/>
      <c r="C743" s="727"/>
      <c r="D743" s="727"/>
      <c r="E743" s="727"/>
      <c r="F743" s="727"/>
      <c r="G743" s="727"/>
    </row>
    <row r="744" spans="2:7">
      <c r="B744" s="727"/>
      <c r="C744" s="727"/>
      <c r="D744" s="727"/>
      <c r="E744" s="727"/>
      <c r="F744" s="727"/>
      <c r="G744" s="727"/>
    </row>
    <row r="745" spans="2:7">
      <c r="B745" s="727"/>
      <c r="C745" s="727"/>
      <c r="D745" s="727"/>
      <c r="E745" s="727"/>
      <c r="F745" s="727"/>
      <c r="G745" s="727"/>
    </row>
    <row r="746" spans="2:7">
      <c r="B746" s="727"/>
      <c r="C746" s="727"/>
      <c r="D746" s="727"/>
      <c r="E746" s="727"/>
      <c r="F746" s="727"/>
      <c r="G746" s="727"/>
    </row>
    <row r="747" spans="2:7">
      <c r="B747" s="727"/>
      <c r="C747" s="727"/>
      <c r="D747" s="727"/>
      <c r="E747" s="727"/>
      <c r="F747" s="727"/>
      <c r="G747" s="727"/>
    </row>
    <row r="748" spans="2:7">
      <c r="B748" s="727"/>
      <c r="C748" s="727"/>
      <c r="D748" s="727"/>
      <c r="E748" s="727"/>
      <c r="F748" s="727"/>
      <c r="G748" s="727"/>
    </row>
    <row r="749" spans="2:7">
      <c r="B749" s="727"/>
      <c r="C749" s="727"/>
      <c r="D749" s="727"/>
      <c r="E749" s="727"/>
      <c r="F749" s="727"/>
      <c r="G749" s="727"/>
    </row>
    <row r="750" spans="2:7">
      <c r="B750" s="727"/>
      <c r="C750" s="727"/>
      <c r="D750" s="727"/>
      <c r="E750" s="727"/>
      <c r="F750" s="727"/>
      <c r="G750" s="727"/>
    </row>
    <row r="751" spans="2:7">
      <c r="B751" s="727"/>
      <c r="C751" s="727"/>
      <c r="D751" s="727"/>
      <c r="E751" s="727"/>
      <c r="F751" s="727"/>
      <c r="G751" s="727"/>
    </row>
    <row r="752" spans="2:7">
      <c r="B752" s="727"/>
      <c r="C752" s="727"/>
      <c r="D752" s="727"/>
      <c r="E752" s="727"/>
      <c r="F752" s="727"/>
      <c r="G752" s="727"/>
    </row>
    <row r="753" spans="2:7">
      <c r="B753" s="727"/>
      <c r="C753" s="727"/>
      <c r="D753" s="727"/>
      <c r="E753" s="727"/>
      <c r="F753" s="727"/>
      <c r="G753" s="727"/>
    </row>
    <row r="754" spans="2:7">
      <c r="B754" s="727"/>
      <c r="C754" s="727"/>
      <c r="D754" s="727"/>
      <c r="E754" s="727"/>
      <c r="F754" s="727"/>
      <c r="G754" s="727"/>
    </row>
    <row r="755" spans="2:7">
      <c r="B755" s="727"/>
      <c r="C755" s="727"/>
      <c r="D755" s="727"/>
      <c r="E755" s="727"/>
      <c r="F755" s="727"/>
      <c r="G755" s="727"/>
    </row>
    <row r="756" spans="2:7">
      <c r="B756" s="727"/>
      <c r="C756" s="727"/>
      <c r="D756" s="727"/>
      <c r="E756" s="727"/>
      <c r="F756" s="727"/>
      <c r="G756" s="727"/>
    </row>
    <row r="757" spans="2:7">
      <c r="B757" s="727"/>
      <c r="C757" s="727"/>
      <c r="D757" s="727"/>
      <c r="E757" s="727"/>
      <c r="F757" s="727"/>
      <c r="G757" s="727"/>
    </row>
    <row r="758" spans="2:7">
      <c r="B758" s="727"/>
      <c r="C758" s="727"/>
      <c r="D758" s="727"/>
      <c r="E758" s="727"/>
      <c r="F758" s="727"/>
      <c r="G758" s="727"/>
    </row>
    <row r="759" spans="2:7">
      <c r="B759" s="727"/>
      <c r="C759" s="727"/>
      <c r="D759" s="727"/>
      <c r="E759" s="727"/>
      <c r="F759" s="727"/>
      <c r="G759" s="727"/>
    </row>
    <row r="760" spans="2:7">
      <c r="B760" s="727"/>
      <c r="C760" s="727"/>
      <c r="D760" s="727"/>
      <c r="E760" s="727"/>
      <c r="F760" s="727"/>
      <c r="G760" s="727"/>
    </row>
    <row r="761" spans="2:7">
      <c r="B761" s="727"/>
      <c r="C761" s="727"/>
      <c r="D761" s="727"/>
      <c r="E761" s="727"/>
      <c r="F761" s="727"/>
      <c r="G761" s="727"/>
    </row>
    <row r="762" spans="2:7">
      <c r="B762" s="727"/>
      <c r="C762" s="727"/>
      <c r="D762" s="727"/>
      <c r="E762" s="727"/>
      <c r="F762" s="727"/>
      <c r="G762" s="727"/>
    </row>
    <row r="763" spans="2:7">
      <c r="B763" s="727"/>
      <c r="C763" s="727"/>
      <c r="D763" s="727"/>
      <c r="E763" s="727"/>
      <c r="F763" s="727"/>
      <c r="G763" s="727"/>
    </row>
    <row r="764" spans="2:7">
      <c r="B764" s="727"/>
      <c r="C764" s="727"/>
      <c r="D764" s="727"/>
      <c r="E764" s="727"/>
      <c r="F764" s="727"/>
      <c r="G764" s="727"/>
    </row>
    <row r="765" spans="2:7">
      <c r="B765" s="727"/>
      <c r="C765" s="727"/>
      <c r="D765" s="727"/>
      <c r="E765" s="727"/>
      <c r="F765" s="727"/>
      <c r="G765" s="727"/>
    </row>
    <row r="766" spans="2:7">
      <c r="B766" s="727"/>
      <c r="C766" s="727"/>
      <c r="D766" s="727"/>
      <c r="E766" s="727"/>
      <c r="F766" s="727"/>
      <c r="G766" s="727"/>
    </row>
    <row r="767" spans="2:7">
      <c r="B767" s="727"/>
      <c r="C767" s="727"/>
      <c r="D767" s="727"/>
      <c r="E767" s="727"/>
      <c r="F767" s="727"/>
      <c r="G767" s="727"/>
    </row>
    <row r="768" spans="2:7">
      <c r="B768" s="727"/>
      <c r="C768" s="727"/>
      <c r="D768" s="727"/>
      <c r="E768" s="727"/>
      <c r="F768" s="727"/>
      <c r="G768" s="727"/>
    </row>
    <row r="769" spans="2:7">
      <c r="B769" s="727"/>
      <c r="C769" s="727"/>
      <c r="D769" s="727"/>
      <c r="E769" s="727"/>
      <c r="F769" s="727"/>
      <c r="G769" s="727"/>
    </row>
    <row r="770" spans="2:7">
      <c r="B770" s="727"/>
      <c r="C770" s="727"/>
      <c r="D770" s="727"/>
      <c r="E770" s="727"/>
      <c r="F770" s="727"/>
      <c r="G770" s="727"/>
    </row>
    <row r="771" spans="2:7">
      <c r="B771" s="727"/>
      <c r="C771" s="727"/>
      <c r="D771" s="727"/>
      <c r="E771" s="727"/>
      <c r="F771" s="727"/>
      <c r="G771" s="727"/>
    </row>
    <row r="772" spans="2:7">
      <c r="B772" s="727"/>
      <c r="C772" s="727"/>
      <c r="D772" s="727"/>
      <c r="E772" s="727"/>
      <c r="F772" s="727"/>
      <c r="G772" s="727"/>
    </row>
    <row r="773" spans="2:7">
      <c r="B773" s="727"/>
      <c r="C773" s="727"/>
      <c r="D773" s="727"/>
      <c r="E773" s="727"/>
      <c r="F773" s="727"/>
      <c r="G773" s="727"/>
    </row>
    <row r="774" spans="2:7">
      <c r="B774" s="727"/>
      <c r="C774" s="727"/>
      <c r="D774" s="727"/>
      <c r="E774" s="727"/>
      <c r="F774" s="727"/>
      <c r="G774" s="727"/>
    </row>
    <row r="775" spans="2:7">
      <c r="B775" s="727"/>
      <c r="C775" s="727"/>
      <c r="D775" s="727"/>
      <c r="E775" s="727"/>
      <c r="F775" s="727"/>
      <c r="G775" s="727"/>
    </row>
    <row r="776" spans="2:7">
      <c r="B776" s="727"/>
      <c r="C776" s="727"/>
      <c r="D776" s="727"/>
      <c r="E776" s="727"/>
      <c r="F776" s="727"/>
      <c r="G776" s="727"/>
    </row>
    <row r="777" spans="2:7">
      <c r="B777" s="727"/>
      <c r="C777" s="727"/>
      <c r="D777" s="727"/>
      <c r="E777" s="727"/>
      <c r="F777" s="727"/>
      <c r="G777" s="727"/>
    </row>
    <row r="778" spans="2:7">
      <c r="B778" s="727"/>
      <c r="C778" s="727"/>
      <c r="D778" s="727"/>
      <c r="E778" s="727"/>
      <c r="F778" s="727"/>
      <c r="G778" s="727"/>
    </row>
    <row r="779" spans="2:7">
      <c r="B779" s="727"/>
      <c r="C779" s="727"/>
      <c r="D779" s="727"/>
      <c r="E779" s="727"/>
      <c r="F779" s="727"/>
      <c r="G779" s="727"/>
    </row>
    <row r="780" spans="2:7">
      <c r="B780" s="727"/>
      <c r="C780" s="727"/>
      <c r="D780" s="727"/>
      <c r="E780" s="727"/>
      <c r="F780" s="727"/>
      <c r="G780" s="727"/>
    </row>
    <row r="781" spans="2:7">
      <c r="B781" s="727"/>
      <c r="C781" s="727"/>
      <c r="D781" s="727"/>
      <c r="E781" s="727"/>
      <c r="F781" s="727"/>
      <c r="G781" s="727"/>
    </row>
    <row r="782" spans="2:7">
      <c r="B782" s="727"/>
      <c r="C782" s="727"/>
      <c r="D782" s="727"/>
      <c r="E782" s="727"/>
      <c r="F782" s="727"/>
      <c r="G782" s="727"/>
    </row>
    <row r="783" spans="2:7">
      <c r="B783" s="727"/>
      <c r="C783" s="727"/>
      <c r="D783" s="727"/>
      <c r="E783" s="727"/>
      <c r="F783" s="727"/>
      <c r="G783" s="727"/>
    </row>
    <row r="784" spans="2:7">
      <c r="B784" s="727"/>
      <c r="C784" s="727"/>
      <c r="D784" s="727"/>
      <c r="E784" s="727"/>
      <c r="F784" s="727"/>
      <c r="G784" s="727"/>
    </row>
    <row r="785" spans="2:7">
      <c r="B785" s="727"/>
      <c r="C785" s="727"/>
      <c r="D785" s="727"/>
      <c r="E785" s="727"/>
      <c r="F785" s="727"/>
      <c r="G785" s="727"/>
    </row>
    <row r="786" spans="2:7">
      <c r="B786" s="727"/>
      <c r="C786" s="727"/>
      <c r="D786" s="727"/>
      <c r="E786" s="727"/>
      <c r="F786" s="727"/>
      <c r="G786" s="727"/>
    </row>
    <row r="787" spans="2:7">
      <c r="B787" s="727"/>
      <c r="C787" s="727"/>
      <c r="D787" s="727"/>
      <c r="E787" s="727"/>
      <c r="F787" s="727"/>
      <c r="G787" s="727"/>
    </row>
    <row r="788" spans="2:7">
      <c r="B788" s="727"/>
      <c r="C788" s="727"/>
      <c r="D788" s="727"/>
      <c r="E788" s="727"/>
      <c r="F788" s="727"/>
      <c r="G788" s="727"/>
    </row>
    <row r="789" spans="2:7">
      <c r="B789" s="727"/>
      <c r="C789" s="727"/>
      <c r="D789" s="727"/>
      <c r="E789" s="727"/>
      <c r="F789" s="727"/>
      <c r="G789" s="727"/>
    </row>
    <row r="790" spans="2:7">
      <c r="B790" s="727"/>
      <c r="C790" s="727"/>
      <c r="D790" s="727"/>
      <c r="E790" s="727"/>
      <c r="F790" s="727"/>
      <c r="G790" s="727"/>
    </row>
    <row r="791" spans="2:7">
      <c r="B791" s="727"/>
      <c r="C791" s="727"/>
      <c r="D791" s="727"/>
      <c r="E791" s="727"/>
      <c r="F791" s="727"/>
      <c r="G791" s="727"/>
    </row>
    <row r="792" spans="2:7">
      <c r="B792" s="727"/>
      <c r="C792" s="727"/>
      <c r="D792" s="727"/>
      <c r="E792" s="727"/>
      <c r="F792" s="727"/>
      <c r="G792" s="727"/>
    </row>
    <row r="793" spans="2:7">
      <c r="B793" s="727"/>
      <c r="C793" s="727"/>
      <c r="D793" s="727"/>
      <c r="E793" s="727"/>
      <c r="F793" s="727"/>
      <c r="G793" s="727"/>
    </row>
    <row r="794" spans="2:7">
      <c r="B794" s="727"/>
      <c r="C794" s="727"/>
      <c r="D794" s="727"/>
      <c r="E794" s="727"/>
      <c r="F794" s="727"/>
      <c r="G794" s="727"/>
    </row>
    <row r="795" spans="2:7">
      <c r="B795" s="727"/>
      <c r="C795" s="727"/>
      <c r="D795" s="727"/>
      <c r="E795" s="727"/>
      <c r="F795" s="727"/>
      <c r="G795" s="727"/>
    </row>
    <row r="796" spans="2:7">
      <c r="B796" s="727"/>
      <c r="C796" s="727"/>
      <c r="D796" s="727"/>
      <c r="E796" s="727"/>
      <c r="F796" s="727"/>
      <c r="G796" s="727"/>
    </row>
    <row r="797" spans="2:7">
      <c r="B797" s="727"/>
      <c r="C797" s="727"/>
      <c r="D797" s="727"/>
      <c r="E797" s="727"/>
      <c r="F797" s="727"/>
      <c r="G797" s="727"/>
    </row>
    <row r="798" spans="2:7">
      <c r="B798" s="727"/>
      <c r="C798" s="727"/>
      <c r="D798" s="727"/>
      <c r="E798" s="727"/>
      <c r="F798" s="727"/>
      <c r="G798" s="727"/>
    </row>
    <row r="799" spans="2:7">
      <c r="B799" s="727"/>
      <c r="C799" s="727"/>
      <c r="D799" s="727"/>
      <c r="E799" s="727"/>
      <c r="F799" s="727"/>
      <c r="G799" s="727"/>
    </row>
    <row r="800" spans="2:7">
      <c r="B800" s="727"/>
      <c r="C800" s="727"/>
      <c r="D800" s="727"/>
      <c r="E800" s="727"/>
      <c r="F800" s="727"/>
      <c r="G800" s="727"/>
    </row>
    <row r="801" spans="2:7">
      <c r="B801" s="727"/>
      <c r="C801" s="727"/>
      <c r="D801" s="727"/>
      <c r="E801" s="727"/>
      <c r="F801" s="727"/>
      <c r="G801" s="727"/>
    </row>
    <row r="802" spans="2:7">
      <c r="B802" s="727"/>
      <c r="C802" s="727"/>
      <c r="D802" s="727"/>
      <c r="E802" s="727"/>
      <c r="F802" s="727"/>
      <c r="G802" s="727"/>
    </row>
    <row r="803" spans="2:7">
      <c r="B803" s="727"/>
      <c r="C803" s="727"/>
      <c r="D803" s="727"/>
      <c r="E803" s="727"/>
      <c r="F803" s="727"/>
      <c r="G803" s="727"/>
    </row>
    <row r="804" spans="2:7">
      <c r="B804" s="727"/>
      <c r="C804" s="727"/>
      <c r="D804" s="727"/>
      <c r="E804" s="727"/>
      <c r="F804" s="727"/>
      <c r="G804" s="727"/>
    </row>
    <row r="805" spans="2:7">
      <c r="B805" s="727"/>
      <c r="C805" s="727"/>
      <c r="D805" s="727"/>
      <c r="E805" s="727"/>
      <c r="F805" s="727"/>
      <c r="G805" s="727"/>
    </row>
    <row r="806" spans="2:7">
      <c r="B806" s="727"/>
      <c r="C806" s="727"/>
      <c r="D806" s="727"/>
      <c r="E806" s="727"/>
      <c r="F806" s="727"/>
      <c r="G806" s="727"/>
    </row>
    <row r="807" spans="2:7">
      <c r="B807" s="727"/>
      <c r="C807" s="727"/>
      <c r="D807" s="727"/>
      <c r="E807" s="727"/>
      <c r="F807" s="727"/>
      <c r="G807" s="727"/>
    </row>
    <row r="808" spans="2:7">
      <c r="B808" s="727"/>
      <c r="C808" s="727"/>
      <c r="D808" s="727"/>
      <c r="E808" s="727"/>
      <c r="F808" s="727"/>
      <c r="G808" s="727"/>
    </row>
    <row r="809" spans="2:7">
      <c r="B809" s="727"/>
      <c r="C809" s="727"/>
      <c r="D809" s="727"/>
      <c r="E809" s="727"/>
      <c r="F809" s="727"/>
      <c r="G809" s="727"/>
    </row>
    <row r="810" spans="2:7">
      <c r="B810" s="727"/>
      <c r="C810" s="727"/>
      <c r="D810" s="727"/>
      <c r="E810" s="727"/>
      <c r="F810" s="727"/>
      <c r="G810" s="727"/>
    </row>
    <row r="811" spans="2:7">
      <c r="B811" s="727"/>
      <c r="C811" s="727"/>
      <c r="D811" s="727"/>
      <c r="E811" s="727"/>
      <c r="F811" s="727"/>
      <c r="G811" s="727"/>
    </row>
    <row r="812" spans="2:7">
      <c r="B812" s="727"/>
      <c r="C812" s="727"/>
      <c r="D812" s="727"/>
      <c r="E812" s="727"/>
      <c r="F812" s="727"/>
      <c r="G812" s="727"/>
    </row>
    <row r="813" spans="2:7">
      <c r="B813" s="727"/>
      <c r="C813" s="727"/>
      <c r="D813" s="727"/>
      <c r="E813" s="727"/>
      <c r="F813" s="727"/>
      <c r="G813" s="727"/>
    </row>
    <row r="814" spans="2:7">
      <c r="B814" s="727"/>
      <c r="C814" s="727"/>
      <c r="D814" s="727"/>
      <c r="E814" s="727"/>
      <c r="F814" s="727"/>
      <c r="G814" s="727"/>
    </row>
    <row r="815" spans="2:7">
      <c r="B815" s="727"/>
      <c r="C815" s="727"/>
      <c r="D815" s="727"/>
      <c r="E815" s="727"/>
      <c r="F815" s="727"/>
      <c r="G815" s="727"/>
    </row>
    <row r="816" spans="2:7">
      <c r="B816" s="727"/>
      <c r="C816" s="727"/>
      <c r="D816" s="727"/>
      <c r="E816" s="727"/>
      <c r="F816" s="727"/>
      <c r="G816" s="727"/>
    </row>
    <row r="817" spans="2:7">
      <c r="B817" s="727"/>
      <c r="C817" s="727"/>
      <c r="D817" s="727"/>
      <c r="E817" s="727"/>
      <c r="F817" s="727"/>
      <c r="G817" s="727"/>
    </row>
    <row r="818" spans="2:7">
      <c r="B818" s="727"/>
      <c r="C818" s="727"/>
      <c r="D818" s="727"/>
      <c r="E818" s="727"/>
      <c r="F818" s="727"/>
      <c r="G818" s="727"/>
    </row>
    <row r="819" spans="2:7">
      <c r="B819" s="727"/>
      <c r="C819" s="727"/>
      <c r="D819" s="727"/>
      <c r="E819" s="727"/>
      <c r="F819" s="727"/>
      <c r="G819" s="727"/>
    </row>
    <row r="820" spans="2:7">
      <c r="B820" s="727"/>
      <c r="C820" s="727"/>
      <c r="D820" s="727"/>
      <c r="E820" s="727"/>
      <c r="F820" s="727"/>
      <c r="G820" s="727"/>
    </row>
    <row r="821" spans="2:7">
      <c r="B821" s="727"/>
      <c r="C821" s="727"/>
      <c r="D821" s="727"/>
      <c r="E821" s="727"/>
      <c r="F821" s="727"/>
      <c r="G821" s="727"/>
    </row>
    <row r="822" spans="2:7">
      <c r="B822" s="727"/>
      <c r="C822" s="727"/>
      <c r="D822" s="727"/>
      <c r="E822" s="727"/>
      <c r="F822" s="727"/>
      <c r="G822" s="727"/>
    </row>
    <row r="823" spans="2:7">
      <c r="B823" s="727"/>
      <c r="C823" s="727"/>
      <c r="D823" s="727"/>
      <c r="E823" s="727"/>
      <c r="F823" s="727"/>
      <c r="G823" s="727"/>
    </row>
    <row r="824" spans="2:7">
      <c r="B824" s="727"/>
      <c r="C824" s="727"/>
      <c r="D824" s="727"/>
      <c r="E824" s="727"/>
      <c r="F824" s="727"/>
      <c r="G824" s="727"/>
    </row>
    <row r="825" spans="2:7">
      <c r="B825" s="727"/>
      <c r="C825" s="727"/>
      <c r="D825" s="727"/>
      <c r="E825" s="727"/>
      <c r="F825" s="727"/>
      <c r="G825" s="727"/>
    </row>
    <row r="826" spans="2:7">
      <c r="B826" s="727"/>
      <c r="C826" s="727"/>
      <c r="D826" s="727"/>
      <c r="E826" s="727"/>
      <c r="F826" s="727"/>
      <c r="G826" s="727"/>
    </row>
    <row r="827" spans="2:7">
      <c r="B827" s="727"/>
      <c r="C827" s="727"/>
      <c r="D827" s="727"/>
      <c r="E827" s="727"/>
      <c r="F827" s="727"/>
      <c r="G827" s="727"/>
    </row>
    <row r="828" spans="2:7">
      <c r="B828" s="727"/>
      <c r="C828" s="727"/>
      <c r="D828" s="727"/>
      <c r="E828" s="727"/>
      <c r="F828" s="727"/>
      <c r="G828" s="727"/>
    </row>
    <row r="829" spans="2:7">
      <c r="B829" s="727"/>
      <c r="C829" s="727"/>
      <c r="D829" s="727"/>
      <c r="E829" s="727"/>
      <c r="F829" s="727"/>
      <c r="G829" s="727"/>
    </row>
    <row r="830" spans="2:7">
      <c r="B830" s="727"/>
      <c r="C830" s="727"/>
      <c r="D830" s="727"/>
      <c r="E830" s="727"/>
      <c r="F830" s="727"/>
      <c r="G830" s="727"/>
    </row>
    <row r="831" spans="2:7">
      <c r="B831" s="727"/>
      <c r="C831" s="727"/>
      <c r="D831" s="727"/>
      <c r="E831" s="727"/>
      <c r="F831" s="727"/>
      <c r="G831" s="727"/>
    </row>
    <row r="832" spans="2:7">
      <c r="B832" s="727"/>
      <c r="C832" s="727"/>
      <c r="D832" s="727"/>
      <c r="E832" s="727"/>
      <c r="F832" s="727"/>
      <c r="G832" s="727"/>
    </row>
    <row r="833" spans="2:7">
      <c r="B833" s="727"/>
      <c r="C833" s="727"/>
      <c r="D833" s="727"/>
      <c r="E833" s="727"/>
      <c r="F833" s="727"/>
      <c r="G833" s="727"/>
    </row>
    <row r="834" spans="2:7">
      <c r="B834" s="727"/>
      <c r="C834" s="727"/>
      <c r="D834" s="727"/>
      <c r="E834" s="727"/>
      <c r="F834" s="727"/>
      <c r="G834" s="727"/>
    </row>
    <row r="835" spans="2:7">
      <c r="B835" s="727"/>
      <c r="C835" s="727"/>
      <c r="D835" s="727"/>
      <c r="E835" s="727"/>
      <c r="F835" s="727"/>
      <c r="G835" s="727"/>
    </row>
    <row r="836" spans="2:7">
      <c r="B836" s="727"/>
      <c r="C836" s="727"/>
      <c r="D836" s="727"/>
      <c r="E836" s="727"/>
      <c r="F836" s="727"/>
      <c r="G836" s="727"/>
    </row>
    <row r="837" spans="2:7">
      <c r="B837" s="727"/>
      <c r="C837" s="727"/>
      <c r="D837" s="727"/>
      <c r="E837" s="727"/>
      <c r="F837" s="727"/>
      <c r="G837" s="727"/>
    </row>
    <row r="838" spans="2:7">
      <c r="B838" s="727"/>
      <c r="C838" s="727"/>
      <c r="D838" s="727"/>
      <c r="E838" s="727"/>
      <c r="F838" s="727"/>
      <c r="G838" s="727"/>
    </row>
    <row r="839" spans="2:7">
      <c r="B839" s="727"/>
      <c r="C839" s="727"/>
      <c r="D839" s="727"/>
      <c r="E839" s="727"/>
      <c r="F839" s="727"/>
      <c r="G839" s="727"/>
    </row>
    <row r="840" spans="2:7">
      <c r="B840" s="727"/>
      <c r="C840" s="727"/>
      <c r="D840" s="727"/>
      <c r="E840" s="727"/>
      <c r="F840" s="727"/>
      <c r="G840" s="727"/>
    </row>
    <row r="841" spans="2:7">
      <c r="B841" s="727"/>
      <c r="C841" s="727"/>
      <c r="D841" s="727"/>
      <c r="E841" s="727"/>
      <c r="F841" s="727"/>
      <c r="G841" s="727"/>
    </row>
    <row r="842" spans="2:7">
      <c r="B842" s="727"/>
      <c r="C842" s="727"/>
      <c r="D842" s="727"/>
      <c r="E842" s="727"/>
      <c r="F842" s="727"/>
      <c r="G842" s="727"/>
    </row>
    <row r="843" spans="2:7">
      <c r="B843" s="727"/>
      <c r="C843" s="727"/>
      <c r="D843" s="727"/>
      <c r="E843" s="727"/>
      <c r="F843" s="727"/>
      <c r="G843" s="727"/>
    </row>
    <row r="844" spans="2:7">
      <c r="B844" s="727"/>
      <c r="C844" s="727"/>
      <c r="D844" s="727"/>
      <c r="E844" s="727"/>
      <c r="F844" s="727"/>
      <c r="G844" s="727"/>
    </row>
    <row r="845" spans="2:7">
      <c r="B845" s="727"/>
      <c r="C845" s="727"/>
      <c r="D845" s="727"/>
      <c r="E845" s="727"/>
      <c r="F845" s="727"/>
      <c r="G845" s="727"/>
    </row>
    <row r="846" spans="2:7">
      <c r="B846" s="727"/>
      <c r="C846" s="727"/>
      <c r="D846" s="727"/>
      <c r="E846" s="727"/>
      <c r="F846" s="727"/>
      <c r="G846" s="727"/>
    </row>
    <row r="847" spans="2:7">
      <c r="B847" s="727"/>
      <c r="C847" s="727"/>
      <c r="D847" s="727"/>
      <c r="E847" s="727"/>
      <c r="F847" s="727"/>
      <c r="G847" s="727"/>
    </row>
    <row r="848" spans="2:7">
      <c r="B848" s="727"/>
      <c r="C848" s="727"/>
      <c r="D848" s="727"/>
      <c r="E848" s="727"/>
      <c r="F848" s="727"/>
      <c r="G848" s="727"/>
    </row>
    <row r="849" spans="2:7">
      <c r="B849" s="727"/>
      <c r="C849" s="727"/>
      <c r="D849" s="727"/>
      <c r="E849" s="727"/>
      <c r="F849" s="727"/>
      <c r="G849" s="727"/>
    </row>
    <row r="850" spans="2:7">
      <c r="B850" s="727"/>
      <c r="C850" s="727"/>
      <c r="D850" s="727"/>
      <c r="E850" s="727"/>
      <c r="F850" s="727"/>
      <c r="G850" s="727"/>
    </row>
    <row r="851" spans="2:7">
      <c r="B851" s="727"/>
      <c r="C851" s="727"/>
      <c r="D851" s="727"/>
      <c r="E851" s="727"/>
      <c r="F851" s="727"/>
      <c r="G851" s="727"/>
    </row>
    <row r="852" spans="2:7">
      <c r="B852" s="727"/>
      <c r="C852" s="727"/>
      <c r="D852" s="727"/>
      <c r="E852" s="727"/>
      <c r="F852" s="727"/>
      <c r="G852" s="727"/>
    </row>
    <row r="853" spans="2:7">
      <c r="B853" s="727"/>
      <c r="C853" s="727"/>
      <c r="D853" s="727"/>
      <c r="E853" s="727"/>
      <c r="F853" s="727"/>
      <c r="G853" s="727"/>
    </row>
    <row r="854" spans="2:7">
      <c r="B854" s="727"/>
      <c r="C854" s="727"/>
      <c r="D854" s="727"/>
      <c r="E854" s="727"/>
      <c r="F854" s="727"/>
      <c r="G854" s="727"/>
    </row>
    <row r="855" spans="2:7">
      <c r="B855" s="727"/>
      <c r="C855" s="727"/>
      <c r="D855" s="727"/>
      <c r="E855" s="727"/>
      <c r="F855" s="727"/>
      <c r="G855" s="727"/>
    </row>
    <row r="856" spans="2:7">
      <c r="B856" s="727"/>
      <c r="C856" s="727"/>
      <c r="D856" s="727"/>
      <c r="E856" s="727"/>
      <c r="F856" s="727"/>
      <c r="G856" s="727"/>
    </row>
    <row r="857" spans="2:7">
      <c r="B857" s="727"/>
      <c r="C857" s="727"/>
      <c r="D857" s="727"/>
      <c r="E857" s="727"/>
      <c r="F857" s="727"/>
      <c r="G857" s="727"/>
    </row>
    <row r="858" spans="2:7">
      <c r="B858" s="727"/>
      <c r="C858" s="727"/>
      <c r="D858" s="727"/>
      <c r="E858" s="727"/>
      <c r="F858" s="727"/>
      <c r="G858" s="727"/>
    </row>
    <row r="859" spans="2:7">
      <c r="B859" s="727"/>
      <c r="C859" s="727"/>
      <c r="D859" s="727"/>
      <c r="E859" s="727"/>
      <c r="F859" s="727"/>
      <c r="G859" s="727"/>
    </row>
    <row r="860" spans="2:7">
      <c r="B860" s="727"/>
      <c r="C860" s="727"/>
      <c r="D860" s="727"/>
      <c r="E860" s="727"/>
      <c r="F860" s="727"/>
      <c r="G860" s="727"/>
    </row>
    <row r="861" spans="2:7">
      <c r="B861" s="727"/>
      <c r="C861" s="727"/>
      <c r="D861" s="727"/>
      <c r="E861" s="727"/>
      <c r="F861" s="727"/>
      <c r="G861" s="727"/>
    </row>
    <row r="862" spans="2:7">
      <c r="B862" s="727"/>
      <c r="C862" s="727"/>
      <c r="D862" s="727"/>
      <c r="E862" s="727"/>
      <c r="F862" s="727"/>
      <c r="G862" s="727"/>
    </row>
    <row r="863" spans="2:7">
      <c r="B863" s="727"/>
      <c r="C863" s="727"/>
      <c r="D863" s="727"/>
      <c r="E863" s="727"/>
      <c r="F863" s="727"/>
      <c r="G863" s="727"/>
    </row>
    <row r="864" spans="2:7">
      <c r="B864" s="727"/>
      <c r="C864" s="727"/>
      <c r="D864" s="727"/>
      <c r="E864" s="727"/>
      <c r="F864" s="727"/>
      <c r="G864" s="727"/>
    </row>
    <row r="865" spans="2:7">
      <c r="B865" s="727"/>
      <c r="C865" s="727"/>
      <c r="D865" s="727"/>
      <c r="E865" s="727"/>
      <c r="F865" s="727"/>
      <c r="G865" s="727"/>
    </row>
    <row r="866" spans="2:7">
      <c r="B866" s="727"/>
      <c r="C866" s="727"/>
      <c r="D866" s="727"/>
      <c r="E866" s="727"/>
      <c r="F866" s="727"/>
      <c r="G866" s="727"/>
    </row>
    <row r="867" spans="2:7">
      <c r="B867" s="727"/>
      <c r="C867" s="727"/>
      <c r="D867" s="727"/>
      <c r="E867" s="727"/>
      <c r="F867" s="727"/>
      <c r="G867" s="727"/>
    </row>
    <row r="868" spans="2:7">
      <c r="B868" s="727"/>
      <c r="C868" s="727"/>
      <c r="D868" s="727"/>
      <c r="E868" s="727"/>
      <c r="F868" s="727"/>
      <c r="G868" s="727"/>
    </row>
    <row r="869" spans="2:7">
      <c r="B869" s="727"/>
      <c r="C869" s="727"/>
      <c r="D869" s="727"/>
      <c r="E869" s="727"/>
      <c r="F869" s="727"/>
      <c r="G869" s="727"/>
    </row>
    <row r="870" spans="2:7">
      <c r="B870" s="727"/>
      <c r="C870" s="727"/>
      <c r="D870" s="727"/>
      <c r="E870" s="727"/>
      <c r="F870" s="727"/>
      <c r="G870" s="727"/>
    </row>
    <row r="871" spans="2:7">
      <c r="B871" s="727"/>
      <c r="C871" s="727"/>
      <c r="D871" s="727"/>
      <c r="E871" s="727"/>
      <c r="F871" s="727"/>
      <c r="G871" s="727"/>
    </row>
    <row r="872" spans="2:7">
      <c r="B872" s="727"/>
      <c r="C872" s="727"/>
      <c r="D872" s="727"/>
      <c r="E872" s="727"/>
      <c r="F872" s="727"/>
      <c r="G872" s="727"/>
    </row>
    <row r="873" spans="2:7">
      <c r="B873" s="727"/>
      <c r="C873" s="727"/>
      <c r="D873" s="727"/>
      <c r="E873" s="727"/>
      <c r="F873" s="727"/>
      <c r="G873" s="727"/>
    </row>
    <row r="874" spans="2:7">
      <c r="B874" s="727"/>
      <c r="C874" s="727"/>
      <c r="D874" s="727"/>
      <c r="E874" s="727"/>
      <c r="F874" s="727"/>
      <c r="G874" s="727"/>
    </row>
    <row r="875" spans="2:7">
      <c r="B875" s="727"/>
      <c r="C875" s="727"/>
      <c r="D875" s="727"/>
      <c r="E875" s="727"/>
      <c r="F875" s="727"/>
      <c r="G875" s="727"/>
    </row>
    <row r="876" spans="2:7">
      <c r="B876" s="727"/>
      <c r="C876" s="727"/>
      <c r="D876" s="727"/>
      <c r="E876" s="727"/>
      <c r="F876" s="727"/>
      <c r="G876" s="727"/>
    </row>
    <row r="877" spans="2:7">
      <c r="B877" s="727"/>
      <c r="C877" s="727"/>
      <c r="D877" s="727"/>
      <c r="E877" s="727"/>
      <c r="F877" s="727"/>
      <c r="G877" s="727"/>
    </row>
    <row r="878" spans="2:7">
      <c r="B878" s="727"/>
      <c r="C878" s="727"/>
      <c r="D878" s="727"/>
      <c r="E878" s="727"/>
      <c r="F878" s="727"/>
      <c r="G878" s="727"/>
    </row>
    <row r="879" spans="2:7">
      <c r="B879" s="727"/>
      <c r="C879" s="727"/>
      <c r="D879" s="727"/>
      <c r="E879" s="727"/>
      <c r="F879" s="727"/>
      <c r="G879" s="727"/>
    </row>
    <row r="880" spans="2:7">
      <c r="B880" s="727"/>
      <c r="C880" s="727"/>
      <c r="D880" s="727"/>
      <c r="E880" s="727"/>
      <c r="F880" s="727"/>
      <c r="G880" s="727"/>
    </row>
    <row r="881" spans="2:7">
      <c r="B881" s="727"/>
      <c r="C881" s="727"/>
      <c r="D881" s="727"/>
      <c r="E881" s="727"/>
      <c r="F881" s="727"/>
      <c r="G881" s="727"/>
    </row>
    <row r="882" spans="2:7">
      <c r="B882" s="727"/>
      <c r="C882" s="727"/>
      <c r="D882" s="727"/>
      <c r="E882" s="727"/>
      <c r="F882" s="727"/>
      <c r="G882" s="727"/>
    </row>
    <row r="883" spans="2:7">
      <c r="B883" s="727"/>
      <c r="C883" s="727"/>
      <c r="D883" s="727"/>
      <c r="E883" s="727"/>
      <c r="F883" s="727"/>
      <c r="G883" s="727"/>
    </row>
    <row r="884" spans="2:7">
      <c r="B884" s="727"/>
      <c r="C884" s="727"/>
      <c r="D884" s="727"/>
      <c r="E884" s="727"/>
      <c r="F884" s="727"/>
      <c r="G884" s="727"/>
    </row>
    <row r="885" spans="2:7">
      <c r="B885" s="727"/>
      <c r="C885" s="727"/>
      <c r="D885" s="727"/>
      <c r="E885" s="727"/>
      <c r="F885" s="727"/>
      <c r="G885" s="727"/>
    </row>
    <row r="886" spans="2:7">
      <c r="B886" s="727"/>
      <c r="C886" s="727"/>
      <c r="D886" s="727"/>
      <c r="E886" s="727"/>
      <c r="F886" s="727"/>
      <c r="G886" s="727"/>
    </row>
    <row r="887" spans="2:7">
      <c r="B887" s="727"/>
      <c r="C887" s="727"/>
      <c r="D887" s="727"/>
      <c r="E887" s="727"/>
      <c r="F887" s="727"/>
      <c r="G887" s="727"/>
    </row>
    <row r="888" spans="2:7">
      <c r="B888" s="727"/>
      <c r="C888" s="727"/>
      <c r="D888" s="727"/>
      <c r="E888" s="727"/>
      <c r="F888" s="727"/>
      <c r="G888" s="727"/>
    </row>
    <row r="889" spans="2:7">
      <c r="B889" s="727"/>
      <c r="C889" s="727"/>
      <c r="D889" s="727"/>
      <c r="E889" s="727"/>
      <c r="F889" s="727"/>
      <c r="G889" s="727"/>
    </row>
    <row r="890" spans="2:7">
      <c r="B890" s="727"/>
      <c r="C890" s="727"/>
      <c r="D890" s="727"/>
      <c r="E890" s="727"/>
      <c r="F890" s="727"/>
      <c r="G890" s="727"/>
    </row>
    <row r="891" spans="2:7">
      <c r="B891" s="727"/>
      <c r="C891" s="727"/>
      <c r="D891" s="727"/>
      <c r="E891" s="727"/>
      <c r="F891" s="727"/>
      <c r="G891" s="727"/>
    </row>
    <row r="892" spans="2:7">
      <c r="B892" s="727"/>
      <c r="C892" s="727"/>
      <c r="D892" s="727"/>
      <c r="E892" s="727"/>
      <c r="F892" s="727"/>
      <c r="G892" s="727"/>
    </row>
    <row r="893" spans="2:7">
      <c r="B893" s="727"/>
      <c r="C893" s="727"/>
      <c r="D893" s="727"/>
      <c r="E893" s="727"/>
      <c r="F893" s="727"/>
      <c r="G893" s="727"/>
    </row>
    <row r="894" spans="2:7">
      <c r="B894" s="727"/>
      <c r="C894" s="727"/>
      <c r="D894" s="727"/>
      <c r="E894" s="727"/>
      <c r="F894" s="727"/>
      <c r="G894" s="727"/>
    </row>
    <row r="895" spans="2:7">
      <c r="B895" s="727"/>
      <c r="C895" s="727"/>
      <c r="D895" s="727"/>
      <c r="E895" s="727"/>
      <c r="F895" s="727"/>
      <c r="G895" s="727"/>
    </row>
    <row r="896" spans="2:7">
      <c r="B896" s="727"/>
      <c r="C896" s="727"/>
      <c r="D896" s="727"/>
      <c r="E896" s="727"/>
      <c r="F896" s="727"/>
      <c r="G896" s="727"/>
    </row>
    <row r="897" spans="2:7">
      <c r="B897" s="727"/>
      <c r="C897" s="727"/>
      <c r="D897" s="727"/>
      <c r="E897" s="727"/>
      <c r="F897" s="727"/>
      <c r="G897" s="727"/>
    </row>
    <row r="898" spans="2:7">
      <c r="B898" s="727"/>
      <c r="C898" s="727"/>
      <c r="D898" s="727"/>
      <c r="E898" s="727"/>
      <c r="F898" s="727"/>
      <c r="G898" s="727"/>
    </row>
    <row r="899" spans="2:7">
      <c r="B899" s="727"/>
      <c r="C899" s="727"/>
      <c r="D899" s="727"/>
      <c r="E899" s="727"/>
      <c r="F899" s="727"/>
      <c r="G899" s="727"/>
    </row>
    <row r="900" spans="2:7">
      <c r="B900" s="727"/>
      <c r="C900" s="727"/>
      <c r="D900" s="727"/>
      <c r="E900" s="727"/>
      <c r="F900" s="727"/>
      <c r="G900" s="727"/>
    </row>
    <row r="901" spans="2:7">
      <c r="B901" s="727"/>
      <c r="C901" s="727"/>
      <c r="D901" s="727"/>
      <c r="E901" s="727"/>
      <c r="F901" s="727"/>
      <c r="G901" s="727"/>
    </row>
    <row r="902" spans="2:7">
      <c r="B902" s="727"/>
      <c r="C902" s="727"/>
      <c r="D902" s="727"/>
      <c r="E902" s="727"/>
      <c r="F902" s="727"/>
      <c r="G902" s="727"/>
    </row>
    <row r="903" spans="2:7">
      <c r="B903" s="727"/>
      <c r="C903" s="727"/>
      <c r="D903" s="727"/>
      <c r="E903" s="727"/>
      <c r="F903" s="727"/>
      <c r="G903" s="727"/>
    </row>
    <row r="904" spans="2:7">
      <c r="B904" s="727"/>
      <c r="C904" s="727"/>
      <c r="D904" s="727"/>
      <c r="E904" s="727"/>
      <c r="F904" s="727"/>
      <c r="G904" s="727"/>
    </row>
    <row r="905" spans="2:7">
      <c r="B905" s="727"/>
      <c r="C905" s="727"/>
      <c r="D905" s="727"/>
      <c r="E905" s="727"/>
      <c r="F905" s="727"/>
      <c r="G905" s="727"/>
    </row>
    <row r="906" spans="2:7">
      <c r="B906" s="727"/>
      <c r="C906" s="727"/>
      <c r="D906" s="727"/>
      <c r="E906" s="727"/>
      <c r="F906" s="727"/>
      <c r="G906" s="727"/>
    </row>
    <row r="907" spans="2:7">
      <c r="B907" s="727"/>
      <c r="C907" s="727"/>
      <c r="D907" s="727"/>
      <c r="E907" s="727"/>
      <c r="F907" s="727"/>
      <c r="G907" s="727"/>
    </row>
    <row r="908" spans="2:7">
      <c r="B908" s="727"/>
      <c r="C908" s="727"/>
      <c r="D908" s="727"/>
      <c r="E908" s="727"/>
      <c r="F908" s="727"/>
      <c r="G908" s="727"/>
    </row>
    <row r="909" spans="2:7">
      <c r="B909" s="727"/>
      <c r="C909" s="727"/>
      <c r="D909" s="727"/>
      <c r="E909" s="727"/>
      <c r="F909" s="727"/>
      <c r="G909" s="727"/>
    </row>
    <row r="910" spans="2:7">
      <c r="B910" s="727"/>
      <c r="C910" s="727"/>
      <c r="D910" s="727"/>
      <c r="E910" s="727"/>
      <c r="F910" s="727"/>
      <c r="G910" s="727"/>
    </row>
    <row r="911" spans="2:7">
      <c r="B911" s="727"/>
      <c r="C911" s="727"/>
      <c r="D911" s="727"/>
      <c r="E911" s="727"/>
      <c r="F911" s="727"/>
      <c r="G911" s="727"/>
    </row>
    <row r="912" spans="2:7">
      <c r="B912" s="727"/>
      <c r="C912" s="727"/>
      <c r="D912" s="727"/>
      <c r="E912" s="727"/>
      <c r="F912" s="727"/>
      <c r="G912" s="727"/>
    </row>
    <row r="913" spans="2:7">
      <c r="B913" s="727"/>
      <c r="C913" s="727"/>
      <c r="D913" s="727"/>
      <c r="E913" s="727"/>
      <c r="F913" s="727"/>
      <c r="G913" s="727"/>
    </row>
    <row r="914" spans="2:7">
      <c r="B914" s="727"/>
      <c r="C914" s="727"/>
      <c r="D914" s="727"/>
      <c r="E914" s="727"/>
      <c r="F914" s="727"/>
      <c r="G914" s="727"/>
    </row>
    <row r="915" spans="2:7">
      <c r="B915" s="727"/>
      <c r="C915" s="727"/>
      <c r="D915" s="727"/>
      <c r="E915" s="727"/>
      <c r="F915" s="727"/>
      <c r="G915" s="727"/>
    </row>
    <row r="916" spans="2:7">
      <c r="B916" s="727"/>
      <c r="C916" s="727"/>
      <c r="D916" s="727"/>
      <c r="E916" s="727"/>
      <c r="F916" s="727"/>
      <c r="G916" s="727"/>
    </row>
    <row r="917" spans="2:7">
      <c r="B917" s="727"/>
      <c r="C917" s="727"/>
      <c r="D917" s="727"/>
      <c r="E917" s="727"/>
      <c r="F917" s="727"/>
      <c r="G917" s="727"/>
    </row>
    <row r="918" spans="2:7">
      <c r="B918" s="727"/>
      <c r="C918" s="727"/>
      <c r="D918" s="727"/>
      <c r="E918" s="727"/>
      <c r="F918" s="727"/>
      <c r="G918" s="727"/>
    </row>
    <row r="919" spans="2:7">
      <c r="B919" s="727"/>
      <c r="C919" s="727"/>
      <c r="D919" s="727"/>
      <c r="E919" s="727"/>
      <c r="F919" s="727"/>
      <c r="G919" s="727"/>
    </row>
    <row r="920" spans="2:7">
      <c r="B920" s="727"/>
      <c r="C920" s="727"/>
      <c r="D920" s="727"/>
      <c r="E920" s="727"/>
      <c r="F920" s="727"/>
      <c r="G920" s="727"/>
    </row>
    <row r="921" spans="2:7">
      <c r="B921" s="727"/>
      <c r="C921" s="727"/>
      <c r="D921" s="727"/>
      <c r="E921" s="727"/>
      <c r="F921" s="727"/>
      <c r="G921" s="727"/>
    </row>
    <row r="922" spans="2:7">
      <c r="B922" s="727"/>
      <c r="C922" s="727"/>
      <c r="D922" s="727"/>
      <c r="E922" s="727"/>
      <c r="F922" s="727"/>
      <c r="G922" s="727"/>
    </row>
    <row r="923" spans="2:7">
      <c r="B923" s="727"/>
      <c r="C923" s="727"/>
      <c r="D923" s="727"/>
      <c r="E923" s="727"/>
      <c r="F923" s="727"/>
      <c r="G923" s="727"/>
    </row>
    <row r="924" spans="2:7">
      <c r="B924" s="727"/>
      <c r="C924" s="727"/>
      <c r="D924" s="727"/>
      <c r="E924" s="727"/>
      <c r="F924" s="727"/>
      <c r="G924" s="727"/>
    </row>
    <row r="925" spans="2:7">
      <c r="B925" s="727"/>
      <c r="C925" s="727"/>
      <c r="D925" s="727"/>
      <c r="E925" s="727"/>
      <c r="F925" s="727"/>
      <c r="G925" s="727"/>
    </row>
    <row r="926" spans="2:7">
      <c r="B926" s="727"/>
      <c r="C926" s="727"/>
      <c r="D926" s="727"/>
      <c r="E926" s="727"/>
      <c r="F926" s="727"/>
      <c r="G926" s="727"/>
    </row>
    <row r="927" spans="2:7">
      <c r="B927" s="727"/>
      <c r="C927" s="727"/>
      <c r="D927" s="727"/>
      <c r="E927" s="727"/>
      <c r="F927" s="727"/>
      <c r="G927" s="727"/>
    </row>
    <row r="928" spans="2:7">
      <c r="B928" s="727"/>
      <c r="C928" s="727"/>
      <c r="D928" s="727"/>
      <c r="E928" s="727"/>
      <c r="F928" s="727"/>
      <c r="G928" s="727"/>
    </row>
    <row r="929" spans="2:7">
      <c r="B929" s="727"/>
      <c r="C929" s="727"/>
      <c r="D929" s="727"/>
      <c r="E929" s="727"/>
      <c r="F929" s="727"/>
      <c r="G929" s="727"/>
    </row>
    <row r="930" spans="2:7">
      <c r="B930" s="727"/>
      <c r="C930" s="727"/>
      <c r="D930" s="727"/>
      <c r="E930" s="727"/>
      <c r="F930" s="727"/>
      <c r="G930" s="727"/>
    </row>
    <row r="931" spans="2:7">
      <c r="B931" s="727"/>
      <c r="C931" s="727"/>
      <c r="D931" s="727"/>
      <c r="E931" s="727"/>
      <c r="F931" s="727"/>
      <c r="G931" s="727"/>
    </row>
    <row r="932" spans="2:7">
      <c r="B932" s="727"/>
      <c r="C932" s="727"/>
      <c r="D932" s="727"/>
      <c r="E932" s="727"/>
      <c r="F932" s="727"/>
      <c r="G932" s="727"/>
    </row>
    <row r="933" spans="2:7">
      <c r="B933" s="727"/>
      <c r="C933" s="727"/>
      <c r="D933" s="727"/>
      <c r="E933" s="727"/>
      <c r="F933" s="727"/>
      <c r="G933" s="727"/>
    </row>
    <row r="934" spans="2:7">
      <c r="B934" s="727"/>
      <c r="C934" s="727"/>
      <c r="D934" s="727"/>
      <c r="E934" s="727"/>
      <c r="F934" s="727"/>
      <c r="G934" s="727"/>
    </row>
    <row r="935" spans="2:7">
      <c r="B935" s="727"/>
      <c r="C935" s="727"/>
      <c r="D935" s="727"/>
      <c r="E935" s="727"/>
      <c r="F935" s="727"/>
      <c r="G935" s="727"/>
    </row>
    <row r="936" spans="2:7">
      <c r="B936" s="727"/>
      <c r="C936" s="727"/>
      <c r="D936" s="727"/>
      <c r="E936" s="727"/>
      <c r="F936" s="727"/>
      <c r="G936" s="727"/>
    </row>
    <row r="937" spans="2:7">
      <c r="B937" s="727"/>
      <c r="C937" s="727"/>
      <c r="D937" s="727"/>
      <c r="E937" s="727"/>
      <c r="F937" s="727"/>
      <c r="G937" s="727"/>
    </row>
    <row r="938" spans="2:7">
      <c r="B938" s="727"/>
      <c r="C938" s="727"/>
      <c r="D938" s="727"/>
      <c r="E938" s="727"/>
      <c r="F938" s="727"/>
      <c r="G938" s="727"/>
    </row>
    <row r="939" spans="2:7">
      <c r="B939" s="727"/>
      <c r="C939" s="727"/>
      <c r="D939" s="727"/>
      <c r="E939" s="727"/>
      <c r="F939" s="727"/>
      <c r="G939" s="727"/>
    </row>
    <row r="940" spans="2:7">
      <c r="B940" s="727"/>
      <c r="C940" s="727"/>
      <c r="D940" s="727"/>
      <c r="E940" s="727"/>
      <c r="F940" s="727"/>
      <c r="G940" s="727"/>
    </row>
    <row r="941" spans="2:7">
      <c r="B941" s="727"/>
      <c r="C941" s="727"/>
      <c r="D941" s="727"/>
      <c r="E941" s="727"/>
      <c r="F941" s="727"/>
      <c r="G941" s="727"/>
    </row>
    <row r="942" spans="2:7">
      <c r="B942" s="727"/>
      <c r="C942" s="727"/>
      <c r="D942" s="727"/>
      <c r="E942" s="727"/>
      <c r="F942" s="727"/>
      <c r="G942" s="727"/>
    </row>
    <row r="943" spans="2:7">
      <c r="B943" s="727"/>
      <c r="C943" s="727"/>
      <c r="D943" s="727"/>
      <c r="E943" s="727"/>
      <c r="F943" s="727"/>
      <c r="G943" s="727"/>
    </row>
    <row r="944" spans="2:7">
      <c r="B944" s="727"/>
      <c r="C944" s="727"/>
      <c r="D944" s="727"/>
      <c r="E944" s="727"/>
      <c r="F944" s="727"/>
      <c r="G944" s="727"/>
    </row>
    <row r="945" spans="2:7">
      <c r="B945" s="727"/>
      <c r="C945" s="727"/>
      <c r="D945" s="727"/>
      <c r="E945" s="727"/>
      <c r="F945" s="727"/>
      <c r="G945" s="727"/>
    </row>
    <row r="946" spans="2:7">
      <c r="B946" s="727"/>
      <c r="C946" s="727"/>
      <c r="D946" s="727"/>
      <c r="E946" s="727"/>
      <c r="F946" s="727"/>
      <c r="G946" s="727"/>
    </row>
    <row r="947" spans="2:7">
      <c r="B947" s="727"/>
      <c r="C947" s="727"/>
      <c r="D947" s="727"/>
      <c r="E947" s="727"/>
      <c r="F947" s="727"/>
      <c r="G947" s="727"/>
    </row>
    <row r="948" spans="2:7">
      <c r="B948" s="727"/>
      <c r="C948" s="727"/>
      <c r="D948" s="727"/>
      <c r="E948" s="727"/>
      <c r="F948" s="727"/>
      <c r="G948" s="727"/>
    </row>
    <row r="949" spans="2:7">
      <c r="B949" s="727"/>
      <c r="C949" s="727"/>
      <c r="D949" s="727"/>
      <c r="E949" s="727"/>
      <c r="F949" s="727"/>
      <c r="G949" s="727"/>
    </row>
    <row r="950" spans="2:7">
      <c r="B950" s="727"/>
      <c r="C950" s="727"/>
      <c r="D950" s="727"/>
      <c r="E950" s="727"/>
      <c r="F950" s="727"/>
      <c r="G950" s="727"/>
    </row>
    <row r="951" spans="2:7">
      <c r="B951" s="727"/>
      <c r="C951" s="727"/>
      <c r="D951" s="727"/>
      <c r="E951" s="727"/>
      <c r="F951" s="727"/>
      <c r="G951" s="727"/>
    </row>
    <row r="952" spans="2:7">
      <c r="B952" s="727"/>
      <c r="C952" s="727"/>
      <c r="D952" s="727"/>
      <c r="E952" s="727"/>
      <c r="F952" s="727"/>
      <c r="G952" s="727"/>
    </row>
    <row r="953" spans="2:7">
      <c r="B953" s="727"/>
      <c r="C953" s="727"/>
      <c r="D953" s="727"/>
      <c r="E953" s="727"/>
      <c r="F953" s="727"/>
      <c r="G953" s="727"/>
    </row>
    <row r="954" spans="2:7">
      <c r="B954" s="727"/>
      <c r="C954" s="727"/>
      <c r="D954" s="727"/>
      <c r="E954" s="727"/>
      <c r="F954" s="727"/>
      <c r="G954" s="727"/>
    </row>
    <row r="955" spans="2:7">
      <c r="B955" s="727"/>
      <c r="C955" s="727"/>
      <c r="D955" s="727"/>
      <c r="E955" s="727"/>
      <c r="F955" s="727"/>
      <c r="G955" s="727"/>
    </row>
    <row r="956" spans="2:7">
      <c r="B956" s="727"/>
      <c r="C956" s="727"/>
      <c r="D956" s="727"/>
      <c r="E956" s="727"/>
      <c r="F956" s="727"/>
      <c r="G956" s="727"/>
    </row>
    <row r="957" spans="2:7">
      <c r="B957" s="727"/>
      <c r="C957" s="727"/>
      <c r="D957" s="727"/>
      <c r="E957" s="727"/>
      <c r="F957" s="727"/>
      <c r="G957" s="727"/>
    </row>
    <row r="958" spans="2:7">
      <c r="B958" s="727"/>
      <c r="C958" s="727"/>
      <c r="D958" s="727"/>
      <c r="E958" s="727"/>
      <c r="F958" s="727"/>
      <c r="G958" s="727"/>
    </row>
    <row r="959" spans="2:7">
      <c r="B959" s="727"/>
      <c r="C959" s="727"/>
      <c r="D959" s="727"/>
      <c r="E959" s="727"/>
      <c r="F959" s="727"/>
      <c r="G959" s="727"/>
    </row>
    <row r="960" spans="2:7">
      <c r="B960" s="727"/>
      <c r="C960" s="727"/>
      <c r="D960" s="727"/>
      <c r="E960" s="727"/>
      <c r="F960" s="727"/>
      <c r="G960" s="727"/>
    </row>
    <row r="961" spans="2:7">
      <c r="B961" s="727"/>
      <c r="C961" s="727"/>
      <c r="D961" s="727"/>
      <c r="E961" s="727"/>
      <c r="F961" s="727"/>
      <c r="G961" s="727"/>
    </row>
    <row r="962" spans="2:7">
      <c r="B962" s="727"/>
      <c r="C962" s="727"/>
      <c r="D962" s="727"/>
      <c r="E962" s="727"/>
      <c r="F962" s="727"/>
      <c r="G962" s="727"/>
    </row>
    <row r="963" spans="2:7">
      <c r="B963" s="727"/>
      <c r="C963" s="727"/>
      <c r="D963" s="727"/>
      <c r="E963" s="727"/>
      <c r="F963" s="727"/>
      <c r="G963" s="727"/>
    </row>
    <row r="964" spans="2:7">
      <c r="B964" s="727"/>
      <c r="C964" s="727"/>
      <c r="D964" s="727"/>
      <c r="E964" s="727"/>
      <c r="F964" s="727"/>
      <c r="G964" s="727"/>
    </row>
    <row r="965" spans="2:7">
      <c r="B965" s="727"/>
      <c r="C965" s="727"/>
      <c r="D965" s="727"/>
      <c r="E965" s="727"/>
      <c r="F965" s="727"/>
      <c r="G965" s="727"/>
    </row>
    <row r="966" spans="2:7">
      <c r="B966" s="727"/>
      <c r="C966" s="727"/>
      <c r="D966" s="727"/>
      <c r="E966" s="727"/>
      <c r="F966" s="727"/>
      <c r="G966" s="727"/>
    </row>
    <row r="967" spans="2:7">
      <c r="B967" s="727"/>
      <c r="C967" s="727"/>
      <c r="D967" s="727"/>
      <c r="E967" s="727"/>
      <c r="F967" s="727"/>
      <c r="G967" s="727"/>
    </row>
    <row r="968" spans="2:7">
      <c r="B968" s="727"/>
      <c r="C968" s="727"/>
      <c r="D968" s="727"/>
      <c r="E968" s="727"/>
      <c r="F968" s="727"/>
      <c r="G968" s="727"/>
    </row>
    <row r="969" spans="2:7">
      <c r="B969" s="727"/>
      <c r="C969" s="727"/>
      <c r="D969" s="727"/>
      <c r="E969" s="727"/>
      <c r="F969" s="727"/>
      <c r="G969" s="727"/>
    </row>
    <row r="970" spans="2:7">
      <c r="B970" s="727"/>
      <c r="C970" s="727"/>
      <c r="D970" s="727"/>
      <c r="E970" s="727"/>
      <c r="F970" s="727"/>
      <c r="G970" s="727"/>
    </row>
    <row r="971" spans="2:7">
      <c r="B971" s="727"/>
      <c r="C971" s="727"/>
      <c r="D971" s="727"/>
      <c r="E971" s="727"/>
      <c r="F971" s="727"/>
      <c r="G971" s="727"/>
    </row>
    <row r="972" spans="2:7">
      <c r="B972" s="727"/>
      <c r="C972" s="727"/>
      <c r="D972" s="727"/>
      <c r="E972" s="727"/>
      <c r="F972" s="727"/>
      <c r="G972" s="727"/>
    </row>
    <row r="973" spans="2:7">
      <c r="B973" s="727"/>
      <c r="C973" s="727"/>
      <c r="D973" s="727"/>
      <c r="E973" s="727"/>
      <c r="F973" s="727"/>
      <c r="G973" s="727"/>
    </row>
    <row r="974" spans="2:7">
      <c r="B974" s="727"/>
      <c r="C974" s="727"/>
      <c r="D974" s="727"/>
      <c r="E974" s="727"/>
      <c r="F974" s="727"/>
      <c r="G974" s="727"/>
    </row>
    <row r="975" spans="2:7">
      <c r="B975" s="727"/>
      <c r="C975" s="727"/>
      <c r="D975" s="727"/>
      <c r="E975" s="727"/>
      <c r="F975" s="727"/>
      <c r="G975" s="727"/>
    </row>
    <row r="976" spans="2:7">
      <c r="B976" s="727"/>
      <c r="C976" s="727"/>
      <c r="D976" s="727"/>
      <c r="E976" s="727"/>
      <c r="F976" s="727"/>
      <c r="G976" s="727"/>
    </row>
    <row r="977" spans="2:7">
      <c r="B977" s="727"/>
      <c r="C977" s="727"/>
      <c r="D977" s="727"/>
      <c r="E977" s="727"/>
      <c r="F977" s="727"/>
      <c r="G977" s="727"/>
    </row>
    <row r="978" spans="2:7">
      <c r="B978" s="727"/>
      <c r="C978" s="727"/>
      <c r="D978" s="727"/>
      <c r="E978" s="727"/>
      <c r="F978" s="727"/>
      <c r="G978" s="727"/>
    </row>
    <row r="979" spans="2:7">
      <c r="B979" s="727"/>
      <c r="C979" s="727"/>
      <c r="D979" s="727"/>
      <c r="E979" s="727"/>
      <c r="F979" s="727"/>
      <c r="G979" s="727"/>
    </row>
    <row r="980" spans="2:7">
      <c r="B980" s="727"/>
      <c r="C980" s="727"/>
      <c r="D980" s="727"/>
      <c r="E980" s="727"/>
      <c r="F980" s="727"/>
      <c r="G980" s="727"/>
    </row>
    <row r="981" spans="2:7">
      <c r="B981" s="727"/>
      <c r="C981" s="727"/>
      <c r="D981" s="727"/>
      <c r="E981" s="727"/>
      <c r="F981" s="727"/>
      <c r="G981" s="727"/>
    </row>
    <row r="982" spans="2:7">
      <c r="B982" s="727"/>
      <c r="C982" s="727"/>
      <c r="D982" s="727"/>
      <c r="E982" s="727"/>
      <c r="F982" s="727"/>
      <c r="G982" s="727"/>
    </row>
    <row r="983" spans="2:7">
      <c r="B983" s="727"/>
      <c r="C983" s="727"/>
      <c r="D983" s="727"/>
      <c r="E983" s="727"/>
      <c r="F983" s="727"/>
      <c r="G983" s="727"/>
    </row>
    <row r="984" spans="2:7">
      <c r="B984" s="727"/>
      <c r="C984" s="727"/>
      <c r="D984" s="727"/>
      <c r="E984" s="727"/>
      <c r="F984" s="727"/>
      <c r="G984" s="727"/>
    </row>
    <row r="985" spans="2:7">
      <c r="B985" s="727"/>
      <c r="C985" s="727"/>
      <c r="D985" s="727"/>
      <c r="E985" s="727"/>
      <c r="F985" s="727"/>
      <c r="G985" s="727"/>
    </row>
    <row r="986" spans="2:7">
      <c r="B986" s="727"/>
      <c r="C986" s="727"/>
      <c r="D986" s="727"/>
      <c r="E986" s="727"/>
      <c r="F986" s="727"/>
      <c r="G986" s="727"/>
    </row>
    <row r="987" spans="2:7">
      <c r="B987" s="727"/>
      <c r="C987" s="727"/>
      <c r="D987" s="727"/>
      <c r="E987" s="727"/>
      <c r="F987" s="727"/>
      <c r="G987" s="727"/>
    </row>
    <row r="988" spans="2:7">
      <c r="B988" s="727"/>
      <c r="C988" s="727"/>
      <c r="D988" s="727"/>
      <c r="E988" s="727"/>
      <c r="F988" s="727"/>
      <c r="G988" s="727"/>
    </row>
    <row r="989" spans="2:7">
      <c r="B989" s="727"/>
      <c r="C989" s="727"/>
      <c r="D989" s="727"/>
      <c r="E989" s="727"/>
      <c r="F989" s="727"/>
      <c r="G989" s="727"/>
    </row>
    <row r="990" spans="2:7">
      <c r="B990" s="727"/>
      <c r="C990" s="727"/>
      <c r="D990" s="727"/>
      <c r="E990" s="727"/>
      <c r="F990" s="727"/>
      <c r="G990" s="727"/>
    </row>
    <row r="991" spans="2:7">
      <c r="B991" s="727"/>
      <c r="C991" s="727"/>
      <c r="D991" s="727"/>
      <c r="E991" s="727"/>
      <c r="F991" s="727"/>
      <c r="G991" s="727"/>
    </row>
    <row r="992" spans="2:7">
      <c r="B992" s="727"/>
      <c r="C992" s="727"/>
      <c r="D992" s="727"/>
      <c r="E992" s="727"/>
      <c r="F992" s="727"/>
      <c r="G992" s="727"/>
    </row>
    <row r="993" spans="2:7">
      <c r="B993" s="727"/>
      <c r="C993" s="727"/>
      <c r="D993" s="727"/>
      <c r="E993" s="727"/>
      <c r="F993" s="727"/>
      <c r="G993" s="727"/>
    </row>
    <row r="994" spans="2:7">
      <c r="B994" s="727"/>
      <c r="C994" s="727"/>
      <c r="D994" s="727"/>
      <c r="E994" s="727"/>
      <c r="F994" s="727"/>
      <c r="G994" s="727"/>
    </row>
    <row r="995" spans="2:7">
      <c r="B995" s="727"/>
      <c r="C995" s="727"/>
      <c r="D995" s="727"/>
      <c r="E995" s="727"/>
      <c r="F995" s="727"/>
      <c r="G995" s="727"/>
    </row>
    <row r="996" spans="2:7">
      <c r="B996" s="727"/>
      <c r="C996" s="727"/>
      <c r="D996" s="727"/>
      <c r="E996" s="727"/>
      <c r="F996" s="727"/>
      <c r="G996" s="727"/>
    </row>
    <row r="997" spans="2:7">
      <c r="B997" s="727"/>
      <c r="C997" s="727"/>
      <c r="D997" s="727"/>
      <c r="E997" s="727"/>
      <c r="F997" s="727"/>
      <c r="G997" s="727"/>
    </row>
    <row r="998" spans="2:7">
      <c r="B998" s="727"/>
      <c r="C998" s="727"/>
      <c r="D998" s="727"/>
      <c r="E998" s="727"/>
      <c r="F998" s="727"/>
      <c r="G998" s="727"/>
    </row>
    <row r="999" spans="2:7">
      <c r="B999" s="727"/>
      <c r="C999" s="727"/>
      <c r="D999" s="727"/>
      <c r="E999" s="727"/>
      <c r="F999" s="727"/>
      <c r="G999" s="727"/>
    </row>
    <row r="1000" spans="2:7">
      <c r="B1000" s="727"/>
      <c r="C1000" s="727"/>
      <c r="D1000" s="727"/>
      <c r="E1000" s="727"/>
      <c r="F1000" s="727"/>
      <c r="G1000" s="727"/>
    </row>
    <row r="1001" spans="2:7">
      <c r="B1001" s="727"/>
      <c r="C1001" s="727"/>
      <c r="D1001" s="727"/>
      <c r="E1001" s="727"/>
      <c r="F1001" s="727"/>
      <c r="G1001" s="727"/>
    </row>
    <row r="1002" spans="2:7">
      <c r="B1002" s="727"/>
      <c r="C1002" s="727"/>
      <c r="D1002" s="727"/>
      <c r="E1002" s="727"/>
      <c r="F1002" s="727"/>
      <c r="G1002" s="727"/>
    </row>
    <row r="1003" spans="2:7">
      <c r="B1003" s="727"/>
      <c r="C1003" s="727"/>
      <c r="D1003" s="727"/>
      <c r="E1003" s="727"/>
      <c r="F1003" s="727"/>
      <c r="G1003" s="727"/>
    </row>
    <row r="1004" spans="2:7">
      <c r="B1004" s="727"/>
      <c r="C1004" s="727"/>
      <c r="D1004" s="727"/>
      <c r="E1004" s="727"/>
      <c r="F1004" s="727"/>
      <c r="G1004" s="727"/>
    </row>
    <row r="1005" spans="2:7">
      <c r="B1005" s="727"/>
      <c r="C1005" s="727"/>
      <c r="D1005" s="727"/>
      <c r="E1005" s="727"/>
      <c r="F1005" s="727"/>
      <c r="G1005" s="727"/>
    </row>
    <row r="1006" spans="2:7">
      <c r="B1006" s="727"/>
      <c r="C1006" s="727"/>
      <c r="D1006" s="727"/>
      <c r="E1006" s="727"/>
      <c r="F1006" s="727"/>
      <c r="G1006" s="727"/>
    </row>
    <row r="1007" spans="2:7">
      <c r="B1007" s="727"/>
      <c r="C1007" s="727"/>
      <c r="D1007" s="727"/>
      <c r="E1007" s="727"/>
      <c r="F1007" s="727"/>
      <c r="G1007" s="727"/>
    </row>
    <row r="1008" spans="2:7">
      <c r="B1008" s="727"/>
      <c r="C1008" s="727"/>
      <c r="D1008" s="727"/>
      <c r="E1008" s="727"/>
      <c r="F1008" s="727"/>
      <c r="G1008" s="727"/>
    </row>
    <row r="1009" spans="2:7">
      <c r="B1009" s="727"/>
      <c r="C1009" s="727"/>
      <c r="D1009" s="727"/>
      <c r="E1009" s="727"/>
      <c r="F1009" s="727"/>
      <c r="G1009" s="727"/>
    </row>
    <row r="1010" spans="2:7">
      <c r="B1010" s="727"/>
      <c r="C1010" s="727"/>
      <c r="D1010" s="727"/>
      <c r="E1010" s="727"/>
      <c r="F1010" s="727"/>
      <c r="G1010" s="727"/>
    </row>
    <row r="1011" spans="2:7">
      <c r="B1011" s="727"/>
      <c r="C1011" s="727"/>
      <c r="D1011" s="727"/>
      <c r="E1011" s="727"/>
      <c r="F1011" s="727"/>
      <c r="G1011" s="727"/>
    </row>
    <row r="1012" spans="2:7">
      <c r="B1012" s="727"/>
      <c r="C1012" s="727"/>
      <c r="D1012" s="727"/>
      <c r="E1012" s="727"/>
      <c r="F1012" s="727"/>
      <c r="G1012" s="727"/>
    </row>
    <row r="1013" spans="2:7">
      <c r="B1013" s="727"/>
      <c r="C1013" s="727"/>
      <c r="D1013" s="727"/>
      <c r="E1013" s="727"/>
      <c r="F1013" s="727"/>
      <c r="G1013" s="727"/>
    </row>
    <row r="1014" spans="2:7">
      <c r="B1014" s="727"/>
      <c r="C1014" s="727"/>
      <c r="D1014" s="727"/>
      <c r="E1014" s="727"/>
      <c r="F1014" s="727"/>
      <c r="G1014" s="727"/>
    </row>
    <row r="1015" spans="2:7">
      <c r="B1015" s="727"/>
      <c r="C1015" s="727"/>
      <c r="D1015" s="727"/>
      <c r="E1015" s="727"/>
      <c r="F1015" s="727"/>
      <c r="G1015" s="727"/>
    </row>
    <row r="1016" spans="2:7">
      <c r="B1016" s="727"/>
      <c r="C1016" s="727"/>
      <c r="D1016" s="727"/>
      <c r="E1016" s="727"/>
      <c r="F1016" s="727"/>
      <c r="G1016" s="727"/>
    </row>
    <row r="1017" spans="2:7">
      <c r="B1017" s="727"/>
      <c r="C1017" s="727"/>
      <c r="D1017" s="727"/>
      <c r="E1017" s="727"/>
      <c r="F1017" s="727"/>
      <c r="G1017" s="727"/>
    </row>
    <row r="1018" spans="2:7">
      <c r="B1018" s="727"/>
      <c r="C1018" s="727"/>
      <c r="D1018" s="727"/>
      <c r="E1018" s="727"/>
      <c r="F1018" s="727"/>
      <c r="G1018" s="727"/>
    </row>
    <row r="1019" spans="2:7">
      <c r="B1019" s="727"/>
      <c r="C1019" s="727"/>
      <c r="D1019" s="727"/>
      <c r="E1019" s="727"/>
      <c r="F1019" s="727"/>
      <c r="G1019" s="727"/>
    </row>
    <row r="1020" spans="2:7">
      <c r="B1020" s="727"/>
      <c r="C1020" s="727"/>
      <c r="D1020" s="727"/>
      <c r="E1020" s="727"/>
      <c r="F1020" s="727"/>
      <c r="G1020" s="727"/>
    </row>
    <row r="1021" spans="2:7">
      <c r="B1021" s="727"/>
      <c r="C1021" s="727"/>
      <c r="D1021" s="727"/>
      <c r="E1021" s="727"/>
      <c r="F1021" s="727"/>
      <c r="G1021" s="727"/>
    </row>
    <row r="1022" spans="2:7">
      <c r="B1022" s="727"/>
      <c r="C1022" s="727"/>
      <c r="D1022" s="727"/>
      <c r="E1022" s="727"/>
      <c r="F1022" s="727"/>
      <c r="G1022" s="727"/>
    </row>
    <row r="1023" spans="2:7">
      <c r="B1023" s="727"/>
      <c r="C1023" s="727"/>
      <c r="D1023" s="727"/>
      <c r="E1023" s="727"/>
      <c r="F1023" s="727"/>
      <c r="G1023" s="727"/>
    </row>
    <row r="1024" spans="2:7">
      <c r="B1024" s="727"/>
      <c r="C1024" s="727"/>
      <c r="D1024" s="727"/>
      <c r="E1024" s="727"/>
      <c r="F1024" s="727"/>
      <c r="G1024" s="727"/>
    </row>
    <row r="1025" spans="2:7">
      <c r="B1025" s="727"/>
      <c r="C1025" s="727"/>
      <c r="D1025" s="727"/>
      <c r="E1025" s="727"/>
      <c r="F1025" s="727"/>
      <c r="G1025" s="727"/>
    </row>
    <row r="1026" spans="2:7">
      <c r="B1026" s="727"/>
      <c r="C1026" s="727"/>
      <c r="D1026" s="727"/>
      <c r="E1026" s="727"/>
      <c r="F1026" s="727"/>
      <c r="G1026" s="727"/>
    </row>
    <row r="1027" spans="2:7">
      <c r="B1027" s="727"/>
      <c r="C1027" s="727"/>
      <c r="D1027" s="727"/>
      <c r="E1027" s="727"/>
      <c r="F1027" s="727"/>
      <c r="G1027" s="727"/>
    </row>
    <row r="1028" spans="2:7">
      <c r="B1028" s="727"/>
      <c r="C1028" s="727"/>
      <c r="D1028" s="727"/>
      <c r="E1028" s="727"/>
      <c r="F1028" s="727"/>
      <c r="G1028" s="727"/>
    </row>
    <row r="1029" spans="2:7">
      <c r="B1029" s="727"/>
      <c r="C1029" s="727"/>
      <c r="D1029" s="727"/>
      <c r="E1029" s="727"/>
      <c r="F1029" s="727"/>
      <c r="G1029" s="727"/>
    </row>
    <row r="1030" spans="2:7">
      <c r="B1030" s="727"/>
      <c r="C1030" s="727"/>
      <c r="D1030" s="727"/>
      <c r="E1030" s="727"/>
      <c r="F1030" s="727"/>
      <c r="G1030" s="727"/>
    </row>
    <row r="1031" spans="2:7">
      <c r="B1031" s="727"/>
      <c r="C1031" s="727"/>
      <c r="D1031" s="727"/>
      <c r="E1031" s="727"/>
      <c r="F1031" s="727"/>
      <c r="G1031" s="727"/>
    </row>
    <row r="1032" spans="2:7">
      <c r="B1032" s="727"/>
      <c r="C1032" s="727"/>
      <c r="D1032" s="727"/>
      <c r="E1032" s="727"/>
      <c r="F1032" s="727"/>
      <c r="G1032" s="727"/>
    </row>
    <row r="1033" spans="2:7">
      <c r="B1033" s="727"/>
      <c r="C1033" s="727"/>
      <c r="D1033" s="727"/>
      <c r="E1033" s="727"/>
      <c r="F1033" s="727"/>
      <c r="G1033" s="727"/>
    </row>
    <row r="1034" spans="2:7">
      <c r="B1034" s="727"/>
      <c r="C1034" s="727"/>
      <c r="D1034" s="727"/>
      <c r="E1034" s="727"/>
      <c r="F1034" s="727"/>
      <c r="G1034" s="727"/>
    </row>
    <row r="1035" spans="2:7">
      <c r="B1035" s="727"/>
      <c r="C1035" s="727"/>
      <c r="D1035" s="727"/>
      <c r="E1035" s="727"/>
      <c r="F1035" s="727"/>
      <c r="G1035" s="727"/>
    </row>
    <row r="1036" spans="2:7">
      <c r="B1036" s="727"/>
      <c r="C1036" s="727"/>
      <c r="D1036" s="727"/>
      <c r="E1036" s="727"/>
      <c r="F1036" s="727"/>
      <c r="G1036" s="727"/>
    </row>
    <row r="1037" spans="2:7">
      <c r="B1037" s="727"/>
      <c r="C1037" s="727"/>
      <c r="D1037" s="727"/>
      <c r="E1037" s="727"/>
      <c r="F1037" s="727"/>
      <c r="G1037" s="727"/>
    </row>
    <row r="1038" spans="2:7">
      <c r="B1038" s="727"/>
      <c r="C1038" s="727"/>
      <c r="D1038" s="727"/>
      <c r="E1038" s="727"/>
      <c r="F1038" s="727"/>
      <c r="G1038" s="727"/>
    </row>
    <row r="1039" spans="2:7">
      <c r="B1039" s="727"/>
      <c r="C1039" s="727"/>
      <c r="D1039" s="727"/>
      <c r="E1039" s="727"/>
      <c r="F1039" s="727"/>
      <c r="G1039" s="727"/>
    </row>
    <row r="1040" spans="2:7">
      <c r="B1040" s="727"/>
      <c r="C1040" s="727"/>
      <c r="D1040" s="727"/>
      <c r="E1040" s="727"/>
      <c r="F1040" s="727"/>
      <c r="G1040" s="727"/>
    </row>
    <row r="1041" spans="2:7">
      <c r="B1041" s="727"/>
      <c r="C1041" s="727"/>
      <c r="D1041" s="727"/>
      <c r="E1041" s="727"/>
      <c r="F1041" s="727"/>
      <c r="G1041" s="727"/>
    </row>
    <row r="1042" spans="2:7">
      <c r="B1042" s="727"/>
      <c r="C1042" s="727"/>
      <c r="D1042" s="727"/>
      <c r="E1042" s="727"/>
      <c r="F1042" s="727"/>
      <c r="G1042" s="727"/>
    </row>
    <row r="1043" spans="2:7">
      <c r="B1043" s="727"/>
      <c r="C1043" s="727"/>
      <c r="D1043" s="727"/>
      <c r="E1043" s="727"/>
      <c r="F1043" s="727"/>
      <c r="G1043" s="727"/>
    </row>
    <row r="1044" spans="2:7">
      <c r="B1044" s="727"/>
      <c r="C1044" s="727"/>
      <c r="D1044" s="727"/>
      <c r="E1044" s="727"/>
      <c r="F1044" s="727"/>
      <c r="G1044" s="727"/>
    </row>
    <row r="1045" spans="2:7">
      <c r="B1045" s="727"/>
      <c r="C1045" s="727"/>
      <c r="D1045" s="727"/>
      <c r="E1045" s="727"/>
      <c r="F1045" s="727"/>
      <c r="G1045" s="727"/>
    </row>
    <row r="1046" spans="2:7">
      <c r="B1046" s="727"/>
      <c r="C1046" s="727"/>
      <c r="D1046" s="727"/>
      <c r="E1046" s="727"/>
      <c r="F1046" s="727"/>
      <c r="G1046" s="727"/>
    </row>
    <row r="1047" spans="2:7">
      <c r="B1047" s="727"/>
      <c r="C1047" s="727"/>
      <c r="D1047" s="727"/>
      <c r="E1047" s="727"/>
      <c r="F1047" s="727"/>
      <c r="G1047" s="727"/>
    </row>
    <row r="1048" spans="2:7">
      <c r="B1048" s="727"/>
      <c r="C1048" s="727"/>
      <c r="D1048" s="727"/>
      <c r="E1048" s="727"/>
      <c r="F1048" s="727"/>
      <c r="G1048" s="727"/>
    </row>
    <row r="1049" spans="2:7">
      <c r="B1049" s="727"/>
      <c r="C1049" s="727"/>
      <c r="D1049" s="727"/>
      <c r="E1049" s="727"/>
      <c r="F1049" s="727"/>
      <c r="G1049" s="727"/>
    </row>
    <row r="1050" spans="2:7">
      <c r="B1050" s="727"/>
      <c r="C1050" s="727"/>
      <c r="D1050" s="727"/>
      <c r="E1050" s="727"/>
      <c r="F1050" s="727"/>
      <c r="G1050" s="727"/>
    </row>
    <row r="1051" spans="2:7">
      <c r="B1051" s="727"/>
      <c r="C1051" s="727"/>
      <c r="D1051" s="727"/>
      <c r="E1051" s="727"/>
      <c r="F1051" s="727"/>
      <c r="G1051" s="727"/>
    </row>
    <row r="1052" spans="2:7">
      <c r="B1052" s="727"/>
      <c r="C1052" s="727"/>
      <c r="D1052" s="727"/>
      <c r="E1052" s="727"/>
      <c r="F1052" s="727"/>
      <c r="G1052" s="727"/>
    </row>
    <row r="1053" spans="2:7">
      <c r="B1053" s="727"/>
      <c r="C1053" s="727"/>
      <c r="D1053" s="727"/>
      <c r="E1053" s="727"/>
      <c r="F1053" s="727"/>
      <c r="G1053" s="727"/>
    </row>
    <row r="1054" spans="2:7">
      <c r="B1054" s="727"/>
      <c r="C1054" s="727"/>
      <c r="D1054" s="727"/>
      <c r="E1054" s="727"/>
      <c r="F1054" s="727"/>
      <c r="G1054" s="727"/>
    </row>
    <row r="1055" spans="2:7">
      <c r="B1055" s="727"/>
      <c r="C1055" s="727"/>
      <c r="D1055" s="727"/>
      <c r="E1055" s="727"/>
      <c r="F1055" s="727"/>
      <c r="G1055" s="727"/>
    </row>
    <row r="1056" spans="2:7">
      <c r="B1056" s="727"/>
      <c r="C1056" s="727"/>
      <c r="D1056" s="727"/>
      <c r="E1056" s="727"/>
      <c r="F1056" s="727"/>
      <c r="G1056" s="727"/>
    </row>
    <row r="1057" spans="2:7">
      <c r="B1057" s="727"/>
      <c r="C1057" s="727"/>
      <c r="D1057" s="727"/>
      <c r="E1057" s="727"/>
      <c r="F1057" s="727"/>
      <c r="G1057" s="727"/>
    </row>
    <row r="1058" spans="2:7">
      <c r="B1058" s="727"/>
      <c r="C1058" s="727"/>
      <c r="D1058" s="727"/>
      <c r="E1058" s="727"/>
      <c r="F1058" s="727"/>
      <c r="G1058" s="727"/>
    </row>
    <row r="1059" spans="2:7">
      <c r="B1059" s="727"/>
      <c r="C1059" s="727"/>
      <c r="D1059" s="727"/>
      <c r="E1059" s="727"/>
      <c r="F1059" s="727"/>
      <c r="G1059" s="727"/>
    </row>
    <row r="1060" spans="2:7">
      <c r="B1060" s="727"/>
      <c r="C1060" s="727"/>
      <c r="D1060" s="727"/>
      <c r="E1060" s="727"/>
      <c r="F1060" s="727"/>
      <c r="G1060" s="727"/>
    </row>
    <row r="1061" spans="2:7">
      <c r="B1061" s="727"/>
      <c r="C1061" s="727"/>
      <c r="D1061" s="727"/>
      <c r="E1061" s="727"/>
      <c r="F1061" s="727"/>
      <c r="G1061" s="727"/>
    </row>
    <row r="1062" spans="2:7">
      <c r="B1062" s="727"/>
      <c r="C1062" s="727"/>
      <c r="D1062" s="727"/>
      <c r="E1062" s="727"/>
      <c r="F1062" s="727"/>
      <c r="G1062" s="727"/>
    </row>
    <row r="1063" spans="2:7">
      <c r="B1063" s="727"/>
      <c r="C1063" s="727"/>
      <c r="D1063" s="727"/>
      <c r="E1063" s="727"/>
      <c r="F1063" s="727"/>
      <c r="G1063" s="727"/>
    </row>
    <row r="1064" spans="2:7">
      <c r="B1064" s="727"/>
      <c r="C1064" s="727"/>
      <c r="D1064" s="727"/>
      <c r="E1064" s="727"/>
      <c r="F1064" s="727"/>
      <c r="G1064" s="727"/>
    </row>
    <row r="1065" spans="2:7">
      <c r="B1065" s="727"/>
      <c r="C1065" s="727"/>
      <c r="D1065" s="727"/>
      <c r="E1065" s="727"/>
      <c r="F1065" s="727"/>
      <c r="G1065" s="727"/>
    </row>
    <row r="1066" spans="2:7">
      <c r="B1066" s="727"/>
      <c r="C1066" s="727"/>
      <c r="D1066" s="727"/>
      <c r="E1066" s="727"/>
      <c r="F1066" s="727"/>
      <c r="G1066" s="727"/>
    </row>
    <row r="1067" spans="2:7">
      <c r="B1067" s="727"/>
      <c r="C1067" s="727"/>
      <c r="D1067" s="727"/>
      <c r="E1067" s="727"/>
      <c r="F1067" s="727"/>
      <c r="G1067" s="727"/>
    </row>
    <row r="1068" spans="2:7">
      <c r="B1068" s="727"/>
      <c r="C1068" s="727"/>
      <c r="D1068" s="727"/>
      <c r="E1068" s="727"/>
      <c r="F1068" s="727"/>
      <c r="G1068" s="727"/>
    </row>
    <row r="1069" spans="2:7">
      <c r="B1069" s="727"/>
      <c r="C1069" s="727"/>
      <c r="D1069" s="727"/>
      <c r="E1069" s="727"/>
      <c r="F1069" s="727"/>
      <c r="G1069" s="727"/>
    </row>
    <row r="1070" spans="2:7">
      <c r="B1070" s="727"/>
      <c r="C1070" s="727"/>
      <c r="D1070" s="727"/>
      <c r="E1070" s="727"/>
      <c r="F1070" s="727"/>
      <c r="G1070" s="727"/>
    </row>
    <row r="1071" spans="2:7">
      <c r="B1071" s="727"/>
      <c r="C1071" s="727"/>
      <c r="D1071" s="727"/>
      <c r="E1071" s="727"/>
      <c r="F1071" s="727"/>
      <c r="G1071" s="727"/>
    </row>
    <row r="1072" spans="2:7">
      <c r="B1072" s="727"/>
      <c r="C1072" s="727"/>
      <c r="D1072" s="727"/>
      <c r="E1072" s="727"/>
      <c r="F1072" s="727"/>
      <c r="G1072" s="727"/>
    </row>
    <row r="1073" spans="2:7">
      <c r="B1073" s="727"/>
      <c r="C1073" s="727"/>
      <c r="D1073" s="727"/>
      <c r="E1073" s="727"/>
      <c r="F1073" s="727"/>
      <c r="G1073" s="727"/>
    </row>
    <row r="1074" spans="2:7">
      <c r="B1074" s="727"/>
      <c r="C1074" s="727"/>
      <c r="D1074" s="727"/>
      <c r="E1074" s="727"/>
      <c r="F1074" s="727"/>
      <c r="G1074" s="727"/>
    </row>
    <row r="1075" spans="2:7">
      <c r="B1075" s="727"/>
      <c r="C1075" s="727"/>
      <c r="D1075" s="727"/>
      <c r="E1075" s="727"/>
      <c r="F1075" s="727"/>
      <c r="G1075" s="727"/>
    </row>
    <row r="1076" spans="2:7">
      <c r="B1076" s="727"/>
      <c r="C1076" s="727"/>
      <c r="D1076" s="727"/>
      <c r="E1076" s="727"/>
      <c r="F1076" s="727"/>
      <c r="G1076" s="727"/>
    </row>
    <row r="1077" spans="2:7">
      <c r="B1077" s="727"/>
      <c r="C1077" s="727"/>
      <c r="D1077" s="727"/>
      <c r="E1077" s="727"/>
      <c r="F1077" s="727"/>
      <c r="G1077" s="727"/>
    </row>
    <row r="1078" spans="2:7">
      <c r="B1078" s="727"/>
      <c r="C1078" s="727"/>
      <c r="D1078" s="727"/>
      <c r="E1078" s="727"/>
      <c r="F1078" s="727"/>
      <c r="G1078" s="727"/>
    </row>
    <row r="1079" spans="2:7">
      <c r="B1079" s="727"/>
      <c r="C1079" s="727"/>
      <c r="D1079" s="727"/>
      <c r="E1079" s="727"/>
      <c r="F1079" s="727"/>
      <c r="G1079" s="727"/>
    </row>
    <row r="1080" spans="2:7">
      <c r="B1080" s="727"/>
      <c r="C1080" s="727"/>
      <c r="D1080" s="727"/>
      <c r="E1080" s="727"/>
      <c r="F1080" s="727"/>
      <c r="G1080" s="727"/>
    </row>
    <row r="1081" spans="2:7">
      <c r="B1081" s="727"/>
      <c r="C1081" s="727"/>
      <c r="D1081" s="727"/>
      <c r="E1081" s="727"/>
      <c r="F1081" s="727"/>
      <c r="G1081" s="727"/>
    </row>
    <row r="1082" spans="2:7">
      <c r="B1082" s="727"/>
      <c r="C1082" s="727"/>
      <c r="D1082" s="727"/>
      <c r="E1082" s="727"/>
      <c r="F1082" s="727"/>
      <c r="G1082" s="727"/>
    </row>
    <row r="1083" spans="2:7">
      <c r="B1083" s="727"/>
      <c r="C1083" s="727"/>
      <c r="D1083" s="727"/>
      <c r="E1083" s="727"/>
      <c r="F1083" s="727"/>
      <c r="G1083" s="727"/>
    </row>
    <row r="1084" spans="2:7">
      <c r="B1084" s="727"/>
      <c r="C1084" s="727"/>
      <c r="D1084" s="727"/>
      <c r="E1084" s="727"/>
      <c r="F1084" s="727"/>
      <c r="G1084" s="727"/>
    </row>
    <row r="1085" spans="2:7">
      <c r="B1085" s="727"/>
      <c r="C1085" s="727"/>
      <c r="D1085" s="727"/>
      <c r="E1085" s="727"/>
      <c r="F1085" s="727"/>
      <c r="G1085" s="727"/>
    </row>
    <row r="1086" spans="2:7">
      <c r="B1086" s="727"/>
      <c r="C1086" s="727"/>
      <c r="D1086" s="727"/>
      <c r="E1086" s="727"/>
      <c r="F1086" s="727"/>
      <c r="G1086" s="727"/>
    </row>
    <row r="1087" spans="2:7">
      <c r="B1087" s="727"/>
      <c r="C1087" s="727"/>
      <c r="D1087" s="727"/>
      <c r="E1087" s="727"/>
      <c r="F1087" s="727"/>
      <c r="G1087" s="727"/>
    </row>
    <row r="1088" spans="2:7">
      <c r="B1088" s="727"/>
      <c r="C1088" s="727"/>
      <c r="D1088" s="727"/>
      <c r="E1088" s="727"/>
      <c r="F1088" s="727"/>
      <c r="G1088" s="727"/>
    </row>
    <row r="1089" spans="2:7">
      <c r="B1089" s="727"/>
      <c r="C1089" s="727"/>
      <c r="D1089" s="727"/>
      <c r="E1089" s="727"/>
      <c r="F1089" s="727"/>
      <c r="G1089" s="727"/>
    </row>
    <row r="1090" spans="2:7">
      <c r="B1090" s="727"/>
      <c r="C1090" s="727"/>
      <c r="D1090" s="727"/>
      <c r="E1090" s="727"/>
      <c r="F1090" s="727"/>
      <c r="G1090" s="727"/>
    </row>
    <row r="1091" spans="2:7">
      <c r="B1091" s="727"/>
      <c r="C1091" s="727"/>
      <c r="D1091" s="727"/>
      <c r="E1091" s="727"/>
      <c r="F1091" s="727"/>
      <c r="G1091" s="727"/>
    </row>
    <row r="1092" spans="2:7">
      <c r="B1092" s="727"/>
      <c r="C1092" s="727"/>
      <c r="D1092" s="727"/>
      <c r="E1092" s="727"/>
      <c r="F1092" s="727"/>
      <c r="G1092" s="727"/>
    </row>
    <row r="1093" spans="2:7">
      <c r="B1093" s="727"/>
      <c r="C1093" s="727"/>
      <c r="D1093" s="727"/>
      <c r="E1093" s="727"/>
      <c r="F1093" s="727"/>
      <c r="G1093" s="727"/>
    </row>
    <row r="1094" spans="2:7">
      <c r="B1094" s="727"/>
      <c r="C1094" s="727"/>
      <c r="D1094" s="727"/>
      <c r="E1094" s="727"/>
      <c r="F1094" s="727"/>
      <c r="G1094" s="727"/>
    </row>
    <row r="1095" spans="2:7">
      <c r="B1095" s="727"/>
      <c r="C1095" s="727"/>
      <c r="D1095" s="727"/>
      <c r="E1095" s="727"/>
      <c r="F1095" s="727"/>
      <c r="G1095" s="727"/>
    </row>
    <row r="1096" spans="2:7">
      <c r="B1096" s="727"/>
      <c r="C1096" s="727"/>
      <c r="D1096" s="727"/>
      <c r="E1096" s="727"/>
      <c r="F1096" s="727"/>
      <c r="G1096" s="727"/>
    </row>
    <row r="1097" spans="2:7">
      <c r="B1097" s="727"/>
      <c r="C1097" s="727"/>
      <c r="D1097" s="727"/>
      <c r="E1097" s="727"/>
      <c r="F1097" s="727"/>
      <c r="G1097" s="727"/>
    </row>
    <row r="1098" spans="2:7">
      <c r="B1098" s="727"/>
      <c r="C1098" s="727"/>
      <c r="D1098" s="727"/>
      <c r="E1098" s="727"/>
      <c r="F1098" s="727"/>
      <c r="G1098" s="727"/>
    </row>
    <row r="1099" spans="2:7">
      <c r="B1099" s="727"/>
      <c r="C1099" s="727"/>
      <c r="D1099" s="727"/>
      <c r="E1099" s="727"/>
      <c r="F1099" s="727"/>
      <c r="G1099" s="727"/>
    </row>
    <row r="1100" spans="2:7">
      <c r="B1100" s="727"/>
      <c r="C1100" s="727"/>
      <c r="D1100" s="727"/>
      <c r="E1100" s="727"/>
      <c r="F1100" s="727"/>
      <c r="G1100" s="727"/>
    </row>
    <row r="1101" spans="2:7">
      <c r="B1101" s="727"/>
      <c r="C1101" s="727"/>
      <c r="D1101" s="727"/>
      <c r="E1101" s="727"/>
      <c r="F1101" s="727"/>
      <c r="G1101" s="727"/>
    </row>
    <row r="1102" spans="2:7">
      <c r="B1102" s="727"/>
      <c r="C1102" s="727"/>
      <c r="D1102" s="727"/>
      <c r="E1102" s="727"/>
      <c r="F1102" s="727"/>
      <c r="G1102" s="727"/>
    </row>
    <row r="1103" spans="2:7">
      <c r="B1103" s="727"/>
      <c r="C1103" s="727"/>
      <c r="D1103" s="727"/>
      <c r="E1103" s="727"/>
      <c r="F1103" s="727"/>
      <c r="G1103" s="727"/>
    </row>
    <row r="1104" spans="2:7">
      <c r="B1104" s="727"/>
      <c r="C1104" s="727"/>
      <c r="D1104" s="727"/>
      <c r="E1104" s="727"/>
      <c r="F1104" s="727"/>
      <c r="G1104" s="727"/>
    </row>
    <row r="1105" spans="2:7">
      <c r="B1105" s="727"/>
      <c r="C1105" s="727"/>
      <c r="D1105" s="727"/>
      <c r="E1105" s="727"/>
      <c r="F1105" s="727"/>
      <c r="G1105" s="727"/>
    </row>
    <row r="1106" spans="2:7">
      <c r="B1106" s="727"/>
      <c r="C1106" s="727"/>
      <c r="D1106" s="727"/>
      <c r="E1106" s="727"/>
      <c r="F1106" s="727"/>
      <c r="G1106" s="727"/>
    </row>
    <row r="1107" spans="2:7">
      <c r="B1107" s="727"/>
      <c r="C1107" s="727"/>
      <c r="D1107" s="727"/>
      <c r="E1107" s="727"/>
      <c r="F1107" s="727"/>
      <c r="G1107" s="727"/>
    </row>
    <row r="1108" spans="2:7">
      <c r="B1108" s="727"/>
      <c r="C1108" s="727"/>
      <c r="D1108" s="727"/>
      <c r="E1108" s="727"/>
      <c r="F1108" s="727"/>
      <c r="G1108" s="727"/>
    </row>
    <row r="1109" spans="2:7">
      <c r="B1109" s="727"/>
      <c r="C1109" s="727"/>
      <c r="D1109" s="727"/>
      <c r="E1109" s="727"/>
      <c r="F1109" s="727"/>
      <c r="G1109" s="727"/>
    </row>
    <row r="1110" spans="2:7">
      <c r="B1110" s="727"/>
      <c r="C1110" s="727"/>
      <c r="D1110" s="727"/>
      <c r="E1110" s="727"/>
      <c r="F1110" s="727"/>
      <c r="G1110" s="727"/>
    </row>
    <row r="1111" spans="2:7">
      <c r="B1111" s="727"/>
      <c r="C1111" s="727"/>
      <c r="D1111" s="727"/>
      <c r="E1111" s="727"/>
      <c r="F1111" s="727"/>
      <c r="G1111" s="727"/>
    </row>
    <row r="1112" spans="2:7">
      <c r="B1112" s="727"/>
      <c r="C1112" s="727"/>
      <c r="D1112" s="727"/>
      <c r="E1112" s="727"/>
      <c r="F1112" s="727"/>
      <c r="G1112" s="727"/>
    </row>
    <row r="1113" spans="2:7">
      <c r="B1113" s="727"/>
      <c r="C1113" s="727"/>
      <c r="D1113" s="727"/>
      <c r="E1113" s="727"/>
      <c r="F1113" s="727"/>
      <c r="G1113" s="727"/>
    </row>
    <row r="1114" spans="2:7">
      <c r="B1114" s="727"/>
      <c r="C1114" s="727"/>
      <c r="D1114" s="727"/>
      <c r="E1114" s="727"/>
      <c r="F1114" s="727"/>
      <c r="G1114" s="727"/>
    </row>
    <row r="1115" spans="2:7">
      <c r="B1115" s="727"/>
      <c r="C1115" s="727"/>
      <c r="D1115" s="727"/>
      <c r="E1115" s="727"/>
      <c r="F1115" s="727"/>
      <c r="G1115" s="727"/>
    </row>
    <row r="1116" spans="2:7">
      <c r="B1116" s="727"/>
      <c r="C1116" s="727"/>
      <c r="D1116" s="727"/>
      <c r="E1116" s="727"/>
      <c r="F1116" s="727"/>
      <c r="G1116" s="727"/>
    </row>
    <row r="1117" spans="2:7">
      <c r="B1117" s="727"/>
      <c r="C1117" s="727"/>
      <c r="D1117" s="727"/>
      <c r="E1117" s="727"/>
      <c r="F1117" s="727"/>
      <c r="G1117" s="727"/>
    </row>
    <row r="1118" spans="2:7">
      <c r="B1118" s="727"/>
      <c r="C1118" s="727"/>
      <c r="D1118" s="727"/>
      <c r="E1118" s="727"/>
      <c r="F1118" s="727"/>
      <c r="G1118" s="727"/>
    </row>
    <row r="1119" spans="2:7">
      <c r="B1119" s="727"/>
      <c r="C1119" s="727"/>
      <c r="D1119" s="727"/>
      <c r="E1119" s="727"/>
      <c r="F1119" s="727"/>
      <c r="G1119" s="727"/>
    </row>
    <row r="1120" spans="2:7">
      <c r="B1120" s="727"/>
      <c r="C1120" s="727"/>
      <c r="D1120" s="727"/>
      <c r="E1120" s="727"/>
      <c r="F1120" s="727"/>
      <c r="G1120" s="727"/>
    </row>
    <row r="1121" spans="2:7">
      <c r="B1121" s="727"/>
      <c r="C1121" s="727"/>
      <c r="D1121" s="727"/>
      <c r="E1121" s="727"/>
      <c r="F1121" s="727"/>
      <c r="G1121" s="727"/>
    </row>
    <row r="1122" spans="2:7">
      <c r="B1122" s="727"/>
      <c r="C1122" s="727"/>
      <c r="D1122" s="727"/>
      <c r="E1122" s="727"/>
      <c r="F1122" s="727"/>
      <c r="G1122" s="727"/>
    </row>
    <row r="1123" spans="2:7">
      <c r="B1123" s="727"/>
      <c r="C1123" s="727"/>
      <c r="D1123" s="727"/>
      <c r="E1123" s="727"/>
      <c r="F1123" s="727"/>
      <c r="G1123" s="727"/>
    </row>
    <row r="1124" spans="2:7">
      <c r="B1124" s="727"/>
      <c r="C1124" s="727"/>
      <c r="D1124" s="727"/>
      <c r="E1124" s="727"/>
      <c r="F1124" s="727"/>
      <c r="G1124" s="727"/>
    </row>
    <row r="1125" spans="2:7">
      <c r="B1125" s="727"/>
      <c r="C1125" s="727"/>
      <c r="D1125" s="727"/>
      <c r="E1125" s="727"/>
      <c r="F1125" s="727"/>
      <c r="G1125" s="727"/>
    </row>
    <row r="1126" spans="2:7">
      <c r="B1126" s="727"/>
      <c r="C1126" s="727"/>
      <c r="D1126" s="727"/>
      <c r="E1126" s="727"/>
      <c r="F1126" s="727"/>
      <c r="G1126" s="727"/>
    </row>
    <row r="1127" spans="2:7">
      <c r="B1127" s="727"/>
      <c r="C1127" s="727"/>
      <c r="D1127" s="727"/>
      <c r="E1127" s="727"/>
      <c r="F1127" s="727"/>
      <c r="G1127" s="727"/>
    </row>
    <row r="1128" spans="2:7">
      <c r="B1128" s="727"/>
      <c r="C1128" s="727"/>
      <c r="D1128" s="727"/>
      <c r="E1128" s="727"/>
      <c r="F1128" s="727"/>
      <c r="G1128" s="727"/>
    </row>
    <row r="1129" spans="2:7">
      <c r="B1129" s="727"/>
      <c r="C1129" s="727"/>
      <c r="D1129" s="727"/>
      <c r="E1129" s="727"/>
      <c r="F1129" s="727"/>
      <c r="G1129" s="727"/>
    </row>
    <row r="1130" spans="2:7">
      <c r="B1130" s="727"/>
      <c r="C1130" s="727"/>
      <c r="D1130" s="727"/>
      <c r="E1130" s="727"/>
      <c r="F1130" s="727"/>
      <c r="G1130" s="727"/>
    </row>
    <row r="1131" spans="2:7">
      <c r="B1131" s="727"/>
      <c r="C1131" s="727"/>
      <c r="D1131" s="727"/>
      <c r="E1131" s="727"/>
      <c r="F1131" s="727"/>
      <c r="G1131" s="727"/>
    </row>
    <row r="1132" spans="2:7">
      <c r="B1132" s="727"/>
      <c r="C1132" s="727"/>
      <c r="D1132" s="727"/>
      <c r="E1132" s="727"/>
      <c r="F1132" s="727"/>
      <c r="G1132" s="727"/>
    </row>
    <row r="1133" spans="2:7">
      <c r="B1133" s="727"/>
      <c r="C1133" s="727"/>
      <c r="D1133" s="727"/>
      <c r="E1133" s="727"/>
      <c r="F1133" s="727"/>
      <c r="G1133" s="727"/>
    </row>
    <row r="1134" spans="2:7">
      <c r="B1134" s="727"/>
      <c r="C1134" s="727"/>
      <c r="D1134" s="727"/>
      <c r="E1134" s="727"/>
      <c r="F1134" s="727"/>
      <c r="G1134" s="727"/>
    </row>
    <row r="1135" spans="2:7">
      <c r="B1135" s="727"/>
      <c r="C1135" s="727"/>
      <c r="D1135" s="727"/>
      <c r="E1135" s="727"/>
      <c r="F1135" s="727"/>
      <c r="G1135" s="727"/>
    </row>
    <row r="1136" spans="2:7">
      <c r="B1136" s="727"/>
      <c r="C1136" s="727"/>
      <c r="D1136" s="727"/>
      <c r="E1136" s="727"/>
      <c r="F1136" s="727"/>
      <c r="G1136" s="727"/>
    </row>
    <row r="1137" spans="2:7">
      <c r="B1137" s="727"/>
      <c r="C1137" s="727"/>
      <c r="D1137" s="727"/>
      <c r="E1137" s="727"/>
      <c r="F1137" s="727"/>
      <c r="G1137" s="727"/>
    </row>
    <row r="1138" spans="2:7">
      <c r="B1138" s="727"/>
      <c r="C1138" s="727"/>
      <c r="D1138" s="727"/>
      <c r="E1138" s="727"/>
      <c r="F1138" s="727"/>
      <c r="G1138" s="727"/>
    </row>
    <row r="1139" spans="2:7">
      <c r="B1139" s="727"/>
      <c r="C1139" s="727"/>
      <c r="D1139" s="727"/>
      <c r="E1139" s="727"/>
      <c r="F1139" s="727"/>
      <c r="G1139" s="727"/>
    </row>
    <row r="1140" spans="2:7">
      <c r="B1140" s="727"/>
      <c r="C1140" s="727"/>
      <c r="D1140" s="727"/>
      <c r="E1140" s="727"/>
      <c r="F1140" s="727"/>
      <c r="G1140" s="727"/>
    </row>
    <row r="1141" spans="2:7">
      <c r="B1141" s="727"/>
      <c r="C1141" s="727"/>
      <c r="D1141" s="727"/>
      <c r="E1141" s="727"/>
      <c r="F1141" s="727"/>
      <c r="G1141" s="727"/>
    </row>
    <row r="1142" spans="2:7">
      <c r="B1142" s="727"/>
      <c r="C1142" s="727"/>
      <c r="D1142" s="727"/>
      <c r="E1142" s="727"/>
      <c r="F1142" s="727"/>
      <c r="G1142" s="727"/>
    </row>
    <row r="1143" spans="2:7">
      <c r="B1143" s="727"/>
      <c r="C1143" s="727"/>
      <c r="D1143" s="727"/>
      <c r="E1143" s="727"/>
      <c r="F1143" s="727"/>
      <c r="G1143" s="727"/>
    </row>
    <row r="1144" spans="2:7">
      <c r="B1144" s="727"/>
      <c r="C1144" s="727"/>
      <c r="D1144" s="727"/>
      <c r="E1144" s="727"/>
      <c r="F1144" s="727"/>
      <c r="G1144" s="727"/>
    </row>
    <row r="1145" spans="2:7">
      <c r="B1145" s="727"/>
      <c r="C1145" s="727"/>
      <c r="D1145" s="727"/>
      <c r="E1145" s="727"/>
      <c r="F1145" s="727"/>
      <c r="G1145" s="727"/>
    </row>
    <row r="1146" spans="2:7">
      <c r="B1146" s="727"/>
      <c r="C1146" s="727"/>
      <c r="D1146" s="727"/>
      <c r="E1146" s="727"/>
      <c r="F1146" s="727"/>
      <c r="G1146" s="727"/>
    </row>
    <row r="1147" spans="2:7">
      <c r="B1147" s="727"/>
      <c r="C1147" s="727"/>
      <c r="D1147" s="727"/>
      <c r="E1147" s="727"/>
      <c r="F1147" s="727"/>
      <c r="G1147" s="727"/>
    </row>
    <row r="1148" spans="2:7">
      <c r="B1148" s="727"/>
      <c r="C1148" s="727"/>
      <c r="D1148" s="727"/>
      <c r="E1148" s="727"/>
      <c r="F1148" s="727"/>
      <c r="G1148" s="727"/>
    </row>
    <row r="1149" spans="2:7">
      <c r="B1149" s="727"/>
      <c r="C1149" s="727"/>
      <c r="D1149" s="727"/>
      <c r="E1149" s="727"/>
      <c r="F1149" s="727"/>
      <c r="G1149" s="727"/>
    </row>
    <row r="1150" spans="2:7">
      <c r="B1150" s="727"/>
      <c r="C1150" s="727"/>
      <c r="D1150" s="727"/>
      <c r="E1150" s="727"/>
      <c r="F1150" s="727"/>
      <c r="G1150" s="727"/>
    </row>
    <row r="1151" spans="2:7">
      <c r="B1151" s="727"/>
      <c r="C1151" s="727"/>
      <c r="D1151" s="727"/>
      <c r="E1151" s="727"/>
      <c r="F1151" s="727"/>
      <c r="G1151" s="727"/>
    </row>
    <row r="1152" spans="2:7">
      <c r="B1152" s="727"/>
      <c r="C1152" s="727"/>
      <c r="D1152" s="727"/>
      <c r="E1152" s="727"/>
      <c r="F1152" s="727"/>
      <c r="G1152" s="727"/>
    </row>
    <row r="1153" spans="2:7">
      <c r="B1153" s="727"/>
      <c r="C1153" s="727"/>
      <c r="D1153" s="727"/>
      <c r="E1153" s="727"/>
      <c r="F1153" s="727"/>
      <c r="G1153" s="727"/>
    </row>
    <row r="1154" spans="2:7">
      <c r="B1154" s="727"/>
      <c r="C1154" s="727"/>
      <c r="D1154" s="727"/>
      <c r="E1154" s="727"/>
      <c r="F1154" s="727"/>
      <c r="G1154" s="727"/>
    </row>
    <row r="1155" spans="2:7">
      <c r="B1155" s="727"/>
      <c r="C1155" s="727"/>
      <c r="D1155" s="727"/>
      <c r="E1155" s="727"/>
      <c r="F1155" s="727"/>
      <c r="G1155" s="727"/>
    </row>
    <row r="1156" spans="2:7">
      <c r="B1156" s="727"/>
      <c r="C1156" s="727"/>
      <c r="D1156" s="727"/>
      <c r="E1156" s="727"/>
      <c r="F1156" s="727"/>
      <c r="G1156" s="727"/>
    </row>
    <row r="1157" spans="2:7">
      <c r="B1157" s="727"/>
      <c r="C1157" s="727"/>
      <c r="D1157" s="727"/>
      <c r="E1157" s="727"/>
      <c r="F1157" s="727"/>
      <c r="G1157" s="727"/>
    </row>
    <row r="1158" spans="2:7">
      <c r="B1158" s="727"/>
      <c r="C1158" s="727"/>
      <c r="D1158" s="727"/>
      <c r="E1158" s="727"/>
      <c r="F1158" s="727"/>
      <c r="G1158" s="727"/>
    </row>
    <row r="1159" spans="2:7">
      <c r="B1159" s="727"/>
      <c r="C1159" s="727"/>
      <c r="D1159" s="727"/>
      <c r="E1159" s="727"/>
      <c r="F1159" s="727"/>
      <c r="G1159" s="727"/>
    </row>
    <row r="1160" spans="2:7">
      <c r="B1160" s="727"/>
      <c r="C1160" s="727"/>
      <c r="D1160" s="727"/>
      <c r="E1160" s="727"/>
      <c r="F1160" s="727"/>
      <c r="G1160" s="727"/>
    </row>
    <row r="1161" spans="2:7">
      <c r="B1161" s="727"/>
      <c r="C1161" s="727"/>
      <c r="D1161" s="727"/>
      <c r="E1161" s="727"/>
      <c r="F1161" s="727"/>
      <c r="G1161" s="727"/>
    </row>
    <row r="1162" spans="2:7">
      <c r="B1162" s="727"/>
      <c r="C1162" s="727"/>
      <c r="D1162" s="727"/>
      <c r="E1162" s="727"/>
      <c r="F1162" s="727"/>
      <c r="G1162" s="727"/>
    </row>
    <row r="1163" spans="2:7">
      <c r="B1163" s="727"/>
      <c r="C1163" s="727"/>
      <c r="D1163" s="727"/>
      <c r="E1163" s="727"/>
      <c r="F1163" s="727"/>
      <c r="G1163" s="727"/>
    </row>
    <row r="1164" spans="2:7">
      <c r="B1164" s="727"/>
      <c r="C1164" s="727"/>
      <c r="D1164" s="727"/>
      <c r="E1164" s="727"/>
      <c r="F1164" s="727"/>
      <c r="G1164" s="727"/>
    </row>
    <row r="1165" spans="2:7">
      <c r="B1165" s="727"/>
      <c r="C1165" s="727"/>
      <c r="D1165" s="727"/>
      <c r="E1165" s="727"/>
      <c r="F1165" s="727"/>
      <c r="G1165" s="727"/>
    </row>
    <row r="1166" spans="2:7">
      <c r="B1166" s="727"/>
      <c r="C1166" s="727"/>
      <c r="D1166" s="727"/>
      <c r="E1166" s="727"/>
      <c r="F1166" s="727"/>
      <c r="G1166" s="727"/>
    </row>
    <row r="1167" spans="2:7">
      <c r="B1167" s="727"/>
      <c r="C1167" s="727"/>
      <c r="D1167" s="727"/>
      <c r="E1167" s="727"/>
      <c r="F1167" s="727"/>
      <c r="G1167" s="727"/>
    </row>
    <row r="1168" spans="2:7">
      <c r="B1168" s="727"/>
      <c r="C1168" s="727"/>
      <c r="D1168" s="727"/>
      <c r="E1168" s="727"/>
      <c r="F1168" s="727"/>
      <c r="G1168" s="727"/>
    </row>
    <row r="1169" spans="2:7">
      <c r="B1169" s="727"/>
      <c r="C1169" s="727"/>
      <c r="D1169" s="727"/>
      <c r="E1169" s="727"/>
      <c r="F1169" s="727"/>
      <c r="G1169" s="727"/>
    </row>
    <row r="1170" spans="2:7">
      <c r="B1170" s="727"/>
      <c r="C1170" s="727"/>
      <c r="D1170" s="727"/>
      <c r="E1170" s="727"/>
      <c r="F1170" s="727"/>
      <c r="G1170" s="727"/>
    </row>
    <row r="1171" spans="2:7">
      <c r="B1171" s="727"/>
      <c r="C1171" s="727"/>
      <c r="D1171" s="727"/>
      <c r="E1171" s="727"/>
      <c r="F1171" s="727"/>
      <c r="G1171" s="727"/>
    </row>
    <row r="1172" spans="2:7">
      <c r="B1172" s="727"/>
      <c r="C1172" s="727"/>
      <c r="D1172" s="727"/>
      <c r="E1172" s="727"/>
      <c r="F1172" s="727"/>
      <c r="G1172" s="727"/>
    </row>
    <row r="1173" spans="2:7">
      <c r="B1173" s="727"/>
      <c r="C1173" s="727"/>
      <c r="D1173" s="727"/>
      <c r="E1173" s="727"/>
      <c r="F1173" s="727"/>
      <c r="G1173" s="727"/>
    </row>
    <row r="1174" spans="2:7">
      <c r="B1174" s="727"/>
      <c r="C1174" s="727"/>
      <c r="D1174" s="727"/>
      <c r="E1174" s="727"/>
      <c r="F1174" s="727"/>
      <c r="G1174" s="727"/>
    </row>
    <row r="1175" spans="2:7">
      <c r="B1175" s="727"/>
      <c r="C1175" s="727"/>
      <c r="D1175" s="727"/>
      <c r="E1175" s="727"/>
      <c r="F1175" s="727"/>
      <c r="G1175" s="727"/>
    </row>
    <row r="1176" spans="2:7">
      <c r="B1176" s="727"/>
      <c r="C1176" s="727"/>
      <c r="D1176" s="727"/>
      <c r="E1176" s="727"/>
      <c r="F1176" s="727"/>
      <c r="G1176" s="727"/>
    </row>
    <row r="1177" spans="2:7">
      <c r="B1177" s="727"/>
      <c r="C1177" s="727"/>
      <c r="D1177" s="727"/>
      <c r="E1177" s="727"/>
      <c r="F1177" s="727"/>
      <c r="G1177" s="727"/>
    </row>
    <row r="1178" spans="2:7">
      <c r="B1178" s="727"/>
      <c r="C1178" s="727"/>
      <c r="D1178" s="727"/>
      <c r="E1178" s="727"/>
      <c r="F1178" s="727"/>
      <c r="G1178" s="727"/>
    </row>
    <row r="1179" spans="2:7">
      <c r="B1179" s="727"/>
      <c r="C1179" s="727"/>
      <c r="D1179" s="727"/>
      <c r="E1179" s="727"/>
      <c r="F1179" s="727"/>
      <c r="G1179" s="727"/>
    </row>
    <row r="1180" spans="2:7">
      <c r="B1180" s="727"/>
      <c r="C1180" s="727"/>
      <c r="D1180" s="727"/>
      <c r="E1180" s="727"/>
      <c r="F1180" s="727"/>
      <c r="G1180" s="727"/>
    </row>
    <row r="1181" spans="2:7">
      <c r="B1181" s="727"/>
      <c r="C1181" s="727"/>
      <c r="D1181" s="727"/>
      <c r="E1181" s="727"/>
      <c r="F1181" s="727"/>
      <c r="G1181" s="727"/>
    </row>
    <row r="1182" spans="2:7">
      <c r="B1182" s="727"/>
      <c r="C1182" s="727"/>
      <c r="D1182" s="727"/>
      <c r="E1182" s="727"/>
      <c r="F1182" s="727"/>
      <c r="G1182" s="727"/>
    </row>
    <row r="1183" spans="2:7">
      <c r="B1183" s="727"/>
      <c r="C1183" s="727"/>
      <c r="D1183" s="727"/>
      <c r="E1183" s="727"/>
      <c r="F1183" s="727"/>
      <c r="G1183" s="727"/>
    </row>
    <row r="1184" spans="2:7">
      <c r="B1184" s="727"/>
      <c r="C1184" s="727"/>
      <c r="D1184" s="727"/>
      <c r="E1184" s="727"/>
      <c r="F1184" s="727"/>
      <c r="G1184" s="727"/>
    </row>
    <row r="1185" spans="2:7">
      <c r="B1185" s="727"/>
      <c r="C1185" s="727"/>
      <c r="D1185" s="727"/>
      <c r="E1185" s="727"/>
      <c r="F1185" s="727"/>
      <c r="G1185" s="727"/>
    </row>
    <row r="1186" spans="2:7">
      <c r="B1186" s="727"/>
      <c r="C1186" s="727"/>
      <c r="D1186" s="727"/>
      <c r="E1186" s="727"/>
      <c r="F1186" s="727"/>
      <c r="G1186" s="727"/>
    </row>
    <row r="1187" spans="2:7">
      <c r="B1187" s="727"/>
      <c r="C1187" s="727"/>
      <c r="D1187" s="727"/>
      <c r="E1187" s="727"/>
      <c r="F1187" s="727"/>
      <c r="G1187" s="727"/>
    </row>
    <row r="1188" spans="2:7">
      <c r="B1188" s="727"/>
      <c r="C1188" s="727"/>
      <c r="D1188" s="727"/>
      <c r="E1188" s="727"/>
      <c r="F1188" s="727"/>
      <c r="G1188" s="727"/>
    </row>
    <row r="1189" spans="2:7">
      <c r="B1189" s="727"/>
      <c r="C1189" s="727"/>
      <c r="D1189" s="727"/>
      <c r="E1189" s="727"/>
      <c r="F1189" s="727"/>
      <c r="G1189" s="727"/>
    </row>
    <row r="1190" spans="2:7">
      <c r="B1190" s="727"/>
      <c r="C1190" s="727"/>
      <c r="D1190" s="727"/>
      <c r="E1190" s="727"/>
      <c r="F1190" s="727"/>
      <c r="G1190" s="727"/>
    </row>
    <row r="1191" spans="2:7">
      <c r="B1191" s="727"/>
      <c r="C1191" s="727"/>
      <c r="D1191" s="727"/>
      <c r="E1191" s="727"/>
      <c r="F1191" s="727"/>
      <c r="G1191" s="727"/>
    </row>
    <row r="1192" spans="2:7">
      <c r="B1192" s="727"/>
      <c r="C1192" s="727"/>
      <c r="D1192" s="727"/>
      <c r="E1192" s="727"/>
      <c r="F1192" s="727"/>
      <c r="G1192" s="727"/>
    </row>
    <row r="1193" spans="2:7">
      <c r="B1193" s="727"/>
      <c r="C1193" s="727"/>
      <c r="D1193" s="727"/>
      <c r="E1193" s="727"/>
      <c r="F1193" s="727"/>
      <c r="G1193" s="727"/>
    </row>
    <row r="1194" spans="2:7">
      <c r="B1194" s="727"/>
      <c r="C1194" s="727"/>
      <c r="D1194" s="727"/>
      <c r="E1194" s="727"/>
      <c r="F1194" s="727"/>
      <c r="G1194" s="727"/>
    </row>
    <row r="1195" spans="2:7">
      <c r="B1195" s="727"/>
      <c r="C1195" s="727"/>
      <c r="D1195" s="727"/>
      <c r="E1195" s="727"/>
      <c r="F1195" s="727"/>
      <c r="G1195" s="727"/>
    </row>
    <row r="1196" spans="2:7">
      <c r="B1196" s="727"/>
      <c r="C1196" s="727"/>
      <c r="D1196" s="727"/>
      <c r="E1196" s="727"/>
      <c r="F1196" s="727"/>
      <c r="G1196" s="727"/>
    </row>
    <row r="1197" spans="2:7">
      <c r="B1197" s="727"/>
      <c r="C1197" s="727"/>
      <c r="D1197" s="727"/>
      <c r="E1197" s="727"/>
      <c r="F1197" s="727"/>
      <c r="G1197" s="727"/>
    </row>
    <row r="1198" spans="2:7">
      <c r="B1198" s="727"/>
      <c r="C1198" s="727"/>
      <c r="D1198" s="727"/>
      <c r="E1198" s="727"/>
      <c r="F1198" s="727"/>
      <c r="G1198" s="727"/>
    </row>
    <row r="1199" spans="2:7">
      <c r="B1199" s="727"/>
      <c r="C1199" s="727"/>
      <c r="D1199" s="727"/>
      <c r="E1199" s="727"/>
      <c r="F1199" s="727"/>
      <c r="G1199" s="727"/>
    </row>
    <row r="1200" spans="2:7">
      <c r="B1200" s="727"/>
      <c r="C1200" s="727"/>
      <c r="D1200" s="727"/>
      <c r="E1200" s="727"/>
      <c r="F1200" s="727"/>
      <c r="G1200" s="727"/>
    </row>
    <row r="1201" spans="2:7">
      <c r="B1201" s="727"/>
      <c r="C1201" s="727"/>
      <c r="D1201" s="727"/>
      <c r="E1201" s="727"/>
      <c r="F1201" s="727"/>
      <c r="G1201" s="727"/>
    </row>
    <row r="1202" spans="2:7">
      <c r="B1202" s="727"/>
      <c r="C1202" s="727"/>
      <c r="D1202" s="727"/>
      <c r="E1202" s="727"/>
      <c r="F1202" s="727"/>
      <c r="G1202" s="727"/>
    </row>
    <row r="1203" spans="2:7">
      <c r="B1203" s="727"/>
      <c r="C1203" s="727"/>
      <c r="D1203" s="727"/>
      <c r="E1203" s="727"/>
      <c r="F1203" s="727"/>
      <c r="G1203" s="727"/>
    </row>
    <row r="1204" spans="2:7">
      <c r="B1204" s="727"/>
      <c r="C1204" s="727"/>
      <c r="D1204" s="727"/>
      <c r="E1204" s="727"/>
      <c r="F1204" s="727"/>
      <c r="G1204" s="727"/>
    </row>
    <row r="1205" spans="2:7">
      <c r="B1205" s="727"/>
      <c r="C1205" s="727"/>
      <c r="D1205" s="727"/>
      <c r="E1205" s="727"/>
      <c r="F1205" s="727"/>
      <c r="G1205" s="727"/>
    </row>
    <row r="1206" spans="2:7">
      <c r="B1206" s="727"/>
      <c r="C1206" s="727"/>
      <c r="D1206" s="727"/>
      <c r="E1206" s="727"/>
      <c r="F1206" s="727"/>
      <c r="G1206" s="727"/>
    </row>
    <row r="1207" spans="2:7">
      <c r="B1207" s="727"/>
      <c r="C1207" s="727"/>
      <c r="D1207" s="727"/>
      <c r="E1207" s="727"/>
      <c r="F1207" s="727"/>
      <c r="G1207" s="727"/>
    </row>
    <row r="1208" spans="2:7">
      <c r="B1208" s="727"/>
      <c r="C1208" s="727"/>
      <c r="D1208" s="727"/>
      <c r="E1208" s="727"/>
      <c r="F1208" s="727"/>
      <c r="G1208" s="727"/>
    </row>
    <row r="1209" spans="2:7">
      <c r="B1209" s="727"/>
      <c r="C1209" s="727"/>
      <c r="D1209" s="727"/>
      <c r="E1209" s="727"/>
      <c r="F1209" s="727"/>
      <c r="G1209" s="727"/>
    </row>
    <row r="1210" spans="2:7">
      <c r="B1210" s="727"/>
      <c r="C1210" s="727"/>
      <c r="D1210" s="727"/>
      <c r="E1210" s="727"/>
      <c r="F1210" s="727"/>
      <c r="G1210" s="727"/>
    </row>
    <row r="1211" spans="2:7">
      <c r="B1211" s="727"/>
      <c r="C1211" s="727"/>
      <c r="D1211" s="727"/>
      <c r="E1211" s="727"/>
      <c r="F1211" s="727"/>
      <c r="G1211" s="727"/>
    </row>
    <row r="1212" spans="2:7">
      <c r="B1212" s="727"/>
      <c r="C1212" s="727"/>
      <c r="D1212" s="727"/>
      <c r="E1212" s="727"/>
      <c r="F1212" s="727"/>
      <c r="G1212" s="727"/>
    </row>
    <row r="1213" spans="2:7">
      <c r="B1213" s="727"/>
      <c r="C1213" s="727"/>
      <c r="D1213" s="727"/>
      <c r="E1213" s="727"/>
      <c r="F1213" s="727"/>
      <c r="G1213" s="727"/>
    </row>
    <row r="1214" spans="2:7">
      <c r="B1214" s="727"/>
      <c r="C1214" s="727"/>
      <c r="D1214" s="727"/>
      <c r="E1214" s="727"/>
      <c r="F1214" s="727"/>
      <c r="G1214" s="727"/>
    </row>
    <row r="1215" spans="2:7">
      <c r="B1215" s="727"/>
      <c r="C1215" s="727"/>
      <c r="D1215" s="727"/>
      <c r="E1215" s="727"/>
      <c r="F1215" s="727"/>
      <c r="G1215" s="727"/>
    </row>
    <row r="1216" spans="2:7">
      <c r="B1216" s="727"/>
      <c r="C1216" s="727"/>
      <c r="D1216" s="727"/>
      <c r="E1216" s="727"/>
      <c r="F1216" s="727"/>
      <c r="G1216" s="727"/>
    </row>
    <row r="1217" spans="2:7">
      <c r="B1217" s="727"/>
      <c r="C1217" s="727"/>
      <c r="D1217" s="727"/>
      <c r="E1217" s="727"/>
      <c r="F1217" s="727"/>
      <c r="G1217" s="727"/>
    </row>
    <row r="1218" spans="2:7">
      <c r="B1218" s="727"/>
      <c r="C1218" s="727"/>
      <c r="D1218" s="727"/>
      <c r="E1218" s="727"/>
      <c r="F1218" s="727"/>
      <c r="G1218" s="727"/>
    </row>
    <row r="1219" spans="2:7">
      <c r="B1219" s="727"/>
      <c r="C1219" s="727"/>
      <c r="D1219" s="727"/>
      <c r="E1219" s="727"/>
      <c r="F1219" s="727"/>
      <c r="G1219" s="727"/>
    </row>
    <row r="1220" spans="2:7">
      <c r="B1220" s="727"/>
      <c r="C1220" s="727"/>
      <c r="D1220" s="727"/>
      <c r="E1220" s="727"/>
      <c r="F1220" s="727"/>
      <c r="G1220" s="727"/>
    </row>
    <row r="1221" spans="2:7">
      <c r="B1221" s="727"/>
      <c r="C1221" s="727"/>
      <c r="D1221" s="727"/>
      <c r="E1221" s="727"/>
      <c r="F1221" s="727"/>
      <c r="G1221" s="727"/>
    </row>
    <row r="1222" spans="2:7">
      <c r="B1222" s="727"/>
      <c r="C1222" s="727"/>
      <c r="D1222" s="727"/>
      <c r="E1222" s="727"/>
      <c r="F1222" s="727"/>
      <c r="G1222" s="727"/>
    </row>
    <row r="1223" spans="2:7">
      <c r="B1223" s="727"/>
      <c r="C1223" s="727"/>
      <c r="D1223" s="727"/>
      <c r="E1223" s="727"/>
      <c r="F1223" s="727"/>
      <c r="G1223" s="727"/>
    </row>
    <row r="1224" spans="2:7">
      <c r="B1224" s="727"/>
      <c r="C1224" s="727"/>
      <c r="D1224" s="727"/>
      <c r="E1224" s="727"/>
      <c r="F1224" s="727"/>
      <c r="G1224" s="727"/>
    </row>
    <row r="1225" spans="2:7">
      <c r="B1225" s="727"/>
      <c r="C1225" s="727"/>
      <c r="D1225" s="727"/>
      <c r="E1225" s="727"/>
      <c r="F1225" s="727"/>
      <c r="G1225" s="727"/>
    </row>
    <row r="1226" spans="2:7">
      <c r="B1226" s="727"/>
      <c r="C1226" s="727"/>
      <c r="D1226" s="727"/>
      <c r="E1226" s="727"/>
      <c r="F1226" s="727"/>
      <c r="G1226" s="727"/>
    </row>
    <row r="1227" spans="2:7">
      <c r="B1227" s="727"/>
      <c r="C1227" s="727"/>
      <c r="D1227" s="727"/>
      <c r="E1227" s="727"/>
      <c r="F1227" s="727"/>
      <c r="G1227" s="727"/>
    </row>
    <row r="1228" spans="2:7">
      <c r="B1228" s="727"/>
      <c r="C1228" s="727"/>
      <c r="D1228" s="727"/>
      <c r="E1228" s="727"/>
      <c r="F1228" s="727"/>
      <c r="G1228" s="727"/>
    </row>
    <row r="1229" spans="2:7">
      <c r="B1229" s="727"/>
      <c r="C1229" s="727"/>
      <c r="D1229" s="727"/>
      <c r="E1229" s="727"/>
      <c r="F1229" s="727"/>
      <c r="G1229" s="727"/>
    </row>
    <row r="1230" spans="2:7">
      <c r="B1230" s="727"/>
      <c r="C1230" s="727"/>
      <c r="D1230" s="727"/>
      <c r="E1230" s="727"/>
      <c r="F1230" s="727"/>
      <c r="G1230" s="727"/>
    </row>
    <row r="1231" spans="2:7">
      <c r="B1231" s="727"/>
      <c r="C1231" s="727"/>
      <c r="D1231" s="727"/>
      <c r="E1231" s="727"/>
      <c r="F1231" s="727"/>
      <c r="G1231" s="727"/>
    </row>
    <row r="1232" spans="2:7">
      <c r="B1232" s="727"/>
      <c r="C1232" s="727"/>
      <c r="D1232" s="727"/>
      <c r="E1232" s="727"/>
      <c r="F1232" s="727"/>
      <c r="G1232" s="727"/>
    </row>
    <row r="1233" spans="2:7">
      <c r="B1233" s="727"/>
      <c r="C1233" s="727"/>
      <c r="D1233" s="727"/>
      <c r="E1233" s="727"/>
      <c r="F1233" s="727"/>
      <c r="G1233" s="727"/>
    </row>
    <row r="1234" spans="2:7">
      <c r="B1234" s="727"/>
      <c r="C1234" s="727"/>
      <c r="D1234" s="727"/>
      <c r="E1234" s="727"/>
      <c r="F1234" s="727"/>
      <c r="G1234" s="727"/>
    </row>
    <row r="1235" spans="2:7">
      <c r="B1235" s="727"/>
      <c r="C1235" s="727"/>
      <c r="D1235" s="727"/>
      <c r="E1235" s="727"/>
      <c r="F1235" s="727"/>
      <c r="G1235" s="727"/>
    </row>
    <row r="1236" spans="2:7">
      <c r="B1236" s="727"/>
      <c r="C1236" s="727"/>
      <c r="D1236" s="727"/>
      <c r="E1236" s="727"/>
      <c r="F1236" s="727"/>
      <c r="G1236" s="727"/>
    </row>
    <row r="1237" spans="2:7">
      <c r="B1237" s="727"/>
      <c r="C1237" s="727"/>
      <c r="D1237" s="727"/>
      <c r="E1237" s="727"/>
      <c r="F1237" s="727"/>
      <c r="G1237" s="727"/>
    </row>
    <row r="1238" spans="2:7">
      <c r="B1238" s="727"/>
      <c r="C1238" s="727"/>
      <c r="D1238" s="727"/>
      <c r="E1238" s="727"/>
      <c r="F1238" s="727"/>
      <c r="G1238" s="727"/>
    </row>
    <row r="1239" spans="2:7">
      <c r="B1239" s="727"/>
      <c r="C1239" s="727"/>
      <c r="D1239" s="727"/>
      <c r="E1239" s="727"/>
      <c r="F1239" s="727"/>
      <c r="G1239" s="727"/>
    </row>
    <row r="1240" spans="2:7">
      <c r="B1240" s="727"/>
      <c r="C1240" s="727"/>
      <c r="D1240" s="727"/>
      <c r="E1240" s="727"/>
      <c r="F1240" s="727"/>
      <c r="G1240" s="727"/>
    </row>
    <row r="1241" spans="2:7">
      <c r="B1241" s="727"/>
      <c r="C1241" s="727"/>
      <c r="D1241" s="727"/>
      <c r="E1241" s="727"/>
      <c r="F1241" s="727"/>
      <c r="G1241" s="727"/>
    </row>
    <row r="1242" spans="2:7">
      <c r="B1242" s="727"/>
      <c r="C1242" s="727"/>
      <c r="D1242" s="727"/>
      <c r="E1242" s="727"/>
      <c r="F1242" s="727"/>
      <c r="G1242" s="727"/>
    </row>
    <row r="1243" spans="2:7">
      <c r="B1243" s="727"/>
      <c r="C1243" s="727"/>
      <c r="D1243" s="727"/>
      <c r="E1243" s="727"/>
      <c r="F1243" s="727"/>
      <c r="G1243" s="727"/>
    </row>
    <row r="1244" spans="2:7">
      <c r="B1244" s="727"/>
      <c r="C1244" s="727"/>
      <c r="D1244" s="727"/>
      <c r="E1244" s="727"/>
      <c r="F1244" s="727"/>
      <c r="G1244" s="727"/>
    </row>
    <row r="1245" spans="2:7">
      <c r="B1245" s="727"/>
      <c r="C1245" s="727"/>
      <c r="D1245" s="727"/>
      <c r="E1245" s="727"/>
      <c r="F1245" s="727"/>
      <c r="G1245" s="727"/>
    </row>
    <row r="1246" spans="2:7">
      <c r="B1246" s="727"/>
      <c r="C1246" s="727"/>
      <c r="D1246" s="727"/>
      <c r="E1246" s="727"/>
      <c r="F1246" s="727"/>
      <c r="G1246" s="727"/>
    </row>
    <row r="1247" spans="2:7">
      <c r="B1247" s="727"/>
      <c r="C1247" s="727"/>
      <c r="D1247" s="727"/>
      <c r="E1247" s="727"/>
      <c r="F1247" s="727"/>
      <c r="G1247" s="727"/>
    </row>
    <row r="1248" spans="2:7">
      <c r="B1248" s="727"/>
      <c r="C1248" s="727"/>
      <c r="D1248" s="727"/>
      <c r="E1248" s="727"/>
      <c r="F1248" s="727"/>
      <c r="G1248" s="727"/>
    </row>
    <row r="1249" spans="2:7">
      <c r="B1249" s="727"/>
      <c r="C1249" s="727"/>
      <c r="D1249" s="727"/>
      <c r="E1249" s="727"/>
      <c r="F1249" s="727"/>
      <c r="G1249" s="727"/>
    </row>
    <row r="1250" spans="2:7">
      <c r="B1250" s="727"/>
      <c r="C1250" s="727"/>
      <c r="D1250" s="727"/>
      <c r="E1250" s="727"/>
      <c r="F1250" s="727"/>
      <c r="G1250" s="727"/>
    </row>
    <row r="1251" spans="2:7">
      <c r="B1251" s="727"/>
      <c r="C1251" s="727"/>
      <c r="D1251" s="727"/>
      <c r="E1251" s="727"/>
      <c r="F1251" s="727"/>
      <c r="G1251" s="727"/>
    </row>
    <row r="1252" spans="2:7">
      <c r="B1252" s="727"/>
      <c r="C1252" s="727"/>
      <c r="D1252" s="727"/>
      <c r="E1252" s="727"/>
      <c r="F1252" s="727"/>
      <c r="G1252" s="727"/>
    </row>
    <row r="1253" spans="2:7">
      <c r="B1253" s="727"/>
      <c r="C1253" s="727"/>
      <c r="D1253" s="727"/>
      <c r="E1253" s="727"/>
      <c r="F1253" s="727"/>
      <c r="G1253" s="727"/>
    </row>
    <row r="1254" spans="2:7">
      <c r="B1254" s="727"/>
      <c r="C1254" s="727"/>
      <c r="D1254" s="727"/>
      <c r="E1254" s="727"/>
      <c r="F1254" s="727"/>
      <c r="G1254" s="727"/>
    </row>
    <row r="1255" spans="2:7">
      <c r="B1255" s="727"/>
      <c r="C1255" s="727"/>
      <c r="D1255" s="727"/>
      <c r="E1255" s="727"/>
      <c r="F1255" s="727"/>
      <c r="G1255" s="727"/>
    </row>
    <row r="1256" spans="2:7">
      <c r="B1256" s="727"/>
      <c r="C1256" s="727"/>
      <c r="D1256" s="727"/>
      <c r="E1256" s="727"/>
      <c r="F1256" s="727"/>
      <c r="G1256" s="727"/>
    </row>
    <row r="1257" spans="2:7">
      <c r="B1257" s="727"/>
      <c r="C1257" s="727"/>
      <c r="D1257" s="727"/>
      <c r="E1257" s="727"/>
      <c r="F1257" s="727"/>
      <c r="G1257" s="727"/>
    </row>
    <row r="1258" spans="2:7">
      <c r="B1258" s="727"/>
      <c r="C1258" s="727"/>
      <c r="D1258" s="727"/>
      <c r="E1258" s="727"/>
      <c r="F1258" s="727"/>
      <c r="G1258" s="727"/>
    </row>
    <row r="1259" spans="2:7">
      <c r="B1259" s="727"/>
      <c r="C1259" s="727"/>
      <c r="D1259" s="727"/>
      <c r="E1259" s="727"/>
      <c r="F1259" s="727"/>
      <c r="G1259" s="727"/>
    </row>
    <row r="1260" spans="2:7">
      <c r="B1260" s="727"/>
      <c r="C1260" s="727"/>
      <c r="D1260" s="727"/>
      <c r="E1260" s="727"/>
      <c r="F1260" s="727"/>
      <c r="G1260" s="727"/>
    </row>
    <row r="1261" spans="2:7">
      <c r="B1261" s="727"/>
      <c r="C1261" s="727"/>
      <c r="D1261" s="727"/>
      <c r="E1261" s="727"/>
      <c r="F1261" s="727"/>
      <c r="G1261" s="727"/>
    </row>
    <row r="1262" spans="2:7">
      <c r="B1262" s="727"/>
      <c r="C1262" s="727"/>
      <c r="D1262" s="727"/>
      <c r="E1262" s="727"/>
      <c r="F1262" s="727"/>
      <c r="G1262" s="727"/>
    </row>
    <row r="1263" spans="2:7">
      <c r="B1263" s="727"/>
      <c r="C1263" s="727"/>
      <c r="D1263" s="727"/>
      <c r="E1263" s="727"/>
      <c r="F1263" s="727"/>
      <c r="G1263" s="727"/>
    </row>
    <row r="1264" spans="2:7">
      <c r="B1264" s="727"/>
      <c r="C1264" s="727"/>
      <c r="D1264" s="727"/>
      <c r="E1264" s="727"/>
      <c r="F1264" s="727"/>
      <c r="G1264" s="727"/>
    </row>
    <row r="1265" spans="2:7">
      <c r="B1265" s="727"/>
      <c r="C1265" s="727"/>
      <c r="D1265" s="727"/>
      <c r="E1265" s="727"/>
      <c r="F1265" s="727"/>
      <c r="G1265" s="727"/>
    </row>
    <row r="1266" spans="2:7">
      <c r="B1266" s="727"/>
      <c r="C1266" s="727"/>
      <c r="D1266" s="727"/>
      <c r="E1266" s="727"/>
      <c r="F1266" s="727"/>
      <c r="G1266" s="727"/>
    </row>
    <row r="1267" spans="2:7">
      <c r="B1267" s="727"/>
      <c r="C1267" s="727"/>
      <c r="D1267" s="727"/>
      <c r="E1267" s="727"/>
      <c r="F1267" s="727"/>
      <c r="G1267" s="727"/>
    </row>
    <row r="1268" spans="2:7">
      <c r="B1268" s="727"/>
      <c r="C1268" s="727"/>
      <c r="D1268" s="727"/>
      <c r="E1268" s="727"/>
      <c r="F1268" s="727"/>
      <c r="G1268" s="727"/>
    </row>
    <row r="1269" spans="2:7">
      <c r="B1269" s="727"/>
      <c r="C1269" s="727"/>
      <c r="D1269" s="727"/>
      <c r="E1269" s="727"/>
      <c r="F1269" s="727"/>
      <c r="G1269" s="727"/>
    </row>
    <row r="1270" spans="2:7">
      <c r="B1270" s="727"/>
      <c r="C1270" s="727"/>
      <c r="D1270" s="727"/>
      <c r="E1270" s="727"/>
      <c r="F1270" s="727"/>
      <c r="G1270" s="727"/>
    </row>
    <row r="1271" spans="2:7">
      <c r="B1271" s="727"/>
      <c r="C1271" s="727"/>
      <c r="D1271" s="727"/>
      <c r="E1271" s="727"/>
      <c r="F1271" s="727"/>
      <c r="G1271" s="727"/>
    </row>
    <row r="1272" spans="2:7">
      <c r="B1272" s="727"/>
      <c r="C1272" s="727"/>
      <c r="D1272" s="727"/>
      <c r="E1272" s="727"/>
      <c r="F1272" s="727"/>
      <c r="G1272" s="727"/>
    </row>
    <row r="1273" spans="2:7">
      <c r="B1273" s="727"/>
      <c r="C1273" s="727"/>
      <c r="D1273" s="727"/>
      <c r="E1273" s="727"/>
      <c r="F1273" s="727"/>
      <c r="G1273" s="727"/>
    </row>
    <row r="1274" spans="2:7">
      <c r="B1274" s="727"/>
      <c r="C1274" s="727"/>
      <c r="D1274" s="727"/>
      <c r="E1274" s="727"/>
      <c r="F1274" s="727"/>
      <c r="G1274" s="727"/>
    </row>
    <row r="1275" spans="2:7">
      <c r="B1275" s="727"/>
      <c r="C1275" s="727"/>
      <c r="D1275" s="727"/>
      <c r="E1275" s="727"/>
      <c r="F1275" s="727"/>
      <c r="G1275" s="727"/>
    </row>
    <row r="1276" spans="2:7">
      <c r="B1276" s="727"/>
      <c r="C1276" s="727"/>
      <c r="D1276" s="727"/>
      <c r="E1276" s="727"/>
      <c r="F1276" s="727"/>
      <c r="G1276" s="727"/>
    </row>
    <row r="1277" spans="2:7">
      <c r="B1277" s="727"/>
      <c r="C1277" s="727"/>
      <c r="D1277" s="727"/>
      <c r="E1277" s="727"/>
      <c r="F1277" s="727"/>
      <c r="G1277" s="727"/>
    </row>
    <row r="1278" spans="2:7">
      <c r="B1278" s="727"/>
      <c r="C1278" s="727"/>
      <c r="D1278" s="727"/>
      <c r="E1278" s="727"/>
      <c r="F1278" s="727"/>
      <c r="G1278" s="727"/>
    </row>
    <row r="1279" spans="2:7">
      <c r="B1279" s="727"/>
      <c r="C1279" s="727"/>
      <c r="D1279" s="727"/>
      <c r="E1279" s="727"/>
      <c r="F1279" s="727"/>
      <c r="G1279" s="727"/>
    </row>
    <row r="1280" spans="2:7">
      <c r="B1280" s="727"/>
      <c r="C1280" s="727"/>
      <c r="D1280" s="727"/>
      <c r="E1280" s="727"/>
      <c r="F1280" s="727"/>
      <c r="G1280" s="727"/>
    </row>
    <row r="1281" spans="2:7">
      <c r="B1281" s="727"/>
      <c r="C1281" s="727"/>
      <c r="D1281" s="727"/>
      <c r="E1281" s="727"/>
      <c r="F1281" s="727"/>
      <c r="G1281" s="727"/>
    </row>
    <row r="1282" spans="2:7">
      <c r="B1282" s="727"/>
      <c r="C1282" s="727"/>
      <c r="D1282" s="727"/>
      <c r="E1282" s="727"/>
      <c r="F1282" s="727"/>
      <c r="G1282" s="727"/>
    </row>
    <row r="1283" spans="2:7">
      <c r="B1283" s="727"/>
      <c r="C1283" s="727"/>
      <c r="D1283" s="727"/>
      <c r="E1283" s="727"/>
      <c r="F1283" s="727"/>
      <c r="G1283" s="727"/>
    </row>
    <row r="1284" spans="2:7">
      <c r="B1284" s="727"/>
      <c r="C1284" s="727"/>
      <c r="D1284" s="727"/>
      <c r="E1284" s="727"/>
      <c r="F1284" s="727"/>
      <c r="G1284" s="727"/>
    </row>
    <row r="1285" spans="2:7">
      <c r="B1285" s="727"/>
      <c r="C1285" s="727"/>
      <c r="D1285" s="727"/>
      <c r="E1285" s="727"/>
      <c r="F1285" s="727"/>
      <c r="G1285" s="727"/>
    </row>
    <row r="1286" spans="2:7">
      <c r="B1286" s="727"/>
      <c r="C1286" s="727"/>
      <c r="D1286" s="727"/>
      <c r="E1286" s="727"/>
      <c r="F1286" s="727"/>
      <c r="G1286" s="727"/>
    </row>
    <row r="1287" spans="2:7">
      <c r="B1287" s="727"/>
      <c r="C1287" s="727"/>
      <c r="D1287" s="727"/>
      <c r="E1287" s="727"/>
      <c r="F1287" s="727"/>
      <c r="G1287" s="727"/>
    </row>
    <row r="1288" spans="2:7">
      <c r="B1288" s="727"/>
      <c r="C1288" s="727"/>
      <c r="D1288" s="727"/>
      <c r="E1288" s="727"/>
      <c r="F1288" s="727"/>
      <c r="G1288" s="727"/>
    </row>
    <row r="1289" spans="2:7">
      <c r="B1289" s="727"/>
      <c r="C1289" s="727"/>
      <c r="D1289" s="727"/>
      <c r="E1289" s="727"/>
      <c r="F1289" s="727"/>
      <c r="G1289" s="727"/>
    </row>
    <row r="1290" spans="2:7">
      <c r="B1290" s="727"/>
      <c r="C1290" s="727"/>
      <c r="D1290" s="727"/>
      <c r="E1290" s="727"/>
      <c r="F1290" s="727"/>
      <c r="G1290" s="727"/>
    </row>
    <row r="1291" spans="2:7">
      <c r="B1291" s="727"/>
      <c r="C1291" s="727"/>
      <c r="D1291" s="727"/>
      <c r="E1291" s="727"/>
      <c r="F1291" s="727"/>
      <c r="G1291" s="727"/>
    </row>
    <row r="1292" spans="2:7">
      <c r="B1292" s="727"/>
      <c r="C1292" s="727"/>
      <c r="D1292" s="727"/>
      <c r="E1292" s="727"/>
      <c r="F1292" s="727"/>
      <c r="G1292" s="727"/>
    </row>
    <row r="1293" spans="2:7">
      <c r="B1293" s="727"/>
      <c r="C1293" s="727"/>
      <c r="D1293" s="727"/>
      <c r="E1293" s="727"/>
      <c r="F1293" s="727"/>
      <c r="G1293" s="727"/>
    </row>
    <row r="1294" spans="2:7">
      <c r="B1294" s="727"/>
      <c r="C1294" s="727"/>
      <c r="D1294" s="727"/>
      <c r="E1294" s="727"/>
      <c r="F1294" s="727"/>
      <c r="G1294" s="727"/>
    </row>
    <row r="1295" spans="2:7">
      <c r="B1295" s="727"/>
      <c r="C1295" s="727"/>
      <c r="D1295" s="727"/>
      <c r="E1295" s="727"/>
      <c r="F1295" s="727"/>
      <c r="G1295" s="727"/>
    </row>
    <row r="1296" spans="2:7">
      <c r="B1296" s="727"/>
      <c r="C1296" s="727"/>
      <c r="D1296" s="727"/>
      <c r="E1296" s="727"/>
      <c r="F1296" s="727"/>
      <c r="G1296" s="727"/>
    </row>
    <row r="1297" spans="2:7">
      <c r="B1297" s="727"/>
      <c r="C1297" s="727"/>
      <c r="D1297" s="727"/>
      <c r="E1297" s="727"/>
      <c r="F1297" s="727"/>
      <c r="G1297" s="727"/>
    </row>
    <row r="1298" spans="2:7">
      <c r="B1298" s="727"/>
      <c r="C1298" s="727"/>
      <c r="D1298" s="727"/>
      <c r="E1298" s="727"/>
      <c r="F1298" s="727"/>
      <c r="G1298" s="727"/>
    </row>
    <row r="1299" spans="2:7">
      <c r="B1299" s="727"/>
      <c r="C1299" s="727"/>
      <c r="D1299" s="727"/>
      <c r="E1299" s="727"/>
      <c r="F1299" s="727"/>
      <c r="G1299" s="727"/>
    </row>
    <row r="1300" spans="2:7">
      <c r="B1300" s="727"/>
      <c r="C1300" s="727"/>
      <c r="D1300" s="727"/>
      <c r="E1300" s="727"/>
      <c r="F1300" s="727"/>
      <c r="G1300" s="727"/>
    </row>
    <row r="1301" spans="2:7">
      <c r="B1301" s="727"/>
      <c r="C1301" s="727"/>
      <c r="D1301" s="727"/>
      <c r="E1301" s="727"/>
      <c r="F1301" s="727"/>
      <c r="G1301" s="727"/>
    </row>
    <row r="1302" spans="2:7">
      <c r="B1302" s="727"/>
      <c r="C1302" s="727"/>
      <c r="D1302" s="727"/>
      <c r="E1302" s="727"/>
      <c r="F1302" s="727"/>
      <c r="G1302" s="727"/>
    </row>
    <row r="1303" spans="2:7">
      <c r="B1303" s="727"/>
      <c r="C1303" s="727"/>
      <c r="D1303" s="727"/>
      <c r="E1303" s="727"/>
      <c r="F1303" s="727"/>
      <c r="G1303" s="727"/>
    </row>
    <row r="1304" spans="2:7">
      <c r="B1304" s="727"/>
      <c r="C1304" s="727"/>
      <c r="D1304" s="727"/>
      <c r="E1304" s="727"/>
      <c r="F1304" s="727"/>
      <c r="G1304" s="727"/>
    </row>
    <row r="1305" spans="2:7">
      <c r="B1305" s="727"/>
      <c r="C1305" s="727"/>
      <c r="D1305" s="727"/>
      <c r="E1305" s="727"/>
      <c r="F1305" s="727"/>
      <c r="G1305" s="727"/>
    </row>
    <row r="1306" spans="2:7">
      <c r="B1306" s="727"/>
      <c r="C1306" s="727"/>
      <c r="D1306" s="727"/>
      <c r="E1306" s="727"/>
      <c r="F1306" s="727"/>
      <c r="G1306" s="727"/>
    </row>
    <row r="1307" spans="2:7">
      <c r="B1307" s="727"/>
      <c r="C1307" s="727"/>
      <c r="D1307" s="727"/>
      <c r="E1307" s="727"/>
      <c r="F1307" s="727"/>
      <c r="G1307" s="727"/>
    </row>
    <row r="1308" spans="2:7">
      <c r="B1308" s="727"/>
      <c r="C1308" s="727"/>
      <c r="D1308" s="727"/>
      <c r="E1308" s="727"/>
      <c r="F1308" s="727"/>
      <c r="G1308" s="727"/>
    </row>
    <row r="1309" spans="2:7">
      <c r="B1309" s="727"/>
      <c r="C1309" s="727"/>
      <c r="D1309" s="727"/>
      <c r="E1309" s="727"/>
      <c r="F1309" s="727"/>
      <c r="G1309" s="727"/>
    </row>
    <row r="1310" spans="2:7">
      <c r="B1310" s="727"/>
      <c r="C1310" s="727"/>
      <c r="D1310" s="727"/>
      <c r="E1310" s="727"/>
      <c r="F1310" s="727"/>
      <c r="G1310" s="727"/>
    </row>
    <row r="1311" spans="2:7">
      <c r="B1311" s="727"/>
      <c r="C1311" s="727"/>
      <c r="D1311" s="727"/>
      <c r="E1311" s="727"/>
      <c r="F1311" s="727"/>
      <c r="G1311" s="727"/>
    </row>
    <row r="1312" spans="2:7">
      <c r="B1312" s="727"/>
      <c r="C1312" s="727"/>
      <c r="D1312" s="727"/>
      <c r="E1312" s="727"/>
      <c r="F1312" s="727"/>
      <c r="G1312" s="727"/>
    </row>
    <row r="1313" spans="2:7">
      <c r="B1313" s="727"/>
      <c r="C1313" s="727"/>
      <c r="D1313" s="727"/>
      <c r="E1313" s="727"/>
      <c r="F1313" s="727"/>
      <c r="G1313" s="727"/>
    </row>
    <row r="1314" spans="2:7">
      <c r="B1314" s="727"/>
      <c r="C1314" s="727"/>
      <c r="D1314" s="727"/>
      <c r="E1314" s="727"/>
      <c r="F1314" s="727"/>
      <c r="G1314" s="727"/>
    </row>
    <row r="1315" spans="2:7">
      <c r="B1315" s="727"/>
      <c r="C1315" s="727"/>
      <c r="D1315" s="727"/>
      <c r="E1315" s="727"/>
      <c r="F1315" s="727"/>
      <c r="G1315" s="727"/>
    </row>
    <row r="1316" spans="2:7">
      <c r="B1316" s="727"/>
      <c r="C1316" s="727"/>
      <c r="D1316" s="727"/>
      <c r="E1316" s="727"/>
      <c r="F1316" s="727"/>
      <c r="G1316" s="727"/>
    </row>
    <row r="1317" spans="2:7">
      <c r="B1317" s="727"/>
      <c r="C1317" s="727"/>
      <c r="D1317" s="727"/>
      <c r="E1317" s="727"/>
      <c r="F1317" s="727"/>
      <c r="G1317" s="727"/>
    </row>
    <row r="1318" spans="2:7">
      <c r="B1318" s="727"/>
      <c r="C1318" s="727"/>
      <c r="D1318" s="727"/>
      <c r="E1318" s="727"/>
      <c r="F1318" s="727"/>
      <c r="G1318" s="727"/>
    </row>
    <row r="1319" spans="2:7">
      <c r="B1319" s="727"/>
      <c r="C1319" s="727"/>
      <c r="D1319" s="727"/>
      <c r="E1319" s="727"/>
      <c r="F1319" s="727"/>
      <c r="G1319" s="727"/>
    </row>
    <row r="1320" spans="2:7">
      <c r="B1320" s="727"/>
      <c r="C1320" s="727"/>
      <c r="D1320" s="727"/>
      <c r="E1320" s="727"/>
      <c r="F1320" s="727"/>
      <c r="G1320" s="727"/>
    </row>
    <row r="1321" spans="2:7">
      <c r="B1321" s="727"/>
      <c r="C1321" s="727"/>
      <c r="D1321" s="727"/>
      <c r="E1321" s="727"/>
      <c r="F1321" s="727"/>
      <c r="G1321" s="727"/>
    </row>
    <row r="1322" spans="2:7">
      <c r="B1322" s="727"/>
      <c r="C1322" s="727"/>
      <c r="D1322" s="727"/>
      <c r="E1322" s="727"/>
      <c r="F1322" s="727"/>
      <c r="G1322" s="727"/>
    </row>
    <row r="1323" spans="2:7">
      <c r="B1323" s="727"/>
      <c r="C1323" s="727"/>
      <c r="D1323" s="727"/>
      <c r="E1323" s="727"/>
      <c r="F1323" s="727"/>
      <c r="G1323" s="727"/>
    </row>
    <row r="1324" spans="2:7">
      <c r="B1324" s="727"/>
      <c r="C1324" s="727"/>
      <c r="D1324" s="727"/>
      <c r="E1324" s="727"/>
      <c r="F1324" s="727"/>
      <c r="G1324" s="727"/>
    </row>
    <row r="1325" spans="2:7">
      <c r="B1325" s="727"/>
      <c r="C1325" s="727"/>
      <c r="D1325" s="727"/>
      <c r="E1325" s="727"/>
      <c r="F1325" s="727"/>
      <c r="G1325" s="727"/>
    </row>
    <row r="1326" spans="2:7">
      <c r="B1326" s="727"/>
      <c r="C1326" s="727"/>
      <c r="D1326" s="727"/>
      <c r="E1326" s="727"/>
      <c r="F1326" s="727"/>
      <c r="G1326" s="727"/>
    </row>
    <row r="1327" spans="2:7">
      <c r="B1327" s="727"/>
      <c r="C1327" s="727"/>
      <c r="D1327" s="727"/>
      <c r="E1327" s="727"/>
      <c r="F1327" s="727"/>
      <c r="G1327" s="727"/>
    </row>
    <row r="1328" spans="2:7">
      <c r="B1328" s="727"/>
      <c r="C1328" s="727"/>
      <c r="D1328" s="727"/>
      <c r="E1328" s="727"/>
      <c r="F1328" s="727"/>
      <c r="G1328" s="727"/>
    </row>
    <row r="1329" spans="2:7">
      <c r="B1329" s="727"/>
      <c r="C1329" s="727"/>
      <c r="D1329" s="727"/>
      <c r="E1329" s="727"/>
      <c r="F1329" s="727"/>
      <c r="G1329" s="727"/>
    </row>
    <row r="1330" spans="2:7">
      <c r="B1330" s="727"/>
      <c r="C1330" s="727"/>
      <c r="D1330" s="727"/>
      <c r="E1330" s="727"/>
      <c r="F1330" s="727"/>
      <c r="G1330" s="727"/>
    </row>
    <row r="1331" spans="2:7">
      <c r="B1331" s="727"/>
      <c r="C1331" s="727"/>
      <c r="D1331" s="727"/>
      <c r="E1331" s="727"/>
      <c r="F1331" s="727"/>
      <c r="G1331" s="727"/>
    </row>
    <row r="1332" spans="2:7">
      <c r="B1332" s="727"/>
      <c r="C1332" s="727"/>
      <c r="D1332" s="727"/>
      <c r="E1332" s="727"/>
      <c r="F1332" s="727"/>
      <c r="G1332" s="727"/>
    </row>
    <row r="1333" spans="2:7">
      <c r="B1333" s="727"/>
      <c r="C1333" s="727"/>
      <c r="D1333" s="727"/>
      <c r="E1333" s="727"/>
      <c r="F1333" s="727"/>
      <c r="G1333" s="727"/>
    </row>
    <row r="1334" spans="2:7">
      <c r="B1334" s="727"/>
      <c r="C1334" s="727"/>
      <c r="D1334" s="727"/>
      <c r="E1334" s="727"/>
      <c r="F1334" s="727"/>
      <c r="G1334" s="727"/>
    </row>
    <row r="1335" spans="2:7">
      <c r="B1335" s="727"/>
      <c r="C1335" s="727"/>
      <c r="D1335" s="727"/>
      <c r="E1335" s="727"/>
      <c r="F1335" s="727"/>
      <c r="G1335" s="727"/>
    </row>
    <row r="1336" spans="2:7">
      <c r="B1336" s="727"/>
      <c r="C1336" s="727"/>
      <c r="D1336" s="727"/>
      <c r="E1336" s="727"/>
      <c r="F1336" s="727"/>
      <c r="G1336" s="727"/>
    </row>
    <row r="1337" spans="2:7">
      <c r="B1337" s="727"/>
      <c r="C1337" s="727"/>
      <c r="D1337" s="727"/>
      <c r="E1337" s="727"/>
      <c r="F1337" s="727"/>
      <c r="G1337" s="727"/>
    </row>
    <row r="1338" spans="2:7">
      <c r="B1338" s="727"/>
      <c r="C1338" s="727"/>
      <c r="D1338" s="727"/>
      <c r="E1338" s="727"/>
      <c r="F1338" s="727"/>
      <c r="G1338" s="727"/>
    </row>
    <row r="1339" spans="2:7">
      <c r="B1339" s="727"/>
      <c r="C1339" s="727"/>
      <c r="D1339" s="727"/>
      <c r="E1339" s="727"/>
      <c r="F1339" s="727"/>
      <c r="G1339" s="727"/>
    </row>
    <row r="1340" spans="2:7">
      <c r="B1340" s="727"/>
      <c r="C1340" s="727"/>
      <c r="D1340" s="727"/>
      <c r="E1340" s="727"/>
      <c r="F1340" s="727"/>
      <c r="G1340" s="727"/>
    </row>
    <row r="1341" spans="2:7">
      <c r="B1341" s="727"/>
      <c r="C1341" s="727"/>
      <c r="D1341" s="727"/>
      <c r="E1341" s="727"/>
      <c r="F1341" s="727"/>
      <c r="G1341" s="727"/>
    </row>
    <row r="1342" spans="2:7">
      <c r="B1342" s="727"/>
      <c r="C1342" s="727"/>
      <c r="D1342" s="727"/>
      <c r="E1342" s="727"/>
      <c r="F1342" s="727"/>
      <c r="G1342" s="727"/>
    </row>
    <row r="1343" spans="2:7">
      <c r="B1343" s="727"/>
      <c r="C1343" s="727"/>
      <c r="D1343" s="727"/>
      <c r="E1343" s="727"/>
      <c r="F1343" s="727"/>
      <c r="G1343" s="727"/>
    </row>
    <row r="1344" spans="2:7">
      <c r="B1344" s="727"/>
      <c r="C1344" s="727"/>
      <c r="D1344" s="727"/>
      <c r="E1344" s="727"/>
      <c r="F1344" s="727"/>
      <c r="G1344" s="727"/>
    </row>
    <row r="1345" spans="2:7">
      <c r="B1345" s="727"/>
      <c r="C1345" s="727"/>
      <c r="D1345" s="727"/>
      <c r="E1345" s="727"/>
      <c r="F1345" s="727"/>
      <c r="G1345" s="727"/>
    </row>
    <row r="1346" spans="2:7">
      <c r="B1346" s="727"/>
      <c r="C1346" s="727"/>
      <c r="D1346" s="727"/>
      <c r="E1346" s="727"/>
      <c r="F1346" s="727"/>
      <c r="G1346" s="727"/>
    </row>
    <row r="1347" spans="2:7">
      <c r="B1347" s="727"/>
      <c r="C1347" s="727"/>
      <c r="D1347" s="727"/>
      <c r="E1347" s="727"/>
      <c r="F1347" s="727"/>
      <c r="G1347" s="727"/>
    </row>
    <row r="1348" spans="2:7">
      <c r="B1348" s="727"/>
      <c r="C1348" s="727"/>
      <c r="D1348" s="727"/>
      <c r="E1348" s="727"/>
      <c r="F1348" s="727"/>
      <c r="G1348" s="727"/>
    </row>
    <row r="1349" spans="2:7">
      <c r="B1349" s="727"/>
      <c r="C1349" s="727"/>
      <c r="D1349" s="727"/>
      <c r="E1349" s="727"/>
      <c r="F1349" s="727"/>
      <c r="G1349" s="727"/>
    </row>
    <row r="1350" spans="2:7">
      <c r="B1350" s="727"/>
      <c r="C1350" s="727"/>
      <c r="D1350" s="727"/>
      <c r="E1350" s="727"/>
      <c r="F1350" s="727"/>
      <c r="G1350" s="727"/>
    </row>
    <row r="1351" spans="2:7">
      <c r="B1351" s="727"/>
      <c r="C1351" s="727"/>
      <c r="D1351" s="727"/>
      <c r="E1351" s="727"/>
      <c r="F1351" s="727"/>
      <c r="G1351" s="727"/>
    </row>
    <row r="1352" spans="2:7">
      <c r="B1352" s="727"/>
      <c r="C1352" s="727"/>
      <c r="D1352" s="727"/>
      <c r="E1352" s="727"/>
      <c r="F1352" s="727"/>
      <c r="G1352" s="727"/>
    </row>
    <row r="1353" spans="2:7">
      <c r="B1353" s="727"/>
      <c r="C1353" s="727"/>
      <c r="D1353" s="727"/>
      <c r="E1353" s="727"/>
      <c r="F1353" s="727"/>
      <c r="G1353" s="727"/>
    </row>
    <row r="1354" spans="2:7">
      <c r="B1354" s="727"/>
      <c r="C1354" s="727"/>
      <c r="D1354" s="727"/>
      <c r="E1354" s="727"/>
      <c r="F1354" s="727"/>
      <c r="G1354" s="727"/>
    </row>
    <row r="1355" spans="2:7">
      <c r="B1355" s="727"/>
      <c r="C1355" s="727"/>
      <c r="D1355" s="727"/>
      <c r="E1355" s="727"/>
      <c r="F1355" s="727"/>
      <c r="G1355" s="727"/>
    </row>
    <row r="1356" spans="2:7">
      <c r="B1356" s="727"/>
      <c r="C1356" s="727"/>
      <c r="D1356" s="727"/>
      <c r="E1356" s="727"/>
      <c r="F1356" s="727"/>
      <c r="G1356" s="727"/>
    </row>
    <row r="1357" spans="2:7">
      <c r="B1357" s="727"/>
      <c r="C1357" s="727"/>
      <c r="D1357" s="727"/>
      <c r="E1357" s="727"/>
      <c r="F1357" s="727"/>
      <c r="G1357" s="727"/>
    </row>
    <row r="1358" spans="2:7">
      <c r="B1358" s="727"/>
      <c r="C1358" s="727"/>
      <c r="D1358" s="727"/>
      <c r="E1358" s="727"/>
      <c r="F1358" s="727"/>
      <c r="G1358" s="727"/>
    </row>
    <row r="1359" spans="2:7">
      <c r="B1359" s="727"/>
      <c r="C1359" s="727"/>
      <c r="D1359" s="727"/>
      <c r="E1359" s="727"/>
      <c r="F1359" s="727"/>
      <c r="G1359" s="727"/>
    </row>
    <row r="1360" spans="2:7">
      <c r="B1360" s="727"/>
      <c r="C1360" s="727"/>
      <c r="D1360" s="727"/>
      <c r="E1360" s="727"/>
      <c r="F1360" s="727"/>
      <c r="G1360" s="727"/>
    </row>
    <row r="1361" spans="2:7">
      <c r="B1361" s="727"/>
      <c r="C1361" s="727"/>
      <c r="D1361" s="727"/>
      <c r="E1361" s="727"/>
      <c r="F1361" s="727"/>
      <c r="G1361" s="727"/>
    </row>
    <row r="1362" spans="2:7">
      <c r="B1362" s="727"/>
      <c r="C1362" s="727"/>
      <c r="D1362" s="727"/>
      <c r="E1362" s="727"/>
      <c r="F1362" s="727"/>
      <c r="G1362" s="727"/>
    </row>
    <row r="1363" spans="2:7">
      <c r="B1363" s="727"/>
      <c r="C1363" s="727"/>
      <c r="D1363" s="727"/>
      <c r="E1363" s="727"/>
      <c r="F1363" s="727"/>
      <c r="G1363" s="727"/>
    </row>
    <row r="1364" spans="2:7">
      <c r="B1364" s="727"/>
      <c r="C1364" s="727"/>
      <c r="D1364" s="727"/>
      <c r="E1364" s="727"/>
      <c r="F1364" s="727"/>
      <c r="G1364" s="727"/>
    </row>
    <row r="1365" spans="2:7">
      <c r="B1365" s="727"/>
      <c r="C1365" s="727"/>
      <c r="D1365" s="727"/>
      <c r="E1365" s="727"/>
      <c r="F1365" s="727"/>
      <c r="G1365" s="727"/>
    </row>
    <row r="1366" spans="2:7">
      <c r="B1366" s="727"/>
      <c r="C1366" s="727"/>
      <c r="D1366" s="727"/>
      <c r="E1366" s="727"/>
      <c r="F1366" s="727"/>
      <c r="G1366" s="727"/>
    </row>
    <row r="1367" spans="2:7">
      <c r="B1367" s="727"/>
      <c r="C1367" s="727"/>
      <c r="D1367" s="727"/>
      <c r="E1367" s="727"/>
      <c r="F1367" s="727"/>
      <c r="G1367" s="727"/>
    </row>
    <row r="1368" spans="2:7">
      <c r="B1368" s="727"/>
      <c r="C1368" s="727"/>
      <c r="D1368" s="727"/>
      <c r="E1368" s="727"/>
      <c r="F1368" s="727"/>
      <c r="G1368" s="727"/>
    </row>
    <row r="1369" spans="2:7">
      <c r="B1369" s="727"/>
      <c r="C1369" s="727"/>
      <c r="D1369" s="727"/>
      <c r="E1369" s="727"/>
      <c r="F1369" s="727"/>
      <c r="G1369" s="727"/>
    </row>
    <row r="1370" spans="2:7">
      <c r="B1370" s="727"/>
      <c r="C1370" s="727"/>
      <c r="D1370" s="727"/>
      <c r="E1370" s="727"/>
      <c r="F1370" s="727"/>
      <c r="G1370" s="727"/>
    </row>
    <row r="1371" spans="2:7">
      <c r="B1371" s="727"/>
      <c r="C1371" s="727"/>
      <c r="D1371" s="727"/>
      <c r="E1371" s="727"/>
      <c r="F1371" s="727"/>
      <c r="G1371" s="727"/>
    </row>
    <row r="1372" spans="2:7">
      <c r="B1372" s="727"/>
      <c r="C1372" s="727"/>
      <c r="D1372" s="727"/>
      <c r="E1372" s="727"/>
      <c r="F1372" s="727"/>
      <c r="G1372" s="727"/>
    </row>
    <row r="1373" spans="2:7">
      <c r="B1373" s="727"/>
      <c r="C1373" s="727"/>
      <c r="D1373" s="727"/>
      <c r="E1373" s="727"/>
      <c r="F1373" s="727"/>
      <c r="G1373" s="727"/>
    </row>
    <row r="1374" spans="2:7">
      <c r="B1374" s="727"/>
      <c r="C1374" s="727"/>
      <c r="D1374" s="727"/>
      <c r="E1374" s="727"/>
      <c r="F1374" s="727"/>
      <c r="G1374" s="727"/>
    </row>
    <row r="1375" spans="2:7">
      <c r="B1375" s="727"/>
      <c r="C1375" s="727"/>
      <c r="D1375" s="727"/>
      <c r="E1375" s="727"/>
      <c r="F1375" s="727"/>
      <c r="G1375" s="727"/>
    </row>
    <row r="1376" spans="2:7">
      <c r="B1376" s="727"/>
      <c r="C1376" s="727"/>
      <c r="D1376" s="727"/>
      <c r="E1376" s="727"/>
      <c r="F1376" s="727"/>
      <c r="G1376" s="727"/>
    </row>
    <row r="1377" spans="2:7">
      <c r="B1377" s="727"/>
      <c r="C1377" s="727"/>
      <c r="D1377" s="727"/>
      <c r="E1377" s="727"/>
      <c r="F1377" s="727"/>
      <c r="G1377" s="727"/>
    </row>
    <row r="1378" spans="2:7">
      <c r="B1378" s="727"/>
      <c r="C1378" s="727"/>
      <c r="D1378" s="727"/>
      <c r="E1378" s="727"/>
      <c r="F1378" s="727"/>
      <c r="G1378" s="727"/>
    </row>
    <row r="1379" spans="2:7">
      <c r="B1379" s="727"/>
      <c r="C1379" s="727"/>
      <c r="D1379" s="727"/>
      <c r="E1379" s="727"/>
      <c r="F1379" s="727"/>
      <c r="G1379" s="727"/>
    </row>
    <row r="1380" spans="2:7">
      <c r="B1380" s="727"/>
      <c r="C1380" s="727"/>
      <c r="D1380" s="727"/>
      <c r="E1380" s="727"/>
      <c r="F1380" s="727"/>
      <c r="G1380" s="727"/>
    </row>
    <row r="1381" spans="2:7">
      <c r="B1381" s="727"/>
      <c r="C1381" s="727"/>
      <c r="D1381" s="727"/>
      <c r="E1381" s="727"/>
      <c r="F1381" s="727"/>
      <c r="G1381" s="727"/>
    </row>
    <row r="1382" spans="2:7">
      <c r="B1382" s="727"/>
      <c r="C1382" s="727"/>
      <c r="D1382" s="727"/>
      <c r="E1382" s="727"/>
      <c r="F1382" s="727"/>
      <c r="G1382" s="727"/>
    </row>
    <row r="1383" spans="2:7">
      <c r="B1383" s="727"/>
      <c r="C1383" s="727"/>
      <c r="D1383" s="727"/>
      <c r="E1383" s="727"/>
      <c r="F1383" s="727"/>
      <c r="G1383" s="727"/>
    </row>
    <row r="1384" spans="2:7">
      <c r="B1384" s="727"/>
      <c r="C1384" s="727"/>
      <c r="D1384" s="727"/>
      <c r="E1384" s="727"/>
      <c r="F1384" s="727"/>
      <c r="G1384" s="727"/>
    </row>
    <row r="1385" spans="2:7">
      <c r="B1385" s="727"/>
      <c r="C1385" s="727"/>
      <c r="D1385" s="727"/>
      <c r="E1385" s="727"/>
      <c r="F1385" s="727"/>
      <c r="G1385" s="727"/>
    </row>
    <row r="1386" spans="2:7">
      <c r="B1386" s="727"/>
      <c r="C1386" s="727"/>
      <c r="D1386" s="727"/>
      <c r="E1386" s="727"/>
      <c r="F1386" s="727"/>
      <c r="G1386" s="727"/>
    </row>
    <row r="1387" spans="2:7">
      <c r="B1387" s="727"/>
      <c r="C1387" s="727"/>
      <c r="D1387" s="727"/>
      <c r="E1387" s="727"/>
      <c r="F1387" s="727"/>
      <c r="G1387" s="727"/>
    </row>
    <row r="1388" spans="2:7">
      <c r="B1388" s="727"/>
      <c r="C1388" s="727"/>
      <c r="D1388" s="727"/>
      <c r="E1388" s="727"/>
      <c r="F1388" s="727"/>
      <c r="G1388" s="727"/>
    </row>
    <row r="1389" spans="2:7">
      <c r="B1389" s="727"/>
      <c r="C1389" s="727"/>
      <c r="D1389" s="727"/>
      <c r="E1389" s="727"/>
      <c r="F1389" s="727"/>
      <c r="G1389" s="727"/>
    </row>
    <row r="1390" spans="2:7">
      <c r="B1390" s="727"/>
      <c r="C1390" s="727"/>
      <c r="D1390" s="727"/>
      <c r="E1390" s="727"/>
      <c r="F1390" s="727"/>
      <c r="G1390" s="727"/>
    </row>
    <row r="1391" spans="2:7">
      <c r="B1391" s="727"/>
      <c r="C1391" s="727"/>
      <c r="D1391" s="727"/>
      <c r="E1391" s="727"/>
      <c r="F1391" s="727"/>
      <c r="G1391" s="727"/>
    </row>
    <row r="1392" spans="2:7">
      <c r="B1392" s="727"/>
      <c r="C1392" s="727"/>
      <c r="D1392" s="727"/>
      <c r="E1392" s="727"/>
      <c r="F1392" s="727"/>
      <c r="G1392" s="727"/>
    </row>
    <row r="1393" spans="2:7">
      <c r="B1393" s="727"/>
      <c r="C1393" s="727"/>
      <c r="D1393" s="727"/>
      <c r="E1393" s="727"/>
      <c r="F1393" s="727"/>
      <c r="G1393" s="727"/>
    </row>
    <row r="1394" spans="2:7">
      <c r="B1394" s="727"/>
      <c r="C1394" s="727"/>
      <c r="D1394" s="727"/>
      <c r="E1394" s="727"/>
      <c r="F1394" s="727"/>
      <c r="G1394" s="727"/>
    </row>
    <row r="1395" spans="2:7">
      <c r="B1395" s="727"/>
      <c r="C1395" s="727"/>
      <c r="D1395" s="727"/>
      <c r="E1395" s="727"/>
      <c r="F1395" s="727"/>
      <c r="G1395" s="727"/>
    </row>
    <row r="1396" spans="2:7">
      <c r="B1396" s="727"/>
      <c r="C1396" s="727"/>
      <c r="D1396" s="727"/>
      <c r="E1396" s="727"/>
      <c r="F1396" s="727"/>
      <c r="G1396" s="727"/>
    </row>
    <row r="1397" spans="2:7">
      <c r="B1397" s="727"/>
      <c r="C1397" s="727"/>
      <c r="D1397" s="727"/>
      <c r="E1397" s="727"/>
      <c r="F1397" s="727"/>
      <c r="G1397" s="727"/>
    </row>
    <row r="1398" spans="2:7">
      <c r="B1398" s="727"/>
      <c r="C1398" s="727"/>
      <c r="D1398" s="727"/>
      <c r="E1398" s="727"/>
      <c r="F1398" s="727"/>
      <c r="G1398" s="727"/>
    </row>
    <row r="1399" spans="2:7">
      <c r="B1399" s="727"/>
      <c r="C1399" s="727"/>
      <c r="D1399" s="727"/>
      <c r="E1399" s="727"/>
      <c r="F1399" s="727"/>
      <c r="G1399" s="727"/>
    </row>
    <row r="1400" spans="2:7">
      <c r="B1400" s="727"/>
      <c r="C1400" s="727"/>
      <c r="D1400" s="727"/>
      <c r="E1400" s="727"/>
      <c r="F1400" s="727"/>
      <c r="G1400" s="727"/>
    </row>
    <row r="1401" spans="2:7">
      <c r="B1401" s="727"/>
      <c r="C1401" s="727"/>
      <c r="D1401" s="727"/>
      <c r="E1401" s="727"/>
      <c r="F1401" s="727"/>
      <c r="G1401" s="727"/>
    </row>
    <row r="1402" spans="2:7">
      <c r="B1402" s="727"/>
      <c r="C1402" s="727"/>
      <c r="D1402" s="727"/>
      <c r="E1402" s="727"/>
      <c r="F1402" s="727"/>
      <c r="G1402" s="727"/>
    </row>
    <row r="1403" spans="2:7">
      <c r="B1403" s="727"/>
      <c r="C1403" s="727"/>
      <c r="D1403" s="727"/>
      <c r="E1403" s="727"/>
      <c r="F1403" s="727"/>
      <c r="G1403" s="727"/>
    </row>
    <row r="1404" spans="2:7">
      <c r="B1404" s="727"/>
      <c r="C1404" s="727"/>
      <c r="D1404" s="727"/>
      <c r="E1404" s="727"/>
      <c r="F1404" s="727"/>
      <c r="G1404" s="727"/>
    </row>
    <row r="1405" spans="2:7">
      <c r="B1405" s="727"/>
      <c r="C1405" s="727"/>
      <c r="D1405" s="727"/>
      <c r="E1405" s="727"/>
      <c r="F1405" s="727"/>
      <c r="G1405" s="727"/>
    </row>
    <row r="1406" spans="2:7">
      <c r="B1406" s="727"/>
      <c r="C1406" s="727"/>
      <c r="D1406" s="727"/>
      <c r="E1406" s="727"/>
      <c r="F1406" s="727"/>
      <c r="G1406" s="727"/>
    </row>
    <row r="1407" spans="2:7">
      <c r="B1407" s="727"/>
      <c r="C1407" s="727"/>
      <c r="D1407" s="727"/>
      <c r="E1407" s="727"/>
      <c r="F1407" s="727"/>
      <c r="G1407" s="727"/>
    </row>
    <row r="1408" spans="2:7">
      <c r="B1408" s="727"/>
      <c r="C1408" s="727"/>
      <c r="D1408" s="727"/>
      <c r="E1408" s="727"/>
      <c r="F1408" s="727"/>
      <c r="G1408" s="727"/>
    </row>
    <row r="1409" spans="2:7">
      <c r="B1409" s="727"/>
      <c r="C1409" s="727"/>
      <c r="D1409" s="727"/>
      <c r="E1409" s="727"/>
      <c r="F1409" s="727"/>
      <c r="G1409" s="727"/>
    </row>
    <row r="1410" spans="2:7">
      <c r="B1410" s="727"/>
      <c r="C1410" s="727"/>
      <c r="D1410" s="727"/>
      <c r="E1410" s="727"/>
      <c r="F1410" s="727"/>
      <c r="G1410" s="727"/>
    </row>
    <row r="1411" spans="2:7">
      <c r="B1411" s="727"/>
      <c r="C1411" s="727"/>
      <c r="D1411" s="727"/>
      <c r="E1411" s="727"/>
      <c r="F1411" s="727"/>
      <c r="G1411" s="727"/>
    </row>
    <row r="1412" spans="2:7">
      <c r="B1412" s="727"/>
      <c r="C1412" s="727"/>
      <c r="D1412" s="727"/>
      <c r="E1412" s="727"/>
      <c r="F1412" s="727"/>
      <c r="G1412" s="727"/>
    </row>
    <row r="1413" spans="2:7">
      <c r="B1413" s="727"/>
      <c r="C1413" s="727"/>
      <c r="D1413" s="727"/>
      <c r="E1413" s="727"/>
      <c r="F1413" s="727"/>
      <c r="G1413" s="727"/>
    </row>
    <row r="1414" spans="2:7">
      <c r="B1414" s="727"/>
      <c r="C1414" s="727"/>
      <c r="D1414" s="727"/>
      <c r="E1414" s="727"/>
      <c r="F1414" s="727"/>
      <c r="G1414" s="727"/>
    </row>
    <row r="1415" spans="2:7">
      <c r="B1415" s="727"/>
      <c r="C1415" s="727"/>
      <c r="D1415" s="727"/>
      <c r="E1415" s="727"/>
      <c r="F1415" s="727"/>
      <c r="G1415" s="727"/>
    </row>
    <row r="1416" spans="2:7">
      <c r="B1416" s="727"/>
      <c r="C1416" s="727"/>
      <c r="D1416" s="727"/>
      <c r="E1416" s="727"/>
      <c r="F1416" s="727"/>
      <c r="G1416" s="727"/>
    </row>
    <row r="1417" spans="2:7">
      <c r="B1417" s="727"/>
      <c r="C1417" s="727"/>
      <c r="D1417" s="727"/>
      <c r="E1417" s="727"/>
      <c r="F1417" s="727"/>
      <c r="G1417" s="727"/>
    </row>
    <row r="1418" spans="2:7">
      <c r="B1418" s="727"/>
      <c r="C1418" s="727"/>
      <c r="D1418" s="727"/>
      <c r="E1418" s="727"/>
      <c r="F1418" s="727"/>
      <c r="G1418" s="727"/>
    </row>
    <row r="1419" spans="2:7">
      <c r="B1419" s="727"/>
      <c r="C1419" s="727"/>
      <c r="D1419" s="727"/>
      <c r="E1419" s="727"/>
      <c r="F1419" s="727"/>
      <c r="G1419" s="727"/>
    </row>
    <row r="1420" spans="2:7">
      <c r="B1420" s="727"/>
      <c r="C1420" s="727"/>
      <c r="D1420" s="727"/>
      <c r="E1420" s="727"/>
      <c r="F1420" s="727"/>
      <c r="G1420" s="727"/>
    </row>
    <row r="1421" spans="2:7">
      <c r="B1421" s="727"/>
      <c r="C1421" s="727"/>
      <c r="D1421" s="727"/>
      <c r="E1421" s="727"/>
      <c r="F1421" s="727"/>
      <c r="G1421" s="727"/>
    </row>
    <row r="1422" spans="2:7">
      <c r="B1422" s="727"/>
      <c r="C1422" s="727"/>
      <c r="D1422" s="727"/>
      <c r="E1422" s="727"/>
      <c r="F1422" s="727"/>
      <c r="G1422" s="727"/>
    </row>
    <row r="1423" spans="2:7">
      <c r="B1423" s="727"/>
      <c r="C1423" s="727"/>
      <c r="D1423" s="727"/>
      <c r="E1423" s="727"/>
      <c r="F1423" s="727"/>
      <c r="G1423" s="727"/>
    </row>
    <row r="1424" spans="2:7">
      <c r="B1424" s="727"/>
      <c r="C1424" s="727"/>
      <c r="D1424" s="727"/>
      <c r="E1424" s="727"/>
      <c r="F1424" s="727"/>
      <c r="G1424" s="727"/>
    </row>
    <row r="1425" spans="2:7">
      <c r="B1425" s="727"/>
      <c r="C1425" s="727"/>
      <c r="D1425" s="727"/>
      <c r="E1425" s="727"/>
      <c r="F1425" s="727"/>
      <c r="G1425" s="727"/>
    </row>
    <row r="1426" spans="2:7">
      <c r="B1426" s="727"/>
      <c r="C1426" s="727"/>
      <c r="D1426" s="727"/>
      <c r="E1426" s="727"/>
      <c r="F1426" s="727"/>
      <c r="G1426" s="727"/>
    </row>
    <row r="1427" spans="2:7">
      <c r="B1427" s="727"/>
      <c r="C1427" s="727"/>
      <c r="D1427" s="727"/>
      <c r="E1427" s="727"/>
      <c r="F1427" s="727"/>
      <c r="G1427" s="727"/>
    </row>
    <row r="1428" spans="2:7">
      <c r="B1428" s="727"/>
      <c r="C1428" s="727"/>
      <c r="D1428" s="727"/>
      <c r="E1428" s="727"/>
      <c r="F1428" s="727"/>
      <c r="G1428" s="727"/>
    </row>
    <row r="1429" spans="2:7">
      <c r="B1429" s="727"/>
      <c r="C1429" s="727"/>
      <c r="D1429" s="727"/>
      <c r="E1429" s="727"/>
      <c r="F1429" s="727"/>
      <c r="G1429" s="727"/>
    </row>
    <row r="1430" spans="2:7">
      <c r="B1430" s="727"/>
      <c r="C1430" s="727"/>
      <c r="D1430" s="727"/>
      <c r="E1430" s="727"/>
      <c r="F1430" s="727"/>
      <c r="G1430" s="727"/>
    </row>
    <row r="1431" spans="2:7">
      <c r="B1431" s="727"/>
      <c r="C1431" s="727"/>
      <c r="D1431" s="727"/>
      <c r="E1431" s="727"/>
      <c r="F1431" s="727"/>
      <c r="G1431" s="727"/>
    </row>
    <row r="1432" spans="2:7">
      <c r="B1432" s="727"/>
      <c r="C1432" s="727"/>
      <c r="D1432" s="727"/>
      <c r="E1432" s="727"/>
      <c r="F1432" s="727"/>
      <c r="G1432" s="727"/>
    </row>
    <row r="1433" spans="2:7">
      <c r="B1433" s="727"/>
      <c r="C1433" s="727"/>
      <c r="D1433" s="727"/>
      <c r="E1433" s="727"/>
      <c r="F1433" s="727"/>
      <c r="G1433" s="727"/>
    </row>
    <row r="1434" spans="2:7">
      <c r="B1434" s="727"/>
      <c r="C1434" s="727"/>
      <c r="D1434" s="727"/>
      <c r="E1434" s="727"/>
      <c r="F1434" s="727"/>
      <c r="G1434" s="727"/>
    </row>
    <row r="1435" spans="2:7">
      <c r="B1435" s="727"/>
      <c r="C1435" s="727"/>
      <c r="D1435" s="727"/>
      <c r="E1435" s="727"/>
      <c r="F1435" s="727"/>
      <c r="G1435" s="727"/>
    </row>
    <row r="1436" spans="2:7">
      <c r="B1436" s="727"/>
      <c r="C1436" s="727"/>
      <c r="D1436" s="727"/>
      <c r="E1436" s="727"/>
      <c r="F1436" s="727"/>
      <c r="G1436" s="727"/>
    </row>
    <row r="1437" spans="2:7">
      <c r="B1437" s="727"/>
      <c r="C1437" s="727"/>
      <c r="D1437" s="727"/>
      <c r="E1437" s="727"/>
      <c r="F1437" s="727"/>
      <c r="G1437" s="727"/>
    </row>
    <row r="1438" spans="2:7">
      <c r="B1438" s="727"/>
      <c r="C1438" s="727"/>
      <c r="D1438" s="727"/>
      <c r="E1438" s="727"/>
      <c r="F1438" s="727"/>
      <c r="G1438" s="727"/>
    </row>
    <row r="1439" spans="2:7">
      <c r="B1439" s="727"/>
      <c r="C1439" s="727"/>
      <c r="D1439" s="727"/>
      <c r="E1439" s="727"/>
      <c r="F1439" s="727"/>
      <c r="G1439" s="727"/>
    </row>
    <row r="1440" spans="2:7">
      <c r="B1440" s="727"/>
      <c r="C1440" s="727"/>
      <c r="D1440" s="727"/>
      <c r="E1440" s="727"/>
      <c r="F1440" s="727"/>
      <c r="G1440" s="727"/>
    </row>
    <row r="1441" spans="2:7">
      <c r="B1441" s="727"/>
      <c r="C1441" s="727"/>
      <c r="D1441" s="727"/>
      <c r="E1441" s="727"/>
      <c r="F1441" s="727"/>
      <c r="G1441" s="727"/>
    </row>
    <row r="1442" spans="2:7">
      <c r="B1442" s="727"/>
      <c r="C1442" s="727"/>
      <c r="D1442" s="727"/>
      <c r="E1442" s="727"/>
      <c r="F1442" s="727"/>
      <c r="G1442" s="727"/>
    </row>
    <row r="1443" spans="2:7">
      <c r="B1443" s="727"/>
      <c r="C1443" s="727"/>
      <c r="D1443" s="727"/>
      <c r="E1443" s="727"/>
      <c r="F1443" s="727"/>
      <c r="G1443" s="727"/>
    </row>
    <row r="1444" spans="2:7">
      <c r="B1444" s="727"/>
      <c r="C1444" s="727"/>
      <c r="D1444" s="727"/>
      <c r="E1444" s="727"/>
      <c r="F1444" s="727"/>
      <c r="G1444" s="727"/>
    </row>
    <row r="1445" spans="2:7">
      <c r="B1445" s="727"/>
      <c r="C1445" s="727"/>
      <c r="D1445" s="727"/>
      <c r="E1445" s="727"/>
      <c r="F1445" s="727"/>
      <c r="G1445" s="727"/>
    </row>
    <row r="1446" spans="2:7">
      <c r="B1446" s="727"/>
      <c r="C1446" s="727"/>
      <c r="D1446" s="727"/>
      <c r="E1446" s="727"/>
      <c r="F1446" s="727"/>
      <c r="G1446" s="727"/>
    </row>
    <row r="1447" spans="2:7">
      <c r="B1447" s="727"/>
      <c r="C1447" s="727"/>
      <c r="D1447" s="727"/>
      <c r="E1447" s="727"/>
      <c r="F1447" s="727"/>
      <c r="G1447" s="727"/>
    </row>
    <row r="1448" spans="2:7">
      <c r="B1448" s="727"/>
      <c r="C1448" s="727"/>
      <c r="D1448" s="727"/>
      <c r="E1448" s="727"/>
      <c r="F1448" s="727"/>
      <c r="G1448" s="727"/>
    </row>
    <row r="1449" spans="2:7">
      <c r="B1449" s="727"/>
      <c r="C1449" s="727"/>
      <c r="D1449" s="727"/>
      <c r="E1449" s="727"/>
      <c r="F1449" s="727"/>
      <c r="G1449" s="727"/>
    </row>
    <row r="1450" spans="2:7">
      <c r="B1450" s="727"/>
      <c r="C1450" s="727"/>
      <c r="D1450" s="727"/>
      <c r="E1450" s="727"/>
      <c r="F1450" s="727"/>
      <c r="G1450" s="727"/>
    </row>
    <row r="1451" spans="2:7">
      <c r="B1451" s="727"/>
      <c r="C1451" s="727"/>
      <c r="D1451" s="727"/>
      <c r="E1451" s="727"/>
      <c r="F1451" s="727"/>
      <c r="G1451" s="727"/>
    </row>
    <row r="1452" spans="2:7">
      <c r="B1452" s="727"/>
      <c r="C1452" s="727"/>
      <c r="D1452" s="727"/>
      <c r="E1452" s="727"/>
      <c r="F1452" s="727"/>
      <c r="G1452" s="727"/>
    </row>
    <row r="1453" spans="2:7">
      <c r="B1453" s="727"/>
      <c r="C1453" s="727"/>
      <c r="D1453" s="727"/>
      <c r="E1453" s="727"/>
      <c r="F1453" s="727"/>
      <c r="G1453" s="727"/>
    </row>
    <row r="1454" spans="2:7">
      <c r="B1454" s="727"/>
      <c r="C1454" s="727"/>
      <c r="D1454" s="727"/>
      <c r="E1454" s="727"/>
      <c r="F1454" s="727"/>
      <c r="G1454" s="727"/>
    </row>
    <row r="1455" spans="2:7">
      <c r="B1455" s="727"/>
      <c r="C1455" s="727"/>
      <c r="D1455" s="727"/>
      <c r="E1455" s="727"/>
      <c r="F1455" s="727"/>
      <c r="G1455" s="727"/>
    </row>
    <row r="1456" spans="2:7">
      <c r="B1456" s="727"/>
      <c r="C1456" s="727"/>
      <c r="D1456" s="727"/>
      <c r="E1456" s="727"/>
      <c r="F1456" s="727"/>
      <c r="G1456" s="727"/>
    </row>
    <row r="1457" spans="2:7">
      <c r="B1457" s="727"/>
      <c r="C1457" s="727"/>
      <c r="D1457" s="727"/>
      <c r="E1457" s="727"/>
      <c r="F1457" s="727"/>
      <c r="G1457" s="727"/>
    </row>
    <row r="1458" spans="2:7">
      <c r="B1458" s="727"/>
      <c r="C1458" s="727"/>
      <c r="D1458" s="727"/>
      <c r="E1458" s="727"/>
      <c r="F1458" s="727"/>
      <c r="G1458" s="727"/>
    </row>
    <row r="1459" spans="2:7">
      <c r="B1459" s="727"/>
      <c r="C1459" s="727"/>
      <c r="D1459" s="727"/>
      <c r="E1459" s="727"/>
      <c r="F1459" s="727"/>
      <c r="G1459" s="727"/>
    </row>
    <row r="1460" spans="2:7">
      <c r="B1460" s="727"/>
      <c r="C1460" s="727"/>
      <c r="D1460" s="727"/>
      <c r="E1460" s="727"/>
      <c r="F1460" s="727"/>
      <c r="G1460" s="727"/>
    </row>
    <row r="1461" spans="2:7">
      <c r="B1461" s="727"/>
      <c r="C1461" s="727"/>
      <c r="D1461" s="727"/>
      <c r="E1461" s="727"/>
      <c r="F1461" s="727"/>
      <c r="G1461" s="727"/>
    </row>
    <row r="1462" spans="2:7">
      <c r="B1462" s="727"/>
      <c r="C1462" s="727"/>
      <c r="D1462" s="727"/>
      <c r="E1462" s="727"/>
      <c r="F1462" s="727"/>
      <c r="G1462" s="727"/>
    </row>
    <row r="1463" spans="2:7">
      <c r="B1463" s="727"/>
      <c r="C1463" s="727"/>
      <c r="D1463" s="727"/>
      <c r="E1463" s="727"/>
      <c r="F1463" s="727"/>
      <c r="G1463" s="727"/>
    </row>
    <row r="1464" spans="2:7">
      <c r="B1464" s="727"/>
      <c r="C1464" s="727"/>
      <c r="D1464" s="727"/>
      <c r="E1464" s="727"/>
      <c r="F1464" s="727"/>
      <c r="G1464" s="727"/>
    </row>
    <row r="1465" spans="2:7">
      <c r="B1465" s="727"/>
      <c r="C1465" s="727"/>
      <c r="D1465" s="727"/>
      <c r="E1465" s="727"/>
      <c r="F1465" s="727"/>
      <c r="G1465" s="727"/>
    </row>
    <row r="1466" spans="2:7">
      <c r="B1466" s="727"/>
      <c r="C1466" s="727"/>
      <c r="D1466" s="727"/>
      <c r="E1466" s="727"/>
      <c r="F1466" s="727"/>
      <c r="G1466" s="727"/>
    </row>
    <row r="1467" spans="2:7">
      <c r="B1467" s="727"/>
      <c r="C1467" s="727"/>
      <c r="D1467" s="727"/>
      <c r="E1467" s="727"/>
      <c r="F1467" s="727"/>
      <c r="G1467" s="727"/>
    </row>
    <row r="1468" spans="2:7">
      <c r="B1468" s="727"/>
      <c r="C1468" s="727"/>
      <c r="D1468" s="727"/>
      <c r="E1468" s="727"/>
      <c r="F1468" s="727"/>
      <c r="G1468" s="727"/>
    </row>
    <row r="1469" spans="2:7">
      <c r="B1469" s="727"/>
      <c r="C1469" s="727"/>
      <c r="D1469" s="727"/>
      <c r="E1469" s="727"/>
      <c r="F1469" s="727"/>
      <c r="G1469" s="727"/>
    </row>
    <row r="1470" spans="2:7">
      <c r="B1470" s="727"/>
      <c r="C1470" s="727"/>
      <c r="D1470" s="727"/>
      <c r="E1470" s="727"/>
      <c r="F1470" s="727"/>
      <c r="G1470" s="727"/>
    </row>
    <row r="1471" spans="2:7">
      <c r="B1471" s="727"/>
      <c r="C1471" s="727"/>
      <c r="D1471" s="727"/>
      <c r="E1471" s="727"/>
      <c r="F1471" s="727"/>
      <c r="G1471" s="727"/>
    </row>
    <row r="1472" spans="2:7">
      <c r="B1472" s="727"/>
      <c r="C1472" s="727"/>
      <c r="D1472" s="727"/>
      <c r="E1472" s="727"/>
      <c r="F1472" s="727"/>
      <c r="G1472" s="727"/>
    </row>
    <row r="1473" spans="2:7">
      <c r="B1473" s="727"/>
      <c r="C1473" s="727"/>
      <c r="D1473" s="727"/>
      <c r="E1473" s="727"/>
      <c r="F1473" s="727"/>
      <c r="G1473" s="727"/>
    </row>
    <row r="1474" spans="2:7">
      <c r="B1474" s="727"/>
      <c r="C1474" s="727"/>
      <c r="D1474" s="727"/>
      <c r="E1474" s="727"/>
      <c r="F1474" s="727"/>
      <c r="G1474" s="727"/>
    </row>
    <row r="1475" spans="2:7">
      <c r="B1475" s="727"/>
      <c r="C1475" s="727"/>
      <c r="D1475" s="727"/>
      <c r="E1475" s="727"/>
      <c r="F1475" s="727"/>
      <c r="G1475" s="727"/>
    </row>
    <row r="1476" spans="2:7">
      <c r="B1476" s="727"/>
      <c r="C1476" s="727"/>
      <c r="D1476" s="727"/>
      <c r="E1476" s="727"/>
      <c r="F1476" s="727"/>
      <c r="G1476" s="727"/>
    </row>
    <row r="1477" spans="2:7">
      <c r="B1477" s="727"/>
      <c r="C1477" s="727"/>
      <c r="D1477" s="727"/>
      <c r="E1477" s="727"/>
      <c r="F1477" s="727"/>
      <c r="G1477" s="727"/>
    </row>
    <row r="1478" spans="2:7">
      <c r="B1478" s="727"/>
      <c r="C1478" s="727"/>
      <c r="D1478" s="727"/>
      <c r="E1478" s="727"/>
      <c r="F1478" s="727"/>
      <c r="G1478" s="727"/>
    </row>
    <row r="1479" spans="2:7">
      <c r="B1479" s="727"/>
      <c r="C1479" s="727"/>
      <c r="D1479" s="727"/>
      <c r="E1479" s="727"/>
      <c r="F1479" s="727"/>
      <c r="G1479" s="727"/>
    </row>
    <row r="1480" spans="2:7">
      <c r="B1480" s="727"/>
      <c r="C1480" s="727"/>
      <c r="D1480" s="727"/>
      <c r="E1480" s="727"/>
      <c r="F1480" s="727"/>
      <c r="G1480" s="727"/>
    </row>
    <row r="1481" spans="2:7">
      <c r="B1481" s="727"/>
      <c r="C1481" s="727"/>
      <c r="D1481" s="727"/>
      <c r="E1481" s="727"/>
      <c r="F1481" s="727"/>
      <c r="G1481" s="727"/>
    </row>
    <row r="1482" spans="2:7">
      <c r="B1482" s="727"/>
      <c r="C1482" s="727"/>
      <c r="D1482" s="727"/>
      <c r="E1482" s="727"/>
      <c r="F1482" s="727"/>
      <c r="G1482" s="727"/>
    </row>
    <row r="1483" spans="2:7">
      <c r="B1483" s="727"/>
      <c r="C1483" s="727"/>
      <c r="D1483" s="727"/>
      <c r="E1483" s="727"/>
      <c r="F1483" s="727"/>
      <c r="G1483" s="727"/>
    </row>
    <row r="1484" spans="2:7">
      <c r="B1484" s="727"/>
      <c r="C1484" s="727"/>
      <c r="D1484" s="727"/>
      <c r="E1484" s="727"/>
      <c r="F1484" s="727"/>
      <c r="G1484" s="727"/>
    </row>
    <row r="1485" spans="2:7">
      <c r="B1485" s="727"/>
      <c r="C1485" s="727"/>
      <c r="D1485" s="727"/>
      <c r="E1485" s="727"/>
      <c r="F1485" s="727"/>
      <c r="G1485" s="727"/>
    </row>
    <row r="1486" spans="2:7">
      <c r="B1486" s="727"/>
      <c r="C1486" s="727"/>
      <c r="D1486" s="727"/>
      <c r="E1486" s="727"/>
      <c r="F1486" s="727"/>
      <c r="G1486" s="727"/>
    </row>
    <row r="1487" spans="2:7">
      <c r="B1487" s="727"/>
      <c r="C1487" s="727"/>
      <c r="D1487" s="727"/>
      <c r="E1487" s="727"/>
      <c r="F1487" s="727"/>
      <c r="G1487" s="727"/>
    </row>
    <row r="1488" spans="2:7">
      <c r="B1488" s="727"/>
      <c r="C1488" s="727"/>
      <c r="D1488" s="727"/>
      <c r="E1488" s="727"/>
      <c r="F1488" s="727"/>
      <c r="G1488" s="727"/>
    </row>
    <row r="1489" spans="2:7">
      <c r="B1489" s="727"/>
      <c r="C1489" s="727"/>
      <c r="D1489" s="727"/>
      <c r="E1489" s="727"/>
      <c r="F1489" s="727"/>
      <c r="G1489" s="727"/>
    </row>
    <row r="1490" spans="2:7">
      <c r="B1490" s="727"/>
      <c r="C1490" s="727"/>
      <c r="D1490" s="727"/>
      <c r="E1490" s="727"/>
      <c r="F1490" s="727"/>
      <c r="G1490" s="727"/>
    </row>
    <row r="1491" spans="2:7">
      <c r="B1491" s="727"/>
      <c r="C1491" s="727"/>
      <c r="D1491" s="727"/>
      <c r="E1491" s="727"/>
      <c r="F1491" s="727"/>
      <c r="G1491" s="727"/>
    </row>
    <row r="1492" spans="2:7">
      <c r="B1492" s="727"/>
      <c r="C1492" s="727"/>
      <c r="D1492" s="727"/>
      <c r="E1492" s="727"/>
      <c r="F1492" s="727"/>
      <c r="G1492" s="727"/>
    </row>
    <row r="1493" spans="2:7">
      <c r="B1493" s="727"/>
      <c r="C1493" s="727"/>
      <c r="D1493" s="727"/>
      <c r="E1493" s="727"/>
      <c r="F1493" s="727"/>
      <c r="G1493" s="727"/>
    </row>
    <row r="1494" spans="2:7">
      <c r="B1494" s="727"/>
      <c r="C1494" s="727"/>
      <c r="D1494" s="727"/>
      <c r="E1494" s="727"/>
      <c r="F1494" s="727"/>
      <c r="G1494" s="727"/>
    </row>
    <row r="1495" spans="2:7">
      <c r="B1495" s="727"/>
      <c r="C1495" s="727"/>
      <c r="D1495" s="727"/>
      <c r="E1495" s="727"/>
      <c r="F1495" s="727"/>
      <c r="G1495" s="727"/>
    </row>
    <row r="1496" spans="2:7">
      <c r="B1496" s="727"/>
      <c r="C1496" s="727"/>
      <c r="D1496" s="727"/>
      <c r="E1496" s="727"/>
      <c r="F1496" s="727"/>
      <c r="G1496" s="727"/>
    </row>
    <row r="1497" spans="2:7">
      <c r="B1497" s="727"/>
      <c r="C1497" s="727"/>
      <c r="D1497" s="727"/>
      <c r="E1497" s="727"/>
      <c r="F1497" s="727"/>
      <c r="G1497" s="727"/>
    </row>
    <row r="1498" spans="2:7">
      <c r="B1498" s="727"/>
      <c r="C1498" s="727"/>
      <c r="D1498" s="727"/>
      <c r="E1498" s="727"/>
      <c r="F1498" s="727"/>
      <c r="G1498" s="727"/>
    </row>
    <row r="1499" spans="2:7">
      <c r="B1499" s="727"/>
      <c r="C1499" s="727"/>
      <c r="D1499" s="727"/>
      <c r="E1499" s="727"/>
      <c r="F1499" s="727"/>
      <c r="G1499" s="727"/>
    </row>
    <row r="1500" spans="2:7">
      <c r="B1500" s="727"/>
      <c r="C1500" s="727"/>
      <c r="D1500" s="727"/>
      <c r="E1500" s="727"/>
      <c r="F1500" s="727"/>
      <c r="G1500" s="727"/>
    </row>
    <row r="1501" spans="2:7">
      <c r="B1501" s="727"/>
      <c r="C1501" s="727"/>
      <c r="D1501" s="727"/>
      <c r="E1501" s="727"/>
      <c r="F1501" s="727"/>
      <c r="G1501" s="727"/>
    </row>
    <row r="1502" spans="2:7">
      <c r="B1502" s="727"/>
      <c r="C1502" s="727"/>
      <c r="D1502" s="727"/>
      <c r="E1502" s="727"/>
      <c r="F1502" s="727"/>
      <c r="G1502" s="727"/>
    </row>
    <row r="1503" spans="2:7">
      <c r="B1503" s="727"/>
      <c r="C1503" s="727"/>
      <c r="D1503" s="727"/>
      <c r="E1503" s="727"/>
      <c r="F1503" s="727"/>
      <c r="G1503" s="727"/>
    </row>
    <row r="1504" spans="2:7">
      <c r="B1504" s="727"/>
      <c r="C1504" s="727"/>
      <c r="D1504" s="727"/>
      <c r="E1504" s="727"/>
      <c r="F1504" s="727"/>
      <c r="G1504" s="727"/>
    </row>
    <row r="1505" spans="2:7">
      <c r="B1505" s="727"/>
      <c r="C1505" s="727"/>
      <c r="D1505" s="727"/>
      <c r="E1505" s="727"/>
      <c r="F1505" s="727"/>
      <c r="G1505" s="727"/>
    </row>
    <row r="1506" spans="2:7">
      <c r="B1506" s="727"/>
      <c r="C1506" s="727"/>
      <c r="D1506" s="727"/>
      <c r="E1506" s="727"/>
      <c r="F1506" s="727"/>
      <c r="G1506" s="727"/>
    </row>
    <row r="1507" spans="2:7">
      <c r="B1507" s="727"/>
      <c r="C1507" s="727"/>
      <c r="D1507" s="727"/>
      <c r="E1507" s="727"/>
      <c r="F1507" s="727"/>
      <c r="G1507" s="727"/>
    </row>
    <row r="1508" spans="2:7">
      <c r="B1508" s="727"/>
      <c r="C1508" s="727"/>
      <c r="D1508" s="727"/>
      <c r="E1508" s="727"/>
      <c r="F1508" s="727"/>
      <c r="G1508" s="727"/>
    </row>
    <row r="1509" spans="2:7">
      <c r="B1509" s="727"/>
      <c r="C1509" s="727"/>
      <c r="D1509" s="727"/>
      <c r="E1509" s="727"/>
      <c r="F1509" s="727"/>
      <c r="G1509" s="727"/>
    </row>
    <row r="1510" spans="2:7">
      <c r="B1510" s="727"/>
      <c r="C1510" s="727"/>
      <c r="D1510" s="727"/>
      <c r="E1510" s="727"/>
      <c r="F1510" s="727"/>
      <c r="G1510" s="727"/>
    </row>
    <row r="1511" spans="2:7">
      <c r="B1511" s="727"/>
      <c r="C1511" s="727"/>
      <c r="D1511" s="727"/>
      <c r="E1511" s="727"/>
      <c r="F1511" s="727"/>
      <c r="G1511" s="727"/>
    </row>
    <row r="1512" spans="2:7">
      <c r="B1512" s="727"/>
      <c r="C1512" s="727"/>
      <c r="D1512" s="727"/>
      <c r="E1512" s="727"/>
      <c r="F1512" s="727"/>
      <c r="G1512" s="727"/>
    </row>
    <row r="1513" spans="2:7">
      <c r="B1513" s="727"/>
      <c r="C1513" s="727"/>
      <c r="D1513" s="727"/>
      <c r="E1513" s="727"/>
      <c r="F1513" s="727"/>
      <c r="G1513" s="727"/>
    </row>
    <row r="1514" spans="2:7">
      <c r="B1514" s="727"/>
      <c r="C1514" s="727"/>
      <c r="D1514" s="727"/>
      <c r="E1514" s="727"/>
      <c r="F1514" s="727"/>
      <c r="G1514" s="727"/>
    </row>
    <row r="1515" spans="2:7">
      <c r="B1515" s="727"/>
      <c r="C1515" s="727"/>
      <c r="D1515" s="727"/>
      <c r="E1515" s="727"/>
      <c r="F1515" s="727"/>
      <c r="G1515" s="727"/>
    </row>
    <row r="1516" spans="2:7">
      <c r="B1516" s="727"/>
      <c r="C1516" s="727"/>
      <c r="D1516" s="727"/>
      <c r="E1516" s="727"/>
      <c r="F1516" s="727"/>
      <c r="G1516" s="727"/>
    </row>
    <row r="1517" spans="2:7">
      <c r="B1517" s="727"/>
      <c r="C1517" s="727"/>
      <c r="D1517" s="727"/>
      <c r="E1517" s="727"/>
      <c r="F1517" s="727"/>
      <c r="G1517" s="727"/>
    </row>
    <row r="1518" spans="2:7">
      <c r="B1518" s="727"/>
      <c r="C1518" s="727"/>
      <c r="D1518" s="727"/>
      <c r="E1518" s="727"/>
      <c r="F1518" s="727"/>
      <c r="G1518" s="727"/>
    </row>
    <row r="1519" spans="2:7">
      <c r="B1519" s="727"/>
      <c r="C1519" s="727"/>
      <c r="D1519" s="727"/>
      <c r="E1519" s="727"/>
      <c r="F1519" s="727"/>
      <c r="G1519" s="727"/>
    </row>
    <row r="1520" spans="2:7">
      <c r="B1520" s="727"/>
      <c r="C1520" s="727"/>
      <c r="D1520" s="727"/>
      <c r="E1520" s="727"/>
      <c r="F1520" s="727"/>
      <c r="G1520" s="727"/>
    </row>
    <row r="1521" spans="2:7">
      <c r="B1521" s="727"/>
      <c r="C1521" s="727"/>
      <c r="D1521" s="727"/>
      <c r="E1521" s="727"/>
      <c r="F1521" s="727"/>
      <c r="G1521" s="727"/>
    </row>
    <row r="1522" spans="2:7">
      <c r="B1522" s="727"/>
      <c r="C1522" s="727"/>
      <c r="D1522" s="727"/>
      <c r="E1522" s="727"/>
      <c r="F1522" s="727"/>
      <c r="G1522" s="727"/>
    </row>
    <row r="1523" spans="2:7">
      <c r="B1523" s="727"/>
      <c r="C1523" s="727"/>
      <c r="D1523" s="727"/>
      <c r="E1523" s="727"/>
      <c r="F1523" s="727"/>
      <c r="G1523" s="727"/>
    </row>
    <row r="1524" spans="2:7">
      <c r="B1524" s="727"/>
      <c r="C1524" s="727"/>
      <c r="D1524" s="727"/>
      <c r="E1524" s="727"/>
      <c r="F1524" s="727"/>
      <c r="G1524" s="727"/>
    </row>
    <row r="1525" spans="2:7">
      <c r="B1525" s="727"/>
      <c r="C1525" s="727"/>
      <c r="D1525" s="727"/>
      <c r="E1525" s="727"/>
      <c r="F1525" s="727"/>
      <c r="G1525" s="727"/>
    </row>
    <row r="1526" spans="2:7">
      <c r="B1526" s="727"/>
      <c r="C1526" s="727"/>
      <c r="D1526" s="727"/>
      <c r="E1526" s="727"/>
      <c r="F1526" s="727"/>
      <c r="G1526" s="727"/>
    </row>
    <row r="1527" spans="2:7">
      <c r="B1527" s="727"/>
      <c r="C1527" s="727"/>
      <c r="D1527" s="727"/>
      <c r="E1527" s="727"/>
      <c r="F1527" s="727"/>
      <c r="G1527" s="727"/>
    </row>
    <row r="1528" spans="2:7">
      <c r="B1528" s="727"/>
      <c r="C1528" s="727"/>
      <c r="D1528" s="727"/>
      <c r="E1528" s="727"/>
      <c r="F1528" s="727"/>
      <c r="G1528" s="727"/>
    </row>
    <row r="1529" spans="2:7">
      <c r="B1529" s="727"/>
      <c r="C1529" s="727"/>
      <c r="D1529" s="727"/>
      <c r="E1529" s="727"/>
      <c r="F1529" s="727"/>
      <c r="G1529" s="727"/>
    </row>
    <row r="1530" spans="2:7">
      <c r="B1530" s="727"/>
      <c r="C1530" s="727"/>
      <c r="D1530" s="727"/>
      <c r="E1530" s="727"/>
      <c r="F1530" s="727"/>
      <c r="G1530" s="727"/>
    </row>
    <row r="1531" spans="2:7">
      <c r="B1531" s="727"/>
      <c r="C1531" s="727"/>
      <c r="D1531" s="727"/>
      <c r="E1531" s="727"/>
      <c r="F1531" s="727"/>
      <c r="G1531" s="727"/>
    </row>
    <row r="1532" spans="2:7">
      <c r="B1532" s="727"/>
      <c r="C1532" s="727"/>
      <c r="D1532" s="727"/>
      <c r="E1532" s="727"/>
      <c r="F1532" s="727"/>
      <c r="G1532" s="727"/>
    </row>
    <row r="1533" spans="2:7">
      <c r="B1533" s="727"/>
      <c r="C1533" s="727"/>
      <c r="D1533" s="727"/>
      <c r="E1533" s="727"/>
      <c r="F1533" s="727"/>
      <c r="G1533" s="727"/>
    </row>
  </sheetData>
  <mergeCells count="48">
    <mergeCell ref="B48:G48"/>
    <mergeCell ref="B40:G40"/>
    <mergeCell ref="B41:G41"/>
    <mergeCell ref="B42:G42"/>
    <mergeCell ref="B46:G46"/>
    <mergeCell ref="B47:G47"/>
    <mergeCell ref="B43:G43"/>
    <mergeCell ref="B26:G26"/>
    <mergeCell ref="B27:G27"/>
    <mergeCell ref="B44:G44"/>
    <mergeCell ref="B45:G45"/>
    <mergeCell ref="B28:G28"/>
    <mergeCell ref="B29:G29"/>
    <mergeCell ref="B30:G30"/>
    <mergeCell ref="B31:G31"/>
    <mergeCell ref="B34:G34"/>
    <mergeCell ref="B35:G35"/>
    <mergeCell ref="B32:G32"/>
    <mergeCell ref="B33:G33"/>
    <mergeCell ref="B36:G36"/>
    <mergeCell ref="B37:G37"/>
    <mergeCell ref="B38:G39"/>
    <mergeCell ref="B21:G21"/>
    <mergeCell ref="B22:G22"/>
    <mergeCell ref="B23:G23"/>
    <mergeCell ref="B24:G24"/>
    <mergeCell ref="B25:G25"/>
    <mergeCell ref="B16:G16"/>
    <mergeCell ref="B17:G17"/>
    <mergeCell ref="B18:G18"/>
    <mergeCell ref="B19:G19"/>
    <mergeCell ref="B20:G20"/>
    <mergeCell ref="H38:H39"/>
    <mergeCell ref="A38:A39"/>
    <mergeCell ref="A49:H49"/>
    <mergeCell ref="A3:H3"/>
    <mergeCell ref="B5:G5"/>
    <mergeCell ref="B6:G6"/>
    <mergeCell ref="A4:H4"/>
    <mergeCell ref="B7:G7"/>
    <mergeCell ref="B8:G8"/>
    <mergeCell ref="B9:G9"/>
    <mergeCell ref="B10:G10"/>
    <mergeCell ref="B11:G11"/>
    <mergeCell ref="B12:G12"/>
    <mergeCell ref="B13:G13"/>
    <mergeCell ref="B14:G14"/>
    <mergeCell ref="B15:G15"/>
  </mergeCells>
  <phoneticPr fontId="0" type="noConversion"/>
  <printOptions horizontalCentered="1"/>
  <pageMargins left="0.5" right="0.7" top="0.25" bottom="0.25" header="0.1" footer="0"/>
  <pageSetup orientation="portrait" r:id="rId1"/>
  <headerFooter alignWithMargins="0">
    <oddFooter>&amp;A</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pageSetUpPr fitToPage="1"/>
  </sheetPr>
  <dimension ref="A1:H1466"/>
  <sheetViews>
    <sheetView workbookViewId="0"/>
  </sheetViews>
  <sheetFormatPr defaultRowHeight="12.6"/>
  <cols>
    <col min="1" max="1" width="9" customWidth="1"/>
    <col min="7" max="7" width="13.5703125" customWidth="1"/>
    <col min="8" max="8" width="24.7109375" customWidth="1"/>
  </cols>
  <sheetData>
    <row r="1" spans="1:8">
      <c r="A1" s="46">
        <f>Title!B12</f>
        <v>0</v>
      </c>
      <c r="B1" s="2"/>
      <c r="C1" s="2"/>
      <c r="D1" s="2"/>
      <c r="E1" s="2"/>
      <c r="F1" s="2"/>
      <c r="G1" s="2"/>
      <c r="H1" s="501" t="str">
        <f>'79'!H1</f>
        <v>For The Year Ended</v>
      </c>
    </row>
    <row r="2" spans="1:8" ht="12.95" thickBot="1">
      <c r="A2" s="692" t="s">
        <v>82</v>
      </c>
      <c r="B2" s="2"/>
      <c r="C2" s="2"/>
      <c r="D2" s="2"/>
      <c r="E2" s="2"/>
      <c r="F2" s="2"/>
      <c r="G2" s="2"/>
      <c r="H2" s="116">
        <f>'38'!H2</f>
        <v>0</v>
      </c>
    </row>
    <row r="3" spans="1:8" ht="12.95">
      <c r="A3" s="904" t="s">
        <v>1301</v>
      </c>
      <c r="B3" s="904"/>
      <c r="C3" s="904"/>
      <c r="D3" s="904"/>
      <c r="E3" s="904"/>
      <c r="F3" s="904"/>
      <c r="G3" s="904"/>
      <c r="H3" s="904"/>
    </row>
    <row r="4" spans="1:8" ht="12.95" thickBot="1">
      <c r="A4" s="1480"/>
      <c r="B4" s="1480"/>
      <c r="C4" s="1480"/>
      <c r="D4" s="1480"/>
      <c r="E4" s="1480"/>
      <c r="F4" s="1480"/>
      <c r="G4" s="1480"/>
      <c r="H4" s="1480"/>
    </row>
    <row r="5" spans="1:8" ht="25.5" thickBot="1">
      <c r="A5" s="733" t="s">
        <v>1260</v>
      </c>
      <c r="B5" s="1480" t="s">
        <v>1261</v>
      </c>
      <c r="C5" s="1480"/>
      <c r="D5" s="1480"/>
      <c r="E5" s="1480"/>
      <c r="F5" s="1480"/>
      <c r="G5" s="1480"/>
      <c r="H5" s="22" t="s">
        <v>335</v>
      </c>
    </row>
    <row r="6" spans="1:8" ht="20.25" customHeight="1">
      <c r="A6" s="739">
        <v>803</v>
      </c>
      <c r="B6" s="912" t="s">
        <v>1359</v>
      </c>
      <c r="C6" s="997"/>
      <c r="D6" s="997"/>
      <c r="E6" s="997"/>
      <c r="F6" s="997"/>
      <c r="G6" s="913"/>
      <c r="H6" s="526">
        <v>0</v>
      </c>
    </row>
    <row r="7" spans="1:8" ht="15.4" customHeight="1">
      <c r="A7" s="61">
        <v>804</v>
      </c>
      <c r="B7" s="910" t="s">
        <v>1360</v>
      </c>
      <c r="C7" s="1095"/>
      <c r="D7" s="1095"/>
      <c r="E7" s="1095"/>
      <c r="F7" s="1095"/>
      <c r="G7" s="911"/>
      <c r="H7" s="175">
        <v>0</v>
      </c>
    </row>
    <row r="8" spans="1:8" ht="15.4" customHeight="1">
      <c r="A8" s="61">
        <v>805</v>
      </c>
      <c r="B8" s="910" t="s">
        <v>1361</v>
      </c>
      <c r="C8" s="1095"/>
      <c r="D8" s="1095"/>
      <c r="E8" s="1095"/>
      <c r="F8" s="1095"/>
      <c r="G8" s="911"/>
      <c r="H8" s="175">
        <v>0</v>
      </c>
    </row>
    <row r="9" spans="1:8" ht="15.4" customHeight="1">
      <c r="A9" s="739">
        <v>806</v>
      </c>
      <c r="B9" s="912" t="s">
        <v>1362</v>
      </c>
      <c r="C9" s="997"/>
      <c r="D9" s="997"/>
      <c r="E9" s="997"/>
      <c r="F9" s="997"/>
      <c r="G9" s="913"/>
      <c r="H9" s="166">
        <v>0</v>
      </c>
    </row>
    <row r="10" spans="1:8" ht="15.4" customHeight="1">
      <c r="A10" s="61">
        <v>807</v>
      </c>
      <c r="B10" s="910" t="s">
        <v>1363</v>
      </c>
      <c r="C10" s="1095"/>
      <c r="D10" s="1095"/>
      <c r="E10" s="1095"/>
      <c r="F10" s="1095"/>
      <c r="G10" s="911"/>
      <c r="H10" s="175">
        <v>0</v>
      </c>
    </row>
    <row r="11" spans="1:8" ht="15.6" customHeight="1">
      <c r="A11" s="739">
        <v>808</v>
      </c>
      <c r="B11" s="912" t="s">
        <v>1364</v>
      </c>
      <c r="C11" s="997"/>
      <c r="D11" s="997"/>
      <c r="E11" s="997"/>
      <c r="F11" s="997"/>
      <c r="G11" s="913"/>
      <c r="H11" s="166">
        <v>0</v>
      </c>
    </row>
    <row r="12" spans="1:8" ht="15.6" customHeight="1">
      <c r="A12" s="61">
        <v>809</v>
      </c>
      <c r="B12" s="910" t="s">
        <v>1365</v>
      </c>
      <c r="C12" s="1095"/>
      <c r="D12" s="1095"/>
      <c r="E12" s="1095"/>
      <c r="F12" s="1095"/>
      <c r="G12" s="911"/>
      <c r="H12" s="175">
        <v>0</v>
      </c>
    </row>
    <row r="13" spans="1:8" ht="15.6" customHeight="1">
      <c r="A13" s="739">
        <v>810</v>
      </c>
      <c r="B13" s="910" t="s">
        <v>1366</v>
      </c>
      <c r="C13" s="1095"/>
      <c r="D13" s="1095"/>
      <c r="E13" s="1095"/>
      <c r="F13" s="1095"/>
      <c r="G13" s="911"/>
      <c r="H13" s="175">
        <v>0</v>
      </c>
    </row>
    <row r="14" spans="1:8" ht="15.6" customHeight="1">
      <c r="A14" s="61">
        <v>811</v>
      </c>
      <c r="B14" s="912" t="s">
        <v>1367</v>
      </c>
      <c r="C14" s="997"/>
      <c r="D14" s="997"/>
      <c r="E14" s="997"/>
      <c r="F14" s="997"/>
      <c r="G14" s="913"/>
      <c r="H14" s="166">
        <v>0</v>
      </c>
    </row>
    <row r="15" spans="1:8" ht="15.6" customHeight="1">
      <c r="A15" s="61">
        <v>812</v>
      </c>
      <c r="B15" s="910" t="s">
        <v>1368</v>
      </c>
      <c r="C15" s="1095"/>
      <c r="D15" s="1095"/>
      <c r="E15" s="1095"/>
      <c r="F15" s="1095"/>
      <c r="G15" s="911"/>
      <c r="H15" s="175">
        <v>0</v>
      </c>
    </row>
    <row r="16" spans="1:8" ht="15.6" customHeight="1" thickBot="1">
      <c r="A16" s="739">
        <v>813</v>
      </c>
      <c r="B16" s="912" t="s">
        <v>1369</v>
      </c>
      <c r="C16" s="997"/>
      <c r="D16" s="997"/>
      <c r="E16" s="997"/>
      <c r="F16" s="997"/>
      <c r="G16" s="913"/>
      <c r="H16" s="176">
        <v>0</v>
      </c>
    </row>
    <row r="17" spans="1:8" ht="15.6" customHeight="1" thickBot="1">
      <c r="A17" s="61"/>
      <c r="B17" s="927" t="s">
        <v>1370</v>
      </c>
      <c r="C17" s="1131"/>
      <c r="D17" s="1131"/>
      <c r="E17" s="1131"/>
      <c r="F17" s="1131"/>
      <c r="G17" s="928"/>
      <c r="H17" s="177">
        <f>SUM('68'!H6:H11)-SUM(H12:H15)+H16</f>
        <v>0</v>
      </c>
    </row>
    <row r="18" spans="1:8" ht="15.6" customHeight="1" thickBot="1">
      <c r="A18" s="61"/>
      <c r="B18" s="927" t="s">
        <v>1371</v>
      </c>
      <c r="C18" s="1131"/>
      <c r="D18" s="1131"/>
      <c r="E18" s="1131"/>
      <c r="F18" s="1131"/>
      <c r="G18" s="928"/>
      <c r="H18" s="182">
        <f>'67'!H9+'67'!H37+'68'!H17+'66'!H22</f>
        <v>0</v>
      </c>
    </row>
    <row r="19" spans="1:8" ht="20.25" customHeight="1" thickTop="1">
      <c r="A19" s="1608"/>
      <c r="B19" s="904" t="s">
        <v>1372</v>
      </c>
      <c r="C19" s="904"/>
      <c r="D19" s="904"/>
      <c r="E19" s="904"/>
      <c r="F19" s="904"/>
      <c r="G19" s="904"/>
      <c r="H19" s="1366"/>
    </row>
    <row r="20" spans="1:8" ht="13.5" customHeight="1">
      <c r="A20" s="931"/>
      <c r="B20" s="904" t="s">
        <v>1373</v>
      </c>
      <c r="C20" s="904"/>
      <c r="D20" s="904"/>
      <c r="E20" s="904"/>
      <c r="F20" s="904"/>
      <c r="G20" s="904"/>
      <c r="H20" s="1228"/>
    </row>
    <row r="21" spans="1:8" ht="23.25" customHeight="1">
      <c r="A21" s="61"/>
      <c r="B21" s="910" t="s">
        <v>1265</v>
      </c>
      <c r="C21" s="1095"/>
      <c r="D21" s="1095"/>
      <c r="E21" s="1095"/>
      <c r="F21" s="1095"/>
      <c r="G21" s="911"/>
      <c r="H21" s="180"/>
    </row>
    <row r="22" spans="1:8" ht="15.6" customHeight="1">
      <c r="A22" s="739">
        <v>814</v>
      </c>
      <c r="B22" s="912" t="s">
        <v>1266</v>
      </c>
      <c r="C22" s="997"/>
      <c r="D22" s="997"/>
      <c r="E22" s="997"/>
      <c r="F22" s="997"/>
      <c r="G22" s="913"/>
      <c r="H22" s="166">
        <v>0</v>
      </c>
    </row>
    <row r="23" spans="1:8" ht="15.6" customHeight="1">
      <c r="A23" s="61">
        <v>815</v>
      </c>
      <c r="B23" s="910" t="s">
        <v>1374</v>
      </c>
      <c r="C23" s="1095"/>
      <c r="D23" s="1095"/>
      <c r="E23" s="1095"/>
      <c r="F23" s="1095"/>
      <c r="G23" s="911"/>
      <c r="H23" s="175">
        <v>0</v>
      </c>
    </row>
    <row r="24" spans="1:8" ht="15.6" customHeight="1">
      <c r="A24" s="739">
        <v>816</v>
      </c>
      <c r="B24" s="912" t="s">
        <v>1375</v>
      </c>
      <c r="C24" s="997"/>
      <c r="D24" s="997"/>
      <c r="E24" s="997"/>
      <c r="F24" s="997"/>
      <c r="G24" s="913"/>
      <c r="H24" s="166">
        <v>0</v>
      </c>
    </row>
    <row r="25" spans="1:8" ht="15.6" customHeight="1">
      <c r="A25" s="61">
        <v>817</v>
      </c>
      <c r="B25" s="910" t="s">
        <v>1376</v>
      </c>
      <c r="C25" s="1095"/>
      <c r="D25" s="1095"/>
      <c r="E25" s="1095"/>
      <c r="F25" s="1095"/>
      <c r="G25" s="911"/>
      <c r="H25" s="175">
        <v>0</v>
      </c>
    </row>
    <row r="26" spans="1:8" ht="15.6" customHeight="1">
      <c r="A26" s="739">
        <v>818</v>
      </c>
      <c r="B26" s="912" t="s">
        <v>1377</v>
      </c>
      <c r="C26" s="997"/>
      <c r="D26" s="997"/>
      <c r="E26" s="997"/>
      <c r="F26" s="997"/>
      <c r="G26" s="913"/>
      <c r="H26" s="166">
        <v>0</v>
      </c>
    </row>
    <row r="27" spans="1:8" ht="15.6" customHeight="1">
      <c r="A27" s="61">
        <v>819</v>
      </c>
      <c r="B27" s="910" t="s">
        <v>1378</v>
      </c>
      <c r="C27" s="1095"/>
      <c r="D27" s="1095"/>
      <c r="E27" s="1095"/>
      <c r="F27" s="1095"/>
      <c r="G27" s="911"/>
      <c r="H27" s="175">
        <v>0</v>
      </c>
    </row>
    <row r="28" spans="1:8" ht="15.6" customHeight="1">
      <c r="A28" s="739">
        <v>820</v>
      </c>
      <c r="B28" s="912" t="s">
        <v>1379</v>
      </c>
      <c r="C28" s="997"/>
      <c r="D28" s="997"/>
      <c r="E28" s="997"/>
      <c r="F28" s="997"/>
      <c r="G28" s="913"/>
      <c r="H28" s="166">
        <v>0</v>
      </c>
    </row>
    <row r="29" spans="1:8" ht="15.6" customHeight="1">
      <c r="A29" s="61">
        <v>821</v>
      </c>
      <c r="B29" s="910" t="s">
        <v>1305</v>
      </c>
      <c r="C29" s="1095"/>
      <c r="D29" s="1095"/>
      <c r="E29" s="1095"/>
      <c r="F29" s="1095"/>
      <c r="G29" s="911"/>
      <c r="H29" s="175">
        <v>0</v>
      </c>
    </row>
    <row r="30" spans="1:8" ht="15.6" customHeight="1">
      <c r="A30" s="739">
        <v>822</v>
      </c>
      <c r="B30" s="912" t="s">
        <v>1219</v>
      </c>
      <c r="C30" s="997"/>
      <c r="D30" s="997"/>
      <c r="E30" s="997"/>
      <c r="F30" s="997"/>
      <c r="G30" s="913"/>
      <c r="H30" s="166">
        <v>0</v>
      </c>
    </row>
    <row r="31" spans="1:8" ht="15.6" customHeight="1">
      <c r="A31" s="61">
        <v>823</v>
      </c>
      <c r="B31" s="910" t="s">
        <v>1380</v>
      </c>
      <c r="C31" s="1095"/>
      <c r="D31" s="1095"/>
      <c r="E31" s="1095"/>
      <c r="F31" s="1095"/>
      <c r="G31" s="911"/>
      <c r="H31" s="175">
        <v>0</v>
      </c>
    </row>
    <row r="32" spans="1:8" ht="15.6" customHeight="1">
      <c r="A32" s="739">
        <v>824</v>
      </c>
      <c r="B32" s="912" t="s">
        <v>1322</v>
      </c>
      <c r="C32" s="997"/>
      <c r="D32" s="997"/>
      <c r="E32" s="997"/>
      <c r="F32" s="997"/>
      <c r="G32" s="913"/>
      <c r="H32" s="166">
        <v>0</v>
      </c>
    </row>
    <row r="33" spans="1:8" ht="15.6" customHeight="1">
      <c r="A33" s="61">
        <v>825</v>
      </c>
      <c r="B33" s="910" t="s">
        <v>1381</v>
      </c>
      <c r="C33" s="1095"/>
      <c r="D33" s="1095"/>
      <c r="E33" s="1095"/>
      <c r="F33" s="1095"/>
      <c r="G33" s="911"/>
      <c r="H33" s="175">
        <v>0</v>
      </c>
    </row>
    <row r="34" spans="1:8" ht="15.6" customHeight="1" thickBot="1">
      <c r="A34" s="739">
        <v>826</v>
      </c>
      <c r="B34" s="912" t="s">
        <v>1309</v>
      </c>
      <c r="C34" s="997"/>
      <c r="D34" s="997"/>
      <c r="E34" s="997"/>
      <c r="F34" s="997"/>
      <c r="G34" s="913"/>
      <c r="H34" s="176">
        <v>0</v>
      </c>
    </row>
    <row r="35" spans="1:8" ht="15.6" customHeight="1" thickBot="1">
      <c r="A35" s="61"/>
      <c r="B35" s="927" t="s">
        <v>1271</v>
      </c>
      <c r="C35" s="1131"/>
      <c r="D35" s="1131"/>
      <c r="E35" s="1131"/>
      <c r="F35" s="1131"/>
      <c r="G35" s="928"/>
      <c r="H35" s="177">
        <f>SUM(H22:H34)</f>
        <v>0</v>
      </c>
    </row>
    <row r="36" spans="1:8" ht="22.5" customHeight="1">
      <c r="A36" s="739"/>
      <c r="B36" s="912" t="s">
        <v>1272</v>
      </c>
      <c r="C36" s="997"/>
      <c r="D36" s="997"/>
      <c r="E36" s="997"/>
      <c r="F36" s="997"/>
      <c r="G36" s="913"/>
      <c r="H36" s="178"/>
    </row>
    <row r="37" spans="1:8" ht="15.6" customHeight="1">
      <c r="A37" s="61">
        <v>830</v>
      </c>
      <c r="B37" s="910" t="s">
        <v>1273</v>
      </c>
      <c r="C37" s="1095"/>
      <c r="D37" s="1095"/>
      <c r="E37" s="1095"/>
      <c r="F37" s="1095"/>
      <c r="G37" s="911"/>
      <c r="H37" s="175">
        <v>0</v>
      </c>
    </row>
    <row r="38" spans="1:8" ht="15.6" customHeight="1">
      <c r="A38" s="739">
        <v>831</v>
      </c>
      <c r="B38" s="912" t="s">
        <v>1274</v>
      </c>
      <c r="C38" s="997"/>
      <c r="D38" s="997"/>
      <c r="E38" s="997"/>
      <c r="F38" s="997"/>
      <c r="G38" s="913"/>
      <c r="H38" s="166">
        <v>0</v>
      </c>
    </row>
    <row r="39" spans="1:8" ht="15.6" customHeight="1">
      <c r="A39" s="61">
        <v>832</v>
      </c>
      <c r="B39" s="910" t="s">
        <v>1382</v>
      </c>
      <c r="C39" s="1095"/>
      <c r="D39" s="1095"/>
      <c r="E39" s="1095"/>
      <c r="F39" s="1095"/>
      <c r="G39" s="911"/>
      <c r="H39" s="175">
        <v>0</v>
      </c>
    </row>
    <row r="40" spans="1:8" ht="15.6" customHeight="1">
      <c r="A40" s="739">
        <v>833</v>
      </c>
      <c r="B40" s="912" t="s">
        <v>1383</v>
      </c>
      <c r="C40" s="997"/>
      <c r="D40" s="997"/>
      <c r="E40" s="997"/>
      <c r="F40" s="997"/>
      <c r="G40" s="913"/>
      <c r="H40" s="166">
        <v>0</v>
      </c>
    </row>
    <row r="41" spans="1:8" ht="15.6" customHeight="1">
      <c r="A41" s="61">
        <v>834</v>
      </c>
      <c r="B41" s="910" t="s">
        <v>1384</v>
      </c>
      <c r="C41" s="1095"/>
      <c r="D41" s="1095"/>
      <c r="E41" s="1095"/>
      <c r="F41" s="1095"/>
      <c r="G41" s="911"/>
      <c r="H41" s="175">
        <v>0</v>
      </c>
    </row>
    <row r="42" spans="1:8" ht="15.6" customHeight="1">
      <c r="A42" s="739">
        <v>835</v>
      </c>
      <c r="B42" s="912" t="s">
        <v>1347</v>
      </c>
      <c r="C42" s="997"/>
      <c r="D42" s="997"/>
      <c r="E42" s="997"/>
      <c r="F42" s="997"/>
      <c r="G42" s="913"/>
      <c r="H42" s="166">
        <v>0</v>
      </c>
    </row>
    <row r="43" spans="1:8" ht="15.6" customHeight="1">
      <c r="A43" s="61">
        <v>836</v>
      </c>
      <c r="B43" s="910" t="s">
        <v>1327</v>
      </c>
      <c r="C43" s="1095"/>
      <c r="D43" s="1095"/>
      <c r="E43" s="1095"/>
      <c r="F43" s="1095"/>
      <c r="G43" s="911"/>
      <c r="H43" s="175">
        <v>0</v>
      </c>
    </row>
    <row r="44" spans="1:8" ht="15.6" customHeight="1" thickBot="1">
      <c r="A44" s="739">
        <v>837</v>
      </c>
      <c r="B44" s="912" t="s">
        <v>1329</v>
      </c>
      <c r="C44" s="997"/>
      <c r="D44" s="997"/>
      <c r="E44" s="997"/>
      <c r="F44" s="997"/>
      <c r="G44" s="913"/>
      <c r="H44" s="176">
        <v>0</v>
      </c>
    </row>
    <row r="45" spans="1:8" ht="15.6" customHeight="1" thickBot="1">
      <c r="A45" s="61"/>
      <c r="B45" s="927" t="s">
        <v>1277</v>
      </c>
      <c r="C45" s="1131"/>
      <c r="D45" s="1131"/>
      <c r="E45" s="1131"/>
      <c r="F45" s="1131"/>
      <c r="G45" s="928"/>
      <c r="H45" s="177">
        <f>SUM(H37:H44)</f>
        <v>0</v>
      </c>
    </row>
    <row r="46" spans="1:8" ht="15.6" customHeight="1" thickBot="1">
      <c r="A46" s="129"/>
      <c r="B46" s="1172" t="s">
        <v>1385</v>
      </c>
      <c r="C46" s="1173"/>
      <c r="D46" s="1173"/>
      <c r="E46" s="1173"/>
      <c r="F46" s="1173"/>
      <c r="G46" s="1174"/>
      <c r="H46" s="182">
        <f>SUM(H35,H45)</f>
        <v>0</v>
      </c>
    </row>
    <row r="47" spans="1:8" ht="12.95">
      <c r="A47" s="1107" t="s">
        <v>445</v>
      </c>
      <c r="B47" s="1107"/>
      <c r="C47" s="1107"/>
      <c r="D47" s="1107"/>
      <c r="E47" s="1107"/>
      <c r="F47" s="1107"/>
      <c r="G47" s="1107"/>
      <c r="H47" s="1107"/>
    </row>
    <row r="48" spans="1:8">
      <c r="A48" s="692"/>
      <c r="B48" s="727"/>
      <c r="C48" s="727"/>
      <c r="D48" s="727"/>
      <c r="E48" s="727"/>
      <c r="F48" s="727"/>
      <c r="G48" s="727"/>
      <c r="H48" s="692"/>
    </row>
    <row r="49" spans="2:7">
      <c r="B49" s="727"/>
      <c r="C49" s="727"/>
      <c r="D49" s="727"/>
      <c r="E49" s="727"/>
      <c r="F49" s="727"/>
      <c r="G49" s="727"/>
    </row>
    <row r="50" spans="2:7">
      <c r="B50" s="727"/>
      <c r="C50" s="727"/>
      <c r="D50" s="727"/>
      <c r="E50" s="727"/>
      <c r="F50" s="727"/>
      <c r="G50" s="727"/>
    </row>
    <row r="51" spans="2:7">
      <c r="B51" s="727"/>
      <c r="C51" s="727"/>
      <c r="D51" s="727"/>
      <c r="E51" s="727"/>
      <c r="F51" s="727"/>
      <c r="G51" s="727"/>
    </row>
    <row r="52" spans="2:7">
      <c r="B52" s="727"/>
      <c r="C52" s="727"/>
      <c r="D52" s="727"/>
      <c r="E52" s="727"/>
      <c r="F52" s="727"/>
      <c r="G52" s="727"/>
    </row>
    <row r="53" spans="2:7">
      <c r="B53" s="727"/>
      <c r="C53" s="727"/>
      <c r="D53" s="727"/>
      <c r="E53" s="727"/>
      <c r="F53" s="727"/>
      <c r="G53" s="727"/>
    </row>
    <row r="54" spans="2:7">
      <c r="B54" s="727"/>
      <c r="C54" s="727"/>
      <c r="D54" s="727"/>
      <c r="E54" s="727"/>
      <c r="F54" s="727"/>
      <c r="G54" s="727"/>
    </row>
    <row r="55" spans="2:7">
      <c r="B55" s="727"/>
      <c r="C55" s="727"/>
      <c r="D55" s="727"/>
      <c r="E55" s="727"/>
      <c r="F55" s="727"/>
      <c r="G55" s="727"/>
    </row>
    <row r="56" spans="2:7">
      <c r="B56" s="727"/>
      <c r="C56" s="727"/>
      <c r="D56" s="727"/>
      <c r="E56" s="727"/>
      <c r="F56" s="727"/>
      <c r="G56" s="727"/>
    </row>
    <row r="57" spans="2:7">
      <c r="B57" s="727"/>
      <c r="C57" s="727"/>
      <c r="D57" s="727"/>
      <c r="E57" s="727"/>
      <c r="F57" s="727"/>
      <c r="G57" s="727"/>
    </row>
    <row r="58" spans="2:7">
      <c r="B58" s="727"/>
      <c r="C58" s="727"/>
      <c r="D58" s="727"/>
      <c r="E58" s="727"/>
      <c r="F58" s="727"/>
      <c r="G58" s="727"/>
    </row>
    <row r="59" spans="2:7">
      <c r="B59" s="727"/>
      <c r="C59" s="727"/>
      <c r="D59" s="727"/>
      <c r="E59" s="727"/>
      <c r="F59" s="727"/>
      <c r="G59" s="727"/>
    </row>
    <row r="60" spans="2:7">
      <c r="B60" s="727"/>
      <c r="C60" s="727"/>
      <c r="D60" s="727"/>
      <c r="E60" s="727"/>
      <c r="F60" s="727"/>
      <c r="G60" s="727"/>
    </row>
    <row r="61" spans="2:7">
      <c r="B61" s="727"/>
      <c r="C61" s="727"/>
      <c r="D61" s="727"/>
      <c r="E61" s="727"/>
      <c r="F61" s="727"/>
      <c r="G61" s="727"/>
    </row>
    <row r="62" spans="2:7">
      <c r="B62" s="727"/>
      <c r="C62" s="727"/>
      <c r="D62" s="727"/>
      <c r="E62" s="727"/>
      <c r="F62" s="727"/>
      <c r="G62" s="727"/>
    </row>
    <row r="63" spans="2:7">
      <c r="B63" s="727"/>
      <c r="C63" s="727"/>
      <c r="D63" s="727"/>
      <c r="E63" s="727"/>
      <c r="F63" s="727"/>
      <c r="G63" s="727"/>
    </row>
    <row r="64" spans="2:7">
      <c r="B64" s="727"/>
      <c r="C64" s="727"/>
      <c r="D64" s="727"/>
      <c r="E64" s="727"/>
      <c r="F64" s="727"/>
      <c r="G64" s="727"/>
    </row>
    <row r="65" spans="2:7">
      <c r="B65" s="727"/>
      <c r="C65" s="727"/>
      <c r="D65" s="727"/>
      <c r="E65" s="727"/>
      <c r="F65" s="727"/>
      <c r="G65" s="727"/>
    </row>
    <row r="66" spans="2:7">
      <c r="B66" s="727"/>
      <c r="C66" s="727"/>
      <c r="D66" s="727"/>
      <c r="E66" s="727"/>
      <c r="F66" s="727"/>
      <c r="G66" s="727"/>
    </row>
    <row r="67" spans="2:7">
      <c r="B67" s="727"/>
      <c r="C67" s="727"/>
      <c r="D67" s="727"/>
      <c r="E67" s="727"/>
      <c r="F67" s="727"/>
      <c r="G67" s="727"/>
    </row>
    <row r="68" spans="2:7">
      <c r="B68" s="727"/>
      <c r="C68" s="727"/>
      <c r="D68" s="727"/>
      <c r="E68" s="727"/>
      <c r="F68" s="727"/>
      <c r="G68" s="727"/>
    </row>
    <row r="69" spans="2:7">
      <c r="B69" s="727"/>
      <c r="C69" s="727"/>
      <c r="D69" s="727"/>
      <c r="E69" s="727"/>
      <c r="F69" s="727"/>
      <c r="G69" s="727"/>
    </row>
    <row r="70" spans="2:7">
      <c r="B70" s="727"/>
      <c r="C70" s="727"/>
      <c r="D70" s="727"/>
      <c r="E70" s="727"/>
      <c r="F70" s="727"/>
      <c r="G70" s="727"/>
    </row>
    <row r="71" spans="2:7">
      <c r="B71" s="727"/>
      <c r="C71" s="727"/>
      <c r="D71" s="727"/>
      <c r="E71" s="727"/>
      <c r="F71" s="727"/>
      <c r="G71" s="727"/>
    </row>
    <row r="72" spans="2:7">
      <c r="B72" s="727"/>
      <c r="C72" s="727"/>
      <c r="D72" s="727"/>
      <c r="E72" s="727"/>
      <c r="F72" s="727"/>
      <c r="G72" s="727"/>
    </row>
    <row r="73" spans="2:7">
      <c r="B73" s="727"/>
      <c r="C73" s="727"/>
      <c r="D73" s="727"/>
      <c r="E73" s="727"/>
      <c r="F73" s="727"/>
      <c r="G73" s="727"/>
    </row>
    <row r="74" spans="2:7">
      <c r="B74" s="727"/>
      <c r="C74" s="727"/>
      <c r="D74" s="727"/>
      <c r="E74" s="727"/>
      <c r="F74" s="727"/>
      <c r="G74" s="727"/>
    </row>
    <row r="75" spans="2:7">
      <c r="B75" s="727"/>
      <c r="C75" s="727"/>
      <c r="D75" s="727"/>
      <c r="E75" s="727"/>
      <c r="F75" s="727"/>
      <c r="G75" s="727"/>
    </row>
    <row r="76" spans="2:7">
      <c r="B76" s="727"/>
      <c r="C76" s="727"/>
      <c r="D76" s="727"/>
      <c r="E76" s="727"/>
      <c r="F76" s="727"/>
      <c r="G76" s="727"/>
    </row>
    <row r="77" spans="2:7">
      <c r="B77" s="727"/>
      <c r="C77" s="727"/>
      <c r="D77" s="727"/>
      <c r="E77" s="727"/>
      <c r="F77" s="727"/>
      <c r="G77" s="727"/>
    </row>
    <row r="78" spans="2:7">
      <c r="B78" s="727"/>
      <c r="C78" s="727"/>
      <c r="D78" s="727"/>
      <c r="E78" s="727"/>
      <c r="F78" s="727"/>
      <c r="G78" s="727"/>
    </row>
    <row r="79" spans="2:7">
      <c r="B79" s="727"/>
      <c r="C79" s="727"/>
      <c r="D79" s="727"/>
      <c r="E79" s="727"/>
      <c r="F79" s="727"/>
      <c r="G79" s="727"/>
    </row>
    <row r="80" spans="2:7">
      <c r="B80" s="727"/>
      <c r="C80" s="727"/>
      <c r="D80" s="727"/>
      <c r="E80" s="727"/>
      <c r="F80" s="727"/>
      <c r="G80" s="727"/>
    </row>
    <row r="81" spans="2:7">
      <c r="B81" s="727"/>
      <c r="C81" s="727"/>
      <c r="D81" s="727"/>
      <c r="E81" s="727"/>
      <c r="F81" s="727"/>
      <c r="G81" s="727"/>
    </row>
    <row r="82" spans="2:7">
      <c r="B82" s="727"/>
      <c r="C82" s="727"/>
      <c r="D82" s="727"/>
      <c r="E82" s="727"/>
      <c r="F82" s="727"/>
      <c r="G82" s="727"/>
    </row>
    <row r="83" spans="2:7">
      <c r="B83" s="727"/>
      <c r="C83" s="727"/>
      <c r="D83" s="727"/>
      <c r="E83" s="727"/>
      <c r="F83" s="727"/>
      <c r="G83" s="727"/>
    </row>
    <row r="84" spans="2:7">
      <c r="B84" s="727"/>
      <c r="C84" s="727"/>
      <c r="D84" s="727"/>
      <c r="E84" s="727"/>
      <c r="F84" s="727"/>
      <c r="G84" s="727"/>
    </row>
    <row r="85" spans="2:7">
      <c r="B85" s="727"/>
      <c r="C85" s="727"/>
      <c r="D85" s="727"/>
      <c r="E85" s="727"/>
      <c r="F85" s="727"/>
      <c r="G85" s="727"/>
    </row>
    <row r="86" spans="2:7">
      <c r="B86" s="727"/>
      <c r="C86" s="727"/>
      <c r="D86" s="727"/>
      <c r="E86" s="727"/>
      <c r="F86" s="727"/>
      <c r="G86" s="727"/>
    </row>
    <row r="87" spans="2:7">
      <c r="B87" s="727"/>
      <c r="C87" s="727"/>
      <c r="D87" s="727"/>
      <c r="E87" s="727"/>
      <c r="F87" s="727"/>
      <c r="G87" s="727"/>
    </row>
    <row r="88" spans="2:7">
      <c r="B88" s="727"/>
      <c r="C88" s="727"/>
      <c r="D88" s="727"/>
      <c r="E88" s="727"/>
      <c r="F88" s="727"/>
      <c r="G88" s="727"/>
    </row>
    <row r="89" spans="2:7">
      <c r="B89" s="727"/>
      <c r="C89" s="727"/>
      <c r="D89" s="727"/>
      <c r="E89" s="727"/>
      <c r="F89" s="727"/>
      <c r="G89" s="727"/>
    </row>
    <row r="90" spans="2:7">
      <c r="B90" s="727"/>
      <c r="C90" s="727"/>
      <c r="D90" s="727"/>
      <c r="E90" s="727"/>
      <c r="F90" s="727"/>
      <c r="G90" s="727"/>
    </row>
    <row r="91" spans="2:7">
      <c r="B91" s="727"/>
      <c r="C91" s="727"/>
      <c r="D91" s="727"/>
      <c r="E91" s="727"/>
      <c r="F91" s="727"/>
      <c r="G91" s="727"/>
    </row>
    <row r="92" spans="2:7">
      <c r="B92" s="727"/>
      <c r="C92" s="727"/>
      <c r="D92" s="727"/>
      <c r="E92" s="727"/>
      <c r="F92" s="727"/>
      <c r="G92" s="727"/>
    </row>
    <row r="93" spans="2:7">
      <c r="B93" s="727"/>
      <c r="C93" s="727"/>
      <c r="D93" s="727"/>
      <c r="E93" s="727"/>
      <c r="F93" s="727"/>
      <c r="G93" s="727"/>
    </row>
    <row r="94" spans="2:7">
      <c r="B94" s="727"/>
      <c r="C94" s="727"/>
      <c r="D94" s="727"/>
      <c r="E94" s="727"/>
      <c r="F94" s="727"/>
      <c r="G94" s="727"/>
    </row>
    <row r="95" spans="2:7">
      <c r="B95" s="727"/>
      <c r="C95" s="727"/>
      <c r="D95" s="727"/>
      <c r="E95" s="727"/>
      <c r="F95" s="727"/>
      <c r="G95" s="727"/>
    </row>
    <row r="96" spans="2:7">
      <c r="B96" s="727"/>
      <c r="C96" s="727"/>
      <c r="D96" s="727"/>
      <c r="E96" s="727"/>
      <c r="F96" s="727"/>
      <c r="G96" s="727"/>
    </row>
    <row r="97" spans="2:7">
      <c r="B97" s="727"/>
      <c r="C97" s="727"/>
      <c r="D97" s="727"/>
      <c r="E97" s="727"/>
      <c r="F97" s="727"/>
      <c r="G97" s="727"/>
    </row>
    <row r="98" spans="2:7">
      <c r="B98" s="727"/>
      <c r="C98" s="727"/>
      <c r="D98" s="727"/>
      <c r="E98" s="727"/>
      <c r="F98" s="727"/>
      <c r="G98" s="727"/>
    </row>
    <row r="99" spans="2:7">
      <c r="B99" s="727"/>
      <c r="C99" s="727"/>
      <c r="D99" s="727"/>
      <c r="E99" s="727"/>
      <c r="F99" s="727"/>
      <c r="G99" s="727"/>
    </row>
    <row r="100" spans="2:7">
      <c r="B100" s="727"/>
      <c r="C100" s="727"/>
      <c r="D100" s="727"/>
      <c r="E100" s="727"/>
      <c r="F100" s="727"/>
      <c r="G100" s="727"/>
    </row>
    <row r="101" spans="2:7">
      <c r="B101" s="727"/>
      <c r="C101" s="727"/>
      <c r="D101" s="727"/>
      <c r="E101" s="727"/>
      <c r="F101" s="727"/>
      <c r="G101" s="727"/>
    </row>
    <row r="102" spans="2:7">
      <c r="B102" s="727"/>
      <c r="C102" s="727"/>
      <c r="D102" s="727"/>
      <c r="E102" s="727"/>
      <c r="F102" s="727"/>
      <c r="G102" s="727"/>
    </row>
    <row r="103" spans="2:7">
      <c r="B103" s="727"/>
      <c r="C103" s="727"/>
      <c r="D103" s="727"/>
      <c r="E103" s="727"/>
      <c r="F103" s="727"/>
      <c r="G103" s="727"/>
    </row>
    <row r="104" spans="2:7">
      <c r="B104" s="727"/>
      <c r="C104" s="727"/>
      <c r="D104" s="727"/>
      <c r="E104" s="727"/>
      <c r="F104" s="727"/>
      <c r="G104" s="727"/>
    </row>
    <row r="105" spans="2:7">
      <c r="B105" s="727"/>
      <c r="C105" s="727"/>
      <c r="D105" s="727"/>
      <c r="E105" s="727"/>
      <c r="F105" s="727"/>
      <c r="G105" s="727"/>
    </row>
    <row r="106" spans="2:7">
      <c r="B106" s="727"/>
      <c r="C106" s="727"/>
      <c r="D106" s="727"/>
      <c r="E106" s="727"/>
      <c r="F106" s="727"/>
      <c r="G106" s="727"/>
    </row>
    <row r="107" spans="2:7">
      <c r="B107" s="727"/>
      <c r="C107" s="727"/>
      <c r="D107" s="727"/>
      <c r="E107" s="727"/>
      <c r="F107" s="727"/>
      <c r="G107" s="727"/>
    </row>
    <row r="108" spans="2:7">
      <c r="B108" s="727"/>
      <c r="C108" s="727"/>
      <c r="D108" s="727"/>
      <c r="E108" s="727"/>
      <c r="F108" s="727"/>
      <c r="G108" s="727"/>
    </row>
    <row r="109" spans="2:7">
      <c r="B109" s="727"/>
      <c r="C109" s="727"/>
      <c r="D109" s="727"/>
      <c r="E109" s="727"/>
      <c r="F109" s="727"/>
      <c r="G109" s="727"/>
    </row>
    <row r="110" spans="2:7">
      <c r="B110" s="727"/>
      <c r="C110" s="727"/>
      <c r="D110" s="727"/>
      <c r="E110" s="727"/>
      <c r="F110" s="727"/>
      <c r="G110" s="727"/>
    </row>
    <row r="111" spans="2:7">
      <c r="B111" s="727"/>
      <c r="C111" s="727"/>
      <c r="D111" s="727"/>
      <c r="E111" s="727"/>
      <c r="F111" s="727"/>
      <c r="G111" s="727"/>
    </row>
    <row r="112" spans="2:7">
      <c r="B112" s="727"/>
      <c r="C112" s="727"/>
      <c r="D112" s="727"/>
      <c r="E112" s="727"/>
      <c r="F112" s="727"/>
      <c r="G112" s="727"/>
    </row>
    <row r="113" spans="2:7">
      <c r="B113" s="727"/>
      <c r="C113" s="727"/>
      <c r="D113" s="727"/>
      <c r="E113" s="727"/>
      <c r="F113" s="727"/>
      <c r="G113" s="727"/>
    </row>
    <row r="114" spans="2:7">
      <c r="B114" s="727"/>
      <c r="C114" s="727"/>
      <c r="D114" s="727"/>
      <c r="E114" s="727"/>
      <c r="F114" s="727"/>
      <c r="G114" s="727"/>
    </row>
    <row r="115" spans="2:7">
      <c r="B115" s="727"/>
      <c r="C115" s="727"/>
      <c r="D115" s="727"/>
      <c r="E115" s="727"/>
      <c r="F115" s="727"/>
      <c r="G115" s="727"/>
    </row>
    <row r="116" spans="2:7">
      <c r="B116" s="727"/>
      <c r="C116" s="727"/>
      <c r="D116" s="727"/>
      <c r="E116" s="727"/>
      <c r="F116" s="727"/>
      <c r="G116" s="727"/>
    </row>
    <row r="117" spans="2:7">
      <c r="B117" s="727"/>
      <c r="C117" s="727"/>
      <c r="D117" s="727"/>
      <c r="E117" s="727"/>
      <c r="F117" s="727"/>
      <c r="G117" s="727"/>
    </row>
    <row r="118" spans="2:7">
      <c r="B118" s="727"/>
      <c r="C118" s="727"/>
      <c r="D118" s="727"/>
      <c r="E118" s="727"/>
      <c r="F118" s="727"/>
      <c r="G118" s="727"/>
    </row>
    <row r="119" spans="2:7">
      <c r="B119" s="727"/>
      <c r="C119" s="727"/>
      <c r="D119" s="727"/>
      <c r="E119" s="727"/>
      <c r="F119" s="727"/>
      <c r="G119" s="727"/>
    </row>
    <row r="120" spans="2:7">
      <c r="B120" s="727"/>
      <c r="C120" s="727"/>
      <c r="D120" s="727"/>
      <c r="E120" s="727"/>
      <c r="F120" s="727"/>
      <c r="G120" s="727"/>
    </row>
    <row r="121" spans="2:7">
      <c r="B121" s="727"/>
      <c r="C121" s="727"/>
      <c r="D121" s="727"/>
      <c r="E121" s="727"/>
      <c r="F121" s="727"/>
      <c r="G121" s="727"/>
    </row>
    <row r="122" spans="2:7">
      <c r="B122" s="727"/>
      <c r="C122" s="727"/>
      <c r="D122" s="727"/>
      <c r="E122" s="727"/>
      <c r="F122" s="727"/>
      <c r="G122" s="727"/>
    </row>
    <row r="123" spans="2:7">
      <c r="B123" s="727"/>
      <c r="C123" s="727"/>
      <c r="D123" s="727"/>
      <c r="E123" s="727"/>
      <c r="F123" s="727"/>
      <c r="G123" s="727"/>
    </row>
    <row r="124" spans="2:7">
      <c r="B124" s="727"/>
      <c r="C124" s="727"/>
      <c r="D124" s="727"/>
      <c r="E124" s="727"/>
      <c r="F124" s="727"/>
      <c r="G124" s="727"/>
    </row>
    <row r="125" spans="2:7">
      <c r="B125" s="727"/>
      <c r="C125" s="727"/>
      <c r="D125" s="727"/>
      <c r="E125" s="727"/>
      <c r="F125" s="727"/>
      <c r="G125" s="727"/>
    </row>
    <row r="126" spans="2:7">
      <c r="B126" s="727"/>
      <c r="C126" s="727"/>
      <c r="D126" s="727"/>
      <c r="E126" s="727"/>
      <c r="F126" s="727"/>
      <c r="G126" s="727"/>
    </row>
    <row r="127" spans="2:7">
      <c r="B127" s="727"/>
      <c r="C127" s="727"/>
      <c r="D127" s="727"/>
      <c r="E127" s="727"/>
      <c r="F127" s="727"/>
      <c r="G127" s="727"/>
    </row>
    <row r="128" spans="2:7">
      <c r="B128" s="727"/>
      <c r="C128" s="727"/>
      <c r="D128" s="727"/>
      <c r="E128" s="727"/>
      <c r="F128" s="727"/>
      <c r="G128" s="727"/>
    </row>
    <row r="129" spans="2:7">
      <c r="B129" s="727"/>
      <c r="C129" s="727"/>
      <c r="D129" s="727"/>
      <c r="E129" s="727"/>
      <c r="F129" s="727"/>
      <c r="G129" s="727"/>
    </row>
    <row r="130" spans="2:7">
      <c r="B130" s="727"/>
      <c r="C130" s="727"/>
      <c r="D130" s="727"/>
      <c r="E130" s="727"/>
      <c r="F130" s="727"/>
      <c r="G130" s="727"/>
    </row>
    <row r="131" spans="2:7">
      <c r="B131" s="727"/>
      <c r="C131" s="727"/>
      <c r="D131" s="727"/>
      <c r="E131" s="727"/>
      <c r="F131" s="727"/>
      <c r="G131" s="727"/>
    </row>
    <row r="132" spans="2:7">
      <c r="B132" s="727"/>
      <c r="C132" s="727"/>
      <c r="D132" s="727"/>
      <c r="E132" s="727"/>
      <c r="F132" s="727"/>
      <c r="G132" s="727"/>
    </row>
    <row r="133" spans="2:7">
      <c r="B133" s="727"/>
      <c r="C133" s="727"/>
      <c r="D133" s="727"/>
      <c r="E133" s="727"/>
      <c r="F133" s="727"/>
      <c r="G133" s="727"/>
    </row>
    <row r="134" spans="2:7">
      <c r="B134" s="727"/>
      <c r="C134" s="727"/>
      <c r="D134" s="727"/>
      <c r="E134" s="727"/>
      <c r="F134" s="727"/>
      <c r="G134" s="727"/>
    </row>
    <row r="135" spans="2:7">
      <c r="B135" s="727"/>
      <c r="C135" s="727"/>
      <c r="D135" s="727"/>
      <c r="E135" s="727"/>
      <c r="F135" s="727"/>
      <c r="G135" s="727"/>
    </row>
    <row r="136" spans="2:7">
      <c r="B136" s="727"/>
      <c r="C136" s="727"/>
      <c r="D136" s="727"/>
      <c r="E136" s="727"/>
      <c r="F136" s="727"/>
      <c r="G136" s="727"/>
    </row>
    <row r="137" spans="2:7">
      <c r="B137" s="727"/>
      <c r="C137" s="727"/>
      <c r="D137" s="727"/>
      <c r="E137" s="727"/>
      <c r="F137" s="727"/>
      <c r="G137" s="727"/>
    </row>
    <row r="138" spans="2:7">
      <c r="B138" s="727"/>
      <c r="C138" s="727"/>
      <c r="D138" s="727"/>
      <c r="E138" s="727"/>
      <c r="F138" s="727"/>
      <c r="G138" s="727"/>
    </row>
    <row r="139" spans="2:7">
      <c r="B139" s="727"/>
      <c r="C139" s="727"/>
      <c r="D139" s="727"/>
      <c r="E139" s="727"/>
      <c r="F139" s="727"/>
      <c r="G139" s="727"/>
    </row>
    <row r="140" spans="2:7">
      <c r="B140" s="727"/>
      <c r="C140" s="727"/>
      <c r="D140" s="727"/>
      <c r="E140" s="727"/>
      <c r="F140" s="727"/>
      <c r="G140" s="727"/>
    </row>
    <row r="141" spans="2:7">
      <c r="B141" s="727"/>
      <c r="C141" s="727"/>
      <c r="D141" s="727"/>
      <c r="E141" s="727"/>
      <c r="F141" s="727"/>
      <c r="G141" s="727"/>
    </row>
    <row r="142" spans="2:7">
      <c r="B142" s="727"/>
      <c r="C142" s="727"/>
      <c r="D142" s="727"/>
      <c r="E142" s="727"/>
      <c r="F142" s="727"/>
      <c r="G142" s="727"/>
    </row>
    <row r="143" spans="2:7">
      <c r="B143" s="727"/>
      <c r="C143" s="727"/>
      <c r="D143" s="727"/>
      <c r="E143" s="727"/>
      <c r="F143" s="727"/>
      <c r="G143" s="727"/>
    </row>
    <row r="144" spans="2:7">
      <c r="B144" s="727"/>
      <c r="C144" s="727"/>
      <c r="D144" s="727"/>
      <c r="E144" s="727"/>
      <c r="F144" s="727"/>
      <c r="G144" s="727"/>
    </row>
    <row r="145" spans="2:7">
      <c r="B145" s="727"/>
      <c r="C145" s="727"/>
      <c r="D145" s="727"/>
      <c r="E145" s="727"/>
      <c r="F145" s="727"/>
      <c r="G145" s="727"/>
    </row>
    <row r="146" spans="2:7">
      <c r="B146" s="727"/>
      <c r="C146" s="727"/>
      <c r="D146" s="727"/>
      <c r="E146" s="727"/>
      <c r="F146" s="727"/>
      <c r="G146" s="727"/>
    </row>
    <row r="147" spans="2:7">
      <c r="B147" s="727"/>
      <c r="C147" s="727"/>
      <c r="D147" s="727"/>
      <c r="E147" s="727"/>
      <c r="F147" s="727"/>
      <c r="G147" s="727"/>
    </row>
    <row r="148" spans="2:7">
      <c r="B148" s="727"/>
      <c r="C148" s="727"/>
      <c r="D148" s="727"/>
      <c r="E148" s="727"/>
      <c r="F148" s="727"/>
      <c r="G148" s="727"/>
    </row>
    <row r="149" spans="2:7">
      <c r="B149" s="727"/>
      <c r="C149" s="727"/>
      <c r="D149" s="727"/>
      <c r="E149" s="727"/>
      <c r="F149" s="727"/>
      <c r="G149" s="727"/>
    </row>
    <row r="150" spans="2:7">
      <c r="B150" s="727"/>
      <c r="C150" s="727"/>
      <c r="D150" s="727"/>
      <c r="E150" s="727"/>
      <c r="F150" s="727"/>
      <c r="G150" s="727"/>
    </row>
    <row r="151" spans="2:7">
      <c r="B151" s="727"/>
      <c r="C151" s="727"/>
      <c r="D151" s="727"/>
      <c r="E151" s="727"/>
      <c r="F151" s="727"/>
      <c r="G151" s="727"/>
    </row>
    <row r="152" spans="2:7">
      <c r="B152" s="727"/>
      <c r="C152" s="727"/>
      <c r="D152" s="727"/>
      <c r="E152" s="727"/>
      <c r="F152" s="727"/>
      <c r="G152" s="727"/>
    </row>
    <row r="153" spans="2:7">
      <c r="B153" s="727"/>
      <c r="C153" s="727"/>
      <c r="D153" s="727"/>
      <c r="E153" s="727"/>
      <c r="F153" s="727"/>
      <c r="G153" s="727"/>
    </row>
    <row r="154" spans="2:7">
      <c r="B154" s="727"/>
      <c r="C154" s="727"/>
      <c r="D154" s="727"/>
      <c r="E154" s="727"/>
      <c r="F154" s="727"/>
      <c r="G154" s="727"/>
    </row>
    <row r="155" spans="2:7">
      <c r="B155" s="727"/>
      <c r="C155" s="727"/>
      <c r="D155" s="727"/>
      <c r="E155" s="727"/>
      <c r="F155" s="727"/>
      <c r="G155" s="727"/>
    </row>
    <row r="156" spans="2:7">
      <c r="B156" s="727"/>
      <c r="C156" s="727"/>
      <c r="D156" s="727"/>
      <c r="E156" s="727"/>
      <c r="F156" s="727"/>
      <c r="G156" s="727"/>
    </row>
    <row r="157" spans="2:7">
      <c r="B157" s="727"/>
      <c r="C157" s="727"/>
      <c r="D157" s="727"/>
      <c r="E157" s="727"/>
      <c r="F157" s="727"/>
      <c r="G157" s="727"/>
    </row>
    <row r="158" spans="2:7">
      <c r="B158" s="727"/>
      <c r="C158" s="727"/>
      <c r="D158" s="727"/>
      <c r="E158" s="727"/>
      <c r="F158" s="727"/>
      <c r="G158" s="727"/>
    </row>
    <row r="159" spans="2:7">
      <c r="B159" s="727"/>
      <c r="C159" s="727"/>
      <c r="D159" s="727"/>
      <c r="E159" s="727"/>
      <c r="F159" s="727"/>
      <c r="G159" s="727"/>
    </row>
    <row r="160" spans="2:7">
      <c r="B160" s="727"/>
      <c r="C160" s="727"/>
      <c r="D160" s="727"/>
      <c r="E160" s="727"/>
      <c r="F160" s="727"/>
      <c r="G160" s="727"/>
    </row>
    <row r="161" spans="2:7">
      <c r="B161" s="727"/>
      <c r="C161" s="727"/>
      <c r="D161" s="727"/>
      <c r="E161" s="727"/>
      <c r="F161" s="727"/>
      <c r="G161" s="727"/>
    </row>
    <row r="162" spans="2:7">
      <c r="B162" s="727"/>
      <c r="C162" s="727"/>
      <c r="D162" s="727"/>
      <c r="E162" s="727"/>
      <c r="F162" s="727"/>
      <c r="G162" s="727"/>
    </row>
    <row r="163" spans="2:7">
      <c r="B163" s="727"/>
      <c r="C163" s="727"/>
      <c r="D163" s="727"/>
      <c r="E163" s="727"/>
      <c r="F163" s="727"/>
      <c r="G163" s="727"/>
    </row>
    <row r="164" spans="2:7">
      <c r="B164" s="727"/>
      <c r="C164" s="727"/>
      <c r="D164" s="727"/>
      <c r="E164" s="727"/>
      <c r="F164" s="727"/>
      <c r="G164" s="727"/>
    </row>
    <row r="165" spans="2:7">
      <c r="B165" s="727"/>
      <c r="C165" s="727"/>
      <c r="D165" s="727"/>
      <c r="E165" s="727"/>
      <c r="F165" s="727"/>
      <c r="G165" s="727"/>
    </row>
    <row r="166" spans="2:7">
      <c r="B166" s="727"/>
      <c r="C166" s="727"/>
      <c r="D166" s="727"/>
      <c r="E166" s="727"/>
      <c r="F166" s="727"/>
      <c r="G166" s="727"/>
    </row>
    <row r="167" spans="2:7">
      <c r="B167" s="727"/>
      <c r="C167" s="727"/>
      <c r="D167" s="727"/>
      <c r="E167" s="727"/>
      <c r="F167" s="727"/>
      <c r="G167" s="727"/>
    </row>
    <row r="168" spans="2:7">
      <c r="B168" s="727"/>
      <c r="C168" s="727"/>
      <c r="D168" s="727"/>
      <c r="E168" s="727"/>
      <c r="F168" s="727"/>
      <c r="G168" s="727"/>
    </row>
    <row r="169" spans="2:7">
      <c r="B169" s="727"/>
      <c r="C169" s="727"/>
      <c r="D169" s="727"/>
      <c r="E169" s="727"/>
      <c r="F169" s="727"/>
      <c r="G169" s="727"/>
    </row>
    <row r="170" spans="2:7">
      <c r="B170" s="727"/>
      <c r="C170" s="727"/>
      <c r="D170" s="727"/>
      <c r="E170" s="727"/>
      <c r="F170" s="727"/>
      <c r="G170" s="727"/>
    </row>
    <row r="171" spans="2:7">
      <c r="B171" s="727"/>
      <c r="C171" s="727"/>
      <c r="D171" s="727"/>
      <c r="E171" s="727"/>
      <c r="F171" s="727"/>
      <c r="G171" s="727"/>
    </row>
    <row r="172" spans="2:7">
      <c r="B172" s="727"/>
      <c r="C172" s="727"/>
      <c r="D172" s="727"/>
      <c r="E172" s="727"/>
      <c r="F172" s="727"/>
      <c r="G172" s="727"/>
    </row>
    <row r="173" spans="2:7">
      <c r="B173" s="727"/>
      <c r="C173" s="727"/>
      <c r="D173" s="727"/>
      <c r="E173" s="727"/>
      <c r="F173" s="727"/>
      <c r="G173" s="727"/>
    </row>
    <row r="174" spans="2:7">
      <c r="B174" s="727"/>
      <c r="C174" s="727"/>
      <c r="D174" s="727"/>
      <c r="E174" s="727"/>
      <c r="F174" s="727"/>
      <c r="G174" s="727"/>
    </row>
    <row r="175" spans="2:7">
      <c r="B175" s="727"/>
      <c r="C175" s="727"/>
      <c r="D175" s="727"/>
      <c r="E175" s="727"/>
      <c r="F175" s="727"/>
      <c r="G175" s="727"/>
    </row>
    <row r="176" spans="2:7">
      <c r="B176" s="727"/>
      <c r="C176" s="727"/>
      <c r="D176" s="727"/>
      <c r="E176" s="727"/>
      <c r="F176" s="727"/>
      <c r="G176" s="727"/>
    </row>
    <row r="177" spans="2:7">
      <c r="B177" s="727"/>
      <c r="C177" s="727"/>
      <c r="D177" s="727"/>
      <c r="E177" s="727"/>
      <c r="F177" s="727"/>
      <c r="G177" s="727"/>
    </row>
    <row r="178" spans="2:7">
      <c r="B178" s="727"/>
      <c r="C178" s="727"/>
      <c r="D178" s="727"/>
      <c r="E178" s="727"/>
      <c r="F178" s="727"/>
      <c r="G178" s="727"/>
    </row>
    <row r="179" spans="2:7">
      <c r="B179" s="727"/>
      <c r="C179" s="727"/>
      <c r="D179" s="727"/>
      <c r="E179" s="727"/>
      <c r="F179" s="727"/>
      <c r="G179" s="727"/>
    </row>
    <row r="180" spans="2:7">
      <c r="B180" s="727"/>
      <c r="C180" s="727"/>
      <c r="D180" s="727"/>
      <c r="E180" s="727"/>
      <c r="F180" s="727"/>
      <c r="G180" s="727"/>
    </row>
    <row r="181" spans="2:7">
      <c r="B181" s="727"/>
      <c r="C181" s="727"/>
      <c r="D181" s="727"/>
      <c r="E181" s="727"/>
      <c r="F181" s="727"/>
      <c r="G181" s="727"/>
    </row>
    <row r="182" spans="2:7">
      <c r="B182" s="727"/>
      <c r="C182" s="727"/>
      <c r="D182" s="727"/>
      <c r="E182" s="727"/>
      <c r="F182" s="727"/>
      <c r="G182" s="727"/>
    </row>
    <row r="183" spans="2:7">
      <c r="B183" s="727"/>
      <c r="C183" s="727"/>
      <c r="D183" s="727"/>
      <c r="E183" s="727"/>
      <c r="F183" s="727"/>
      <c r="G183" s="727"/>
    </row>
    <row r="184" spans="2:7">
      <c r="B184" s="727"/>
      <c r="C184" s="727"/>
      <c r="D184" s="727"/>
      <c r="E184" s="727"/>
      <c r="F184" s="727"/>
      <c r="G184" s="727"/>
    </row>
    <row r="185" spans="2:7">
      <c r="B185" s="727"/>
      <c r="C185" s="727"/>
      <c r="D185" s="727"/>
      <c r="E185" s="727"/>
      <c r="F185" s="727"/>
      <c r="G185" s="727"/>
    </row>
    <row r="186" spans="2:7">
      <c r="B186" s="727"/>
      <c r="C186" s="727"/>
      <c r="D186" s="727"/>
      <c r="E186" s="727"/>
      <c r="F186" s="727"/>
      <c r="G186" s="727"/>
    </row>
    <row r="187" spans="2:7">
      <c r="B187" s="727"/>
      <c r="C187" s="727"/>
      <c r="D187" s="727"/>
      <c r="E187" s="727"/>
      <c r="F187" s="727"/>
      <c r="G187" s="727"/>
    </row>
    <row r="188" spans="2:7">
      <c r="B188" s="727"/>
      <c r="C188" s="727"/>
      <c r="D188" s="727"/>
      <c r="E188" s="727"/>
      <c r="F188" s="727"/>
      <c r="G188" s="727"/>
    </row>
    <row r="189" spans="2:7">
      <c r="B189" s="727"/>
      <c r="C189" s="727"/>
      <c r="D189" s="727"/>
      <c r="E189" s="727"/>
      <c r="F189" s="727"/>
      <c r="G189" s="727"/>
    </row>
    <row r="190" spans="2:7">
      <c r="B190" s="727"/>
      <c r="C190" s="727"/>
      <c r="D190" s="727"/>
      <c r="E190" s="727"/>
      <c r="F190" s="727"/>
      <c r="G190" s="727"/>
    </row>
    <row r="191" spans="2:7">
      <c r="B191" s="727"/>
      <c r="C191" s="727"/>
      <c r="D191" s="727"/>
      <c r="E191" s="727"/>
      <c r="F191" s="727"/>
      <c r="G191" s="727"/>
    </row>
    <row r="192" spans="2:7">
      <c r="B192" s="727"/>
      <c r="C192" s="727"/>
      <c r="D192" s="727"/>
      <c r="E192" s="727"/>
      <c r="F192" s="727"/>
      <c r="G192" s="727"/>
    </row>
    <row r="193" spans="2:7">
      <c r="B193" s="727"/>
      <c r="C193" s="727"/>
      <c r="D193" s="727"/>
      <c r="E193" s="727"/>
      <c r="F193" s="727"/>
      <c r="G193" s="727"/>
    </row>
    <row r="194" spans="2:7">
      <c r="B194" s="727"/>
      <c r="C194" s="727"/>
      <c r="D194" s="727"/>
      <c r="E194" s="727"/>
      <c r="F194" s="727"/>
      <c r="G194" s="727"/>
    </row>
    <row r="195" spans="2:7">
      <c r="B195" s="727"/>
      <c r="C195" s="727"/>
      <c r="D195" s="727"/>
      <c r="E195" s="727"/>
      <c r="F195" s="727"/>
      <c r="G195" s="727"/>
    </row>
    <row r="196" spans="2:7">
      <c r="B196" s="727"/>
      <c r="C196" s="727"/>
      <c r="D196" s="727"/>
      <c r="E196" s="727"/>
      <c r="F196" s="727"/>
      <c r="G196" s="727"/>
    </row>
    <row r="197" spans="2:7">
      <c r="B197" s="727"/>
      <c r="C197" s="727"/>
      <c r="D197" s="727"/>
      <c r="E197" s="727"/>
      <c r="F197" s="727"/>
      <c r="G197" s="727"/>
    </row>
    <row r="198" spans="2:7">
      <c r="B198" s="727"/>
      <c r="C198" s="727"/>
      <c r="D198" s="727"/>
      <c r="E198" s="727"/>
      <c r="F198" s="727"/>
      <c r="G198" s="727"/>
    </row>
    <row r="199" spans="2:7">
      <c r="B199" s="727"/>
      <c r="C199" s="727"/>
      <c r="D199" s="727"/>
      <c r="E199" s="727"/>
      <c r="F199" s="727"/>
      <c r="G199" s="727"/>
    </row>
    <row r="200" spans="2:7">
      <c r="B200" s="727"/>
      <c r="C200" s="727"/>
      <c r="D200" s="727"/>
      <c r="E200" s="727"/>
      <c r="F200" s="727"/>
      <c r="G200" s="727"/>
    </row>
    <row r="201" spans="2:7">
      <c r="B201" s="727"/>
      <c r="C201" s="727"/>
      <c r="D201" s="727"/>
      <c r="E201" s="727"/>
      <c r="F201" s="727"/>
      <c r="G201" s="727"/>
    </row>
    <row r="202" spans="2:7">
      <c r="B202" s="727"/>
      <c r="C202" s="727"/>
      <c r="D202" s="727"/>
      <c r="E202" s="727"/>
      <c r="F202" s="727"/>
      <c r="G202" s="727"/>
    </row>
    <row r="203" spans="2:7">
      <c r="B203" s="727"/>
      <c r="C203" s="727"/>
      <c r="D203" s="727"/>
      <c r="E203" s="727"/>
      <c r="F203" s="727"/>
      <c r="G203" s="727"/>
    </row>
    <row r="204" spans="2:7">
      <c r="B204" s="727"/>
      <c r="C204" s="727"/>
      <c r="D204" s="727"/>
      <c r="E204" s="727"/>
      <c r="F204" s="727"/>
      <c r="G204" s="727"/>
    </row>
    <row r="205" spans="2:7">
      <c r="B205" s="727"/>
      <c r="C205" s="727"/>
      <c r="D205" s="727"/>
      <c r="E205" s="727"/>
      <c r="F205" s="727"/>
      <c r="G205" s="727"/>
    </row>
    <row r="206" spans="2:7">
      <c r="B206" s="727"/>
      <c r="C206" s="727"/>
      <c r="D206" s="727"/>
      <c r="E206" s="727"/>
      <c r="F206" s="727"/>
      <c r="G206" s="727"/>
    </row>
    <row r="207" spans="2:7">
      <c r="B207" s="727"/>
      <c r="C207" s="727"/>
      <c r="D207" s="727"/>
      <c r="E207" s="727"/>
      <c r="F207" s="727"/>
      <c r="G207" s="727"/>
    </row>
    <row r="208" spans="2:7">
      <c r="B208" s="727"/>
      <c r="C208" s="727"/>
      <c r="D208" s="727"/>
      <c r="E208" s="727"/>
      <c r="F208" s="727"/>
      <c r="G208" s="727"/>
    </row>
    <row r="209" spans="2:7">
      <c r="B209" s="727"/>
      <c r="C209" s="727"/>
      <c r="D209" s="727"/>
      <c r="E209" s="727"/>
      <c r="F209" s="727"/>
      <c r="G209" s="727"/>
    </row>
    <row r="210" spans="2:7">
      <c r="B210" s="727"/>
      <c r="C210" s="727"/>
      <c r="D210" s="727"/>
      <c r="E210" s="727"/>
      <c r="F210" s="727"/>
      <c r="G210" s="727"/>
    </row>
    <row r="211" spans="2:7">
      <c r="B211" s="727"/>
      <c r="C211" s="727"/>
      <c r="D211" s="727"/>
      <c r="E211" s="727"/>
      <c r="F211" s="727"/>
      <c r="G211" s="727"/>
    </row>
    <row r="212" spans="2:7">
      <c r="B212" s="727"/>
      <c r="C212" s="727"/>
      <c r="D212" s="727"/>
      <c r="E212" s="727"/>
      <c r="F212" s="727"/>
      <c r="G212" s="727"/>
    </row>
    <row r="213" spans="2:7">
      <c r="B213" s="727"/>
      <c r="C213" s="727"/>
      <c r="D213" s="727"/>
      <c r="E213" s="727"/>
      <c r="F213" s="727"/>
      <c r="G213" s="727"/>
    </row>
    <row r="214" spans="2:7">
      <c r="B214" s="727"/>
      <c r="C214" s="727"/>
      <c r="D214" s="727"/>
      <c r="E214" s="727"/>
      <c r="F214" s="727"/>
      <c r="G214" s="727"/>
    </row>
    <row r="215" spans="2:7">
      <c r="B215" s="727"/>
      <c r="C215" s="727"/>
      <c r="D215" s="727"/>
      <c r="E215" s="727"/>
      <c r="F215" s="727"/>
      <c r="G215" s="727"/>
    </row>
    <row r="216" spans="2:7">
      <c r="B216" s="727"/>
      <c r="C216" s="727"/>
      <c r="D216" s="727"/>
      <c r="E216" s="727"/>
      <c r="F216" s="727"/>
      <c r="G216" s="727"/>
    </row>
    <row r="217" spans="2:7">
      <c r="B217" s="727"/>
      <c r="C217" s="727"/>
      <c r="D217" s="727"/>
      <c r="E217" s="727"/>
      <c r="F217" s="727"/>
      <c r="G217" s="727"/>
    </row>
    <row r="218" spans="2:7">
      <c r="B218" s="727"/>
      <c r="C218" s="727"/>
      <c r="D218" s="727"/>
      <c r="E218" s="727"/>
      <c r="F218" s="727"/>
      <c r="G218" s="727"/>
    </row>
    <row r="219" spans="2:7">
      <c r="B219" s="727"/>
      <c r="C219" s="727"/>
      <c r="D219" s="727"/>
      <c r="E219" s="727"/>
      <c r="F219" s="727"/>
      <c r="G219" s="727"/>
    </row>
    <row r="220" spans="2:7">
      <c r="B220" s="727"/>
      <c r="C220" s="727"/>
      <c r="D220" s="727"/>
      <c r="E220" s="727"/>
      <c r="F220" s="727"/>
      <c r="G220" s="727"/>
    </row>
    <row r="221" spans="2:7">
      <c r="B221" s="727"/>
      <c r="C221" s="727"/>
      <c r="D221" s="727"/>
      <c r="E221" s="727"/>
      <c r="F221" s="727"/>
      <c r="G221" s="727"/>
    </row>
    <row r="222" spans="2:7">
      <c r="B222" s="727"/>
      <c r="C222" s="727"/>
      <c r="D222" s="727"/>
      <c r="E222" s="727"/>
      <c r="F222" s="727"/>
      <c r="G222" s="727"/>
    </row>
    <row r="223" spans="2:7">
      <c r="B223" s="727"/>
      <c r="C223" s="727"/>
      <c r="D223" s="727"/>
      <c r="E223" s="727"/>
      <c r="F223" s="727"/>
      <c r="G223" s="727"/>
    </row>
    <row r="224" spans="2:7">
      <c r="B224" s="727"/>
      <c r="C224" s="727"/>
      <c r="D224" s="727"/>
      <c r="E224" s="727"/>
      <c r="F224" s="727"/>
      <c r="G224" s="727"/>
    </row>
    <row r="225" spans="2:7">
      <c r="B225" s="727"/>
      <c r="C225" s="727"/>
      <c r="D225" s="727"/>
      <c r="E225" s="727"/>
      <c r="F225" s="727"/>
      <c r="G225" s="727"/>
    </row>
    <row r="226" spans="2:7">
      <c r="B226" s="727"/>
      <c r="C226" s="727"/>
      <c r="D226" s="727"/>
      <c r="E226" s="727"/>
      <c r="F226" s="727"/>
      <c r="G226" s="727"/>
    </row>
    <row r="227" spans="2:7">
      <c r="B227" s="727"/>
      <c r="C227" s="727"/>
      <c r="D227" s="727"/>
      <c r="E227" s="727"/>
      <c r="F227" s="727"/>
      <c r="G227" s="727"/>
    </row>
    <row r="228" spans="2:7">
      <c r="B228" s="727"/>
      <c r="C228" s="727"/>
      <c r="D228" s="727"/>
      <c r="E228" s="727"/>
      <c r="F228" s="727"/>
      <c r="G228" s="727"/>
    </row>
    <row r="229" spans="2:7">
      <c r="B229" s="727"/>
      <c r="C229" s="727"/>
      <c r="D229" s="727"/>
      <c r="E229" s="727"/>
      <c r="F229" s="727"/>
      <c r="G229" s="727"/>
    </row>
    <row r="230" spans="2:7">
      <c r="B230" s="727"/>
      <c r="C230" s="727"/>
      <c r="D230" s="727"/>
      <c r="E230" s="727"/>
      <c r="F230" s="727"/>
      <c r="G230" s="727"/>
    </row>
    <row r="231" spans="2:7">
      <c r="B231" s="727"/>
      <c r="C231" s="727"/>
      <c r="D231" s="727"/>
      <c r="E231" s="727"/>
      <c r="F231" s="727"/>
      <c r="G231" s="727"/>
    </row>
    <row r="232" spans="2:7">
      <c r="B232" s="727"/>
      <c r="C232" s="727"/>
      <c r="D232" s="727"/>
      <c r="E232" s="727"/>
      <c r="F232" s="727"/>
      <c r="G232" s="727"/>
    </row>
    <row r="233" spans="2:7">
      <c r="B233" s="727"/>
      <c r="C233" s="727"/>
      <c r="D233" s="727"/>
      <c r="E233" s="727"/>
      <c r="F233" s="727"/>
      <c r="G233" s="727"/>
    </row>
    <row r="234" spans="2:7">
      <c r="B234" s="727"/>
      <c r="C234" s="727"/>
      <c r="D234" s="727"/>
      <c r="E234" s="727"/>
      <c r="F234" s="727"/>
      <c r="G234" s="727"/>
    </row>
    <row r="235" spans="2:7">
      <c r="B235" s="727"/>
      <c r="C235" s="727"/>
      <c r="D235" s="727"/>
      <c r="E235" s="727"/>
      <c r="F235" s="727"/>
      <c r="G235" s="727"/>
    </row>
    <row r="236" spans="2:7">
      <c r="B236" s="727"/>
      <c r="C236" s="727"/>
      <c r="D236" s="727"/>
      <c r="E236" s="727"/>
      <c r="F236" s="727"/>
      <c r="G236" s="727"/>
    </row>
    <row r="237" spans="2:7">
      <c r="B237" s="727"/>
      <c r="C237" s="727"/>
      <c r="D237" s="727"/>
      <c r="E237" s="727"/>
      <c r="F237" s="727"/>
      <c r="G237" s="727"/>
    </row>
    <row r="238" spans="2:7">
      <c r="B238" s="727"/>
      <c r="C238" s="727"/>
      <c r="D238" s="727"/>
      <c r="E238" s="727"/>
      <c r="F238" s="727"/>
      <c r="G238" s="727"/>
    </row>
    <row r="239" spans="2:7">
      <c r="B239" s="727"/>
      <c r="C239" s="727"/>
      <c r="D239" s="727"/>
      <c r="E239" s="727"/>
      <c r="F239" s="727"/>
      <c r="G239" s="727"/>
    </row>
    <row r="240" spans="2:7">
      <c r="B240" s="727"/>
      <c r="C240" s="727"/>
      <c r="D240" s="727"/>
      <c r="E240" s="727"/>
      <c r="F240" s="727"/>
      <c r="G240" s="727"/>
    </row>
    <row r="241" spans="2:7">
      <c r="B241" s="727"/>
      <c r="C241" s="727"/>
      <c r="D241" s="727"/>
      <c r="E241" s="727"/>
      <c r="F241" s="727"/>
      <c r="G241" s="727"/>
    </row>
    <row r="242" spans="2:7">
      <c r="B242" s="727"/>
      <c r="C242" s="727"/>
      <c r="D242" s="727"/>
      <c r="E242" s="727"/>
      <c r="F242" s="727"/>
      <c r="G242" s="727"/>
    </row>
    <row r="243" spans="2:7">
      <c r="B243" s="727"/>
      <c r="C243" s="727"/>
      <c r="D243" s="727"/>
      <c r="E243" s="727"/>
      <c r="F243" s="727"/>
      <c r="G243" s="727"/>
    </row>
    <row r="244" spans="2:7">
      <c r="B244" s="727"/>
      <c r="C244" s="727"/>
      <c r="D244" s="727"/>
      <c r="E244" s="727"/>
      <c r="F244" s="727"/>
      <c r="G244" s="727"/>
    </row>
    <row r="245" spans="2:7">
      <c r="B245" s="727"/>
      <c r="C245" s="727"/>
      <c r="D245" s="727"/>
      <c r="E245" s="727"/>
      <c r="F245" s="727"/>
      <c r="G245" s="727"/>
    </row>
    <row r="246" spans="2:7">
      <c r="B246" s="727"/>
      <c r="C246" s="727"/>
      <c r="D246" s="727"/>
      <c r="E246" s="727"/>
      <c r="F246" s="727"/>
      <c r="G246" s="727"/>
    </row>
    <row r="247" spans="2:7">
      <c r="B247" s="727"/>
      <c r="C247" s="727"/>
      <c r="D247" s="727"/>
      <c r="E247" s="727"/>
      <c r="F247" s="727"/>
      <c r="G247" s="727"/>
    </row>
    <row r="248" spans="2:7">
      <c r="B248" s="727"/>
      <c r="C248" s="727"/>
      <c r="D248" s="727"/>
      <c r="E248" s="727"/>
      <c r="F248" s="727"/>
      <c r="G248" s="727"/>
    </row>
    <row r="249" spans="2:7">
      <c r="B249" s="727"/>
      <c r="C249" s="727"/>
      <c r="D249" s="727"/>
      <c r="E249" s="727"/>
      <c r="F249" s="727"/>
      <c r="G249" s="727"/>
    </row>
    <row r="250" spans="2:7">
      <c r="B250" s="727"/>
      <c r="C250" s="727"/>
      <c r="D250" s="727"/>
      <c r="E250" s="727"/>
      <c r="F250" s="727"/>
      <c r="G250" s="727"/>
    </row>
    <row r="251" spans="2:7">
      <c r="B251" s="727"/>
      <c r="C251" s="727"/>
      <c r="D251" s="727"/>
      <c r="E251" s="727"/>
      <c r="F251" s="727"/>
      <c r="G251" s="727"/>
    </row>
    <row r="252" spans="2:7">
      <c r="B252" s="727"/>
      <c r="C252" s="727"/>
      <c r="D252" s="727"/>
      <c r="E252" s="727"/>
      <c r="F252" s="727"/>
      <c r="G252" s="727"/>
    </row>
    <row r="253" spans="2:7">
      <c r="B253" s="727"/>
      <c r="C253" s="727"/>
      <c r="D253" s="727"/>
      <c r="E253" s="727"/>
      <c r="F253" s="727"/>
      <c r="G253" s="727"/>
    </row>
    <row r="254" spans="2:7">
      <c r="B254" s="727"/>
      <c r="C254" s="727"/>
      <c r="D254" s="727"/>
      <c r="E254" s="727"/>
      <c r="F254" s="727"/>
      <c r="G254" s="727"/>
    </row>
    <row r="255" spans="2:7">
      <c r="B255" s="727"/>
      <c r="C255" s="727"/>
      <c r="D255" s="727"/>
      <c r="E255" s="727"/>
      <c r="F255" s="727"/>
      <c r="G255" s="727"/>
    </row>
    <row r="256" spans="2:7">
      <c r="B256" s="727"/>
      <c r="C256" s="727"/>
      <c r="D256" s="727"/>
      <c r="E256" s="727"/>
      <c r="F256" s="727"/>
      <c r="G256" s="727"/>
    </row>
    <row r="257" spans="2:7">
      <c r="B257" s="727"/>
      <c r="C257" s="727"/>
      <c r="D257" s="727"/>
      <c r="E257" s="727"/>
      <c r="F257" s="727"/>
      <c r="G257" s="727"/>
    </row>
    <row r="258" spans="2:7">
      <c r="B258" s="727"/>
      <c r="C258" s="727"/>
      <c r="D258" s="727"/>
      <c r="E258" s="727"/>
      <c r="F258" s="727"/>
      <c r="G258" s="727"/>
    </row>
    <row r="259" spans="2:7">
      <c r="B259" s="727"/>
      <c r="C259" s="727"/>
      <c r="D259" s="727"/>
      <c r="E259" s="727"/>
      <c r="F259" s="727"/>
      <c r="G259" s="727"/>
    </row>
    <row r="260" spans="2:7">
      <c r="B260" s="727"/>
      <c r="C260" s="727"/>
      <c r="D260" s="727"/>
      <c r="E260" s="727"/>
      <c r="F260" s="727"/>
      <c r="G260" s="727"/>
    </row>
    <row r="261" spans="2:7">
      <c r="B261" s="727"/>
      <c r="C261" s="727"/>
      <c r="D261" s="727"/>
      <c r="E261" s="727"/>
      <c r="F261" s="727"/>
      <c r="G261" s="727"/>
    </row>
    <row r="262" spans="2:7">
      <c r="B262" s="727"/>
      <c r="C262" s="727"/>
      <c r="D262" s="727"/>
      <c r="E262" s="727"/>
      <c r="F262" s="727"/>
      <c r="G262" s="727"/>
    </row>
    <row r="263" spans="2:7">
      <c r="B263" s="727"/>
      <c r="C263" s="727"/>
      <c r="D263" s="727"/>
      <c r="E263" s="727"/>
      <c r="F263" s="727"/>
      <c r="G263" s="727"/>
    </row>
    <row r="264" spans="2:7">
      <c r="B264" s="727"/>
      <c r="C264" s="727"/>
      <c r="D264" s="727"/>
      <c r="E264" s="727"/>
      <c r="F264" s="727"/>
      <c r="G264" s="727"/>
    </row>
    <row r="265" spans="2:7">
      <c r="B265" s="727"/>
      <c r="C265" s="727"/>
      <c r="D265" s="727"/>
      <c r="E265" s="727"/>
      <c r="F265" s="727"/>
      <c r="G265" s="727"/>
    </row>
    <row r="266" spans="2:7">
      <c r="B266" s="727"/>
      <c r="C266" s="727"/>
      <c r="D266" s="727"/>
      <c r="E266" s="727"/>
      <c r="F266" s="727"/>
      <c r="G266" s="727"/>
    </row>
    <row r="267" spans="2:7">
      <c r="B267" s="727"/>
      <c r="C267" s="727"/>
      <c r="D267" s="727"/>
      <c r="E267" s="727"/>
      <c r="F267" s="727"/>
      <c r="G267" s="727"/>
    </row>
    <row r="268" spans="2:7">
      <c r="B268" s="727"/>
      <c r="C268" s="727"/>
      <c r="D268" s="727"/>
      <c r="E268" s="727"/>
      <c r="F268" s="727"/>
      <c r="G268" s="727"/>
    </row>
    <row r="269" spans="2:7">
      <c r="B269" s="727"/>
      <c r="C269" s="727"/>
      <c r="D269" s="727"/>
      <c r="E269" s="727"/>
      <c r="F269" s="727"/>
      <c r="G269" s="727"/>
    </row>
    <row r="270" spans="2:7">
      <c r="B270" s="727"/>
      <c r="C270" s="727"/>
      <c r="D270" s="727"/>
      <c r="E270" s="727"/>
      <c r="F270" s="727"/>
      <c r="G270" s="727"/>
    </row>
    <row r="271" spans="2:7">
      <c r="B271" s="727"/>
      <c r="C271" s="727"/>
      <c r="D271" s="727"/>
      <c r="E271" s="727"/>
      <c r="F271" s="727"/>
      <c r="G271" s="727"/>
    </row>
    <row r="272" spans="2:7">
      <c r="B272" s="727"/>
      <c r="C272" s="727"/>
      <c r="D272" s="727"/>
      <c r="E272" s="727"/>
      <c r="F272" s="727"/>
      <c r="G272" s="727"/>
    </row>
    <row r="273" spans="2:7">
      <c r="B273" s="727"/>
      <c r="C273" s="727"/>
      <c r="D273" s="727"/>
      <c r="E273" s="727"/>
      <c r="F273" s="727"/>
      <c r="G273" s="727"/>
    </row>
    <row r="274" spans="2:7">
      <c r="B274" s="727"/>
      <c r="C274" s="727"/>
      <c r="D274" s="727"/>
      <c r="E274" s="727"/>
      <c r="F274" s="727"/>
      <c r="G274" s="727"/>
    </row>
    <row r="275" spans="2:7">
      <c r="B275" s="727"/>
      <c r="C275" s="727"/>
      <c r="D275" s="727"/>
      <c r="E275" s="727"/>
      <c r="F275" s="727"/>
      <c r="G275" s="727"/>
    </row>
    <row r="276" spans="2:7">
      <c r="B276" s="727"/>
      <c r="C276" s="727"/>
      <c r="D276" s="727"/>
      <c r="E276" s="727"/>
      <c r="F276" s="727"/>
      <c r="G276" s="727"/>
    </row>
    <row r="277" spans="2:7">
      <c r="B277" s="727"/>
      <c r="C277" s="727"/>
      <c r="D277" s="727"/>
      <c r="E277" s="727"/>
      <c r="F277" s="727"/>
      <c r="G277" s="727"/>
    </row>
    <row r="278" spans="2:7">
      <c r="B278" s="727"/>
      <c r="C278" s="727"/>
      <c r="D278" s="727"/>
      <c r="E278" s="727"/>
      <c r="F278" s="727"/>
      <c r="G278" s="727"/>
    </row>
    <row r="279" spans="2:7">
      <c r="B279" s="727"/>
      <c r="C279" s="727"/>
      <c r="D279" s="727"/>
      <c r="E279" s="727"/>
      <c r="F279" s="727"/>
      <c r="G279" s="727"/>
    </row>
    <row r="280" spans="2:7">
      <c r="B280" s="727"/>
      <c r="C280" s="727"/>
      <c r="D280" s="727"/>
      <c r="E280" s="727"/>
      <c r="F280" s="727"/>
      <c r="G280" s="727"/>
    </row>
    <row r="281" spans="2:7">
      <c r="B281" s="727"/>
      <c r="C281" s="727"/>
      <c r="D281" s="727"/>
      <c r="E281" s="727"/>
      <c r="F281" s="727"/>
      <c r="G281" s="727"/>
    </row>
    <row r="282" spans="2:7">
      <c r="B282" s="727"/>
      <c r="C282" s="727"/>
      <c r="D282" s="727"/>
      <c r="E282" s="727"/>
      <c r="F282" s="727"/>
      <c r="G282" s="727"/>
    </row>
    <row r="283" spans="2:7">
      <c r="B283" s="727"/>
      <c r="C283" s="727"/>
      <c r="D283" s="727"/>
      <c r="E283" s="727"/>
      <c r="F283" s="727"/>
      <c r="G283" s="727"/>
    </row>
    <row r="284" spans="2:7">
      <c r="B284" s="727"/>
      <c r="C284" s="727"/>
      <c r="D284" s="727"/>
      <c r="E284" s="727"/>
      <c r="F284" s="727"/>
      <c r="G284" s="727"/>
    </row>
    <row r="285" spans="2:7">
      <c r="B285" s="727"/>
      <c r="C285" s="727"/>
      <c r="D285" s="727"/>
      <c r="E285" s="727"/>
      <c r="F285" s="727"/>
      <c r="G285" s="727"/>
    </row>
    <row r="286" spans="2:7">
      <c r="B286" s="727"/>
      <c r="C286" s="727"/>
      <c r="D286" s="727"/>
      <c r="E286" s="727"/>
      <c r="F286" s="727"/>
      <c r="G286" s="727"/>
    </row>
    <row r="287" spans="2:7">
      <c r="B287" s="727"/>
      <c r="C287" s="727"/>
      <c r="D287" s="727"/>
      <c r="E287" s="727"/>
      <c r="F287" s="727"/>
      <c r="G287" s="727"/>
    </row>
    <row r="288" spans="2:7">
      <c r="B288" s="727"/>
      <c r="C288" s="727"/>
      <c r="D288" s="727"/>
      <c r="E288" s="727"/>
      <c r="F288" s="727"/>
      <c r="G288" s="727"/>
    </row>
    <row r="289" spans="2:7">
      <c r="B289" s="727"/>
      <c r="C289" s="727"/>
      <c r="D289" s="727"/>
      <c r="E289" s="727"/>
      <c r="F289" s="727"/>
      <c r="G289" s="727"/>
    </row>
    <row r="290" spans="2:7">
      <c r="B290" s="727"/>
      <c r="C290" s="727"/>
      <c r="D290" s="727"/>
      <c r="E290" s="727"/>
      <c r="F290" s="727"/>
      <c r="G290" s="727"/>
    </row>
    <row r="291" spans="2:7">
      <c r="B291" s="727"/>
      <c r="C291" s="727"/>
      <c r="D291" s="727"/>
      <c r="E291" s="727"/>
      <c r="F291" s="727"/>
      <c r="G291" s="727"/>
    </row>
    <row r="292" spans="2:7">
      <c r="B292" s="727"/>
      <c r="C292" s="727"/>
      <c r="D292" s="727"/>
      <c r="E292" s="727"/>
      <c r="F292" s="727"/>
      <c r="G292" s="727"/>
    </row>
    <row r="293" spans="2:7">
      <c r="B293" s="727"/>
      <c r="C293" s="727"/>
      <c r="D293" s="727"/>
      <c r="E293" s="727"/>
      <c r="F293" s="727"/>
      <c r="G293" s="727"/>
    </row>
    <row r="294" spans="2:7">
      <c r="B294" s="727"/>
      <c r="C294" s="727"/>
      <c r="D294" s="727"/>
      <c r="E294" s="727"/>
      <c r="F294" s="727"/>
      <c r="G294" s="727"/>
    </row>
    <row r="295" spans="2:7">
      <c r="B295" s="727"/>
      <c r="C295" s="727"/>
      <c r="D295" s="727"/>
      <c r="E295" s="727"/>
      <c r="F295" s="727"/>
      <c r="G295" s="727"/>
    </row>
    <row r="296" spans="2:7">
      <c r="B296" s="727"/>
      <c r="C296" s="727"/>
      <c r="D296" s="727"/>
      <c r="E296" s="727"/>
      <c r="F296" s="727"/>
      <c r="G296" s="727"/>
    </row>
    <row r="297" spans="2:7">
      <c r="B297" s="727"/>
      <c r="C297" s="727"/>
      <c r="D297" s="727"/>
      <c r="E297" s="727"/>
      <c r="F297" s="727"/>
      <c r="G297" s="727"/>
    </row>
    <row r="298" spans="2:7">
      <c r="B298" s="727"/>
      <c r="C298" s="727"/>
      <c r="D298" s="727"/>
      <c r="E298" s="727"/>
      <c r="F298" s="727"/>
      <c r="G298" s="727"/>
    </row>
    <row r="299" spans="2:7">
      <c r="B299" s="727"/>
      <c r="C299" s="727"/>
      <c r="D299" s="727"/>
      <c r="E299" s="727"/>
      <c r="F299" s="727"/>
      <c r="G299" s="727"/>
    </row>
    <row r="300" spans="2:7">
      <c r="B300" s="727"/>
      <c r="C300" s="727"/>
      <c r="D300" s="727"/>
      <c r="E300" s="727"/>
      <c r="F300" s="727"/>
      <c r="G300" s="727"/>
    </row>
    <row r="301" spans="2:7">
      <c r="B301" s="727"/>
      <c r="C301" s="727"/>
      <c r="D301" s="727"/>
      <c r="E301" s="727"/>
      <c r="F301" s="727"/>
      <c r="G301" s="727"/>
    </row>
    <row r="302" spans="2:7">
      <c r="B302" s="727"/>
      <c r="C302" s="727"/>
      <c r="D302" s="727"/>
      <c r="E302" s="727"/>
      <c r="F302" s="727"/>
      <c r="G302" s="727"/>
    </row>
    <row r="303" spans="2:7">
      <c r="B303" s="727"/>
      <c r="C303" s="727"/>
      <c r="D303" s="727"/>
      <c r="E303" s="727"/>
      <c r="F303" s="727"/>
      <c r="G303" s="727"/>
    </row>
    <row r="304" spans="2:7">
      <c r="B304" s="727"/>
      <c r="C304" s="727"/>
      <c r="D304" s="727"/>
      <c r="E304" s="727"/>
      <c r="F304" s="727"/>
      <c r="G304" s="727"/>
    </row>
    <row r="305" spans="2:7">
      <c r="B305" s="727"/>
      <c r="C305" s="727"/>
      <c r="D305" s="727"/>
      <c r="E305" s="727"/>
      <c r="F305" s="727"/>
      <c r="G305" s="727"/>
    </row>
    <row r="306" spans="2:7">
      <c r="B306" s="727"/>
      <c r="C306" s="727"/>
      <c r="D306" s="727"/>
      <c r="E306" s="727"/>
      <c r="F306" s="727"/>
      <c r="G306" s="727"/>
    </row>
    <row r="307" spans="2:7">
      <c r="B307" s="727"/>
      <c r="C307" s="727"/>
      <c r="D307" s="727"/>
      <c r="E307" s="727"/>
      <c r="F307" s="727"/>
      <c r="G307" s="727"/>
    </row>
    <row r="308" spans="2:7">
      <c r="B308" s="727"/>
      <c r="C308" s="727"/>
      <c r="D308" s="727"/>
      <c r="E308" s="727"/>
      <c r="F308" s="727"/>
      <c r="G308" s="727"/>
    </row>
    <row r="309" spans="2:7">
      <c r="B309" s="727"/>
      <c r="C309" s="727"/>
      <c r="D309" s="727"/>
      <c r="E309" s="727"/>
      <c r="F309" s="727"/>
      <c r="G309" s="727"/>
    </row>
    <row r="310" spans="2:7">
      <c r="B310" s="727"/>
      <c r="C310" s="727"/>
      <c r="D310" s="727"/>
      <c r="E310" s="727"/>
      <c r="F310" s="727"/>
      <c r="G310" s="727"/>
    </row>
    <row r="311" spans="2:7">
      <c r="B311" s="727"/>
      <c r="C311" s="727"/>
      <c r="D311" s="727"/>
      <c r="E311" s="727"/>
      <c r="F311" s="727"/>
      <c r="G311" s="727"/>
    </row>
    <row r="312" spans="2:7">
      <c r="B312" s="727"/>
      <c r="C312" s="727"/>
      <c r="D312" s="727"/>
      <c r="E312" s="727"/>
      <c r="F312" s="727"/>
      <c r="G312" s="727"/>
    </row>
    <row r="313" spans="2:7">
      <c r="B313" s="727"/>
      <c r="C313" s="727"/>
      <c r="D313" s="727"/>
      <c r="E313" s="727"/>
      <c r="F313" s="727"/>
      <c r="G313" s="727"/>
    </row>
    <row r="314" spans="2:7">
      <c r="B314" s="727"/>
      <c r="C314" s="727"/>
      <c r="D314" s="727"/>
      <c r="E314" s="727"/>
      <c r="F314" s="727"/>
      <c r="G314" s="727"/>
    </row>
    <row r="315" spans="2:7">
      <c r="B315" s="727"/>
      <c r="C315" s="727"/>
      <c r="D315" s="727"/>
      <c r="E315" s="727"/>
      <c r="F315" s="727"/>
      <c r="G315" s="727"/>
    </row>
    <row r="316" spans="2:7">
      <c r="B316" s="727"/>
      <c r="C316" s="727"/>
      <c r="D316" s="727"/>
      <c r="E316" s="727"/>
      <c r="F316" s="727"/>
      <c r="G316" s="727"/>
    </row>
    <row r="317" spans="2:7">
      <c r="B317" s="727"/>
      <c r="C317" s="727"/>
      <c r="D317" s="727"/>
      <c r="E317" s="727"/>
      <c r="F317" s="727"/>
      <c r="G317" s="727"/>
    </row>
    <row r="318" spans="2:7">
      <c r="B318" s="727"/>
      <c r="C318" s="727"/>
      <c r="D318" s="727"/>
      <c r="E318" s="727"/>
      <c r="F318" s="727"/>
      <c r="G318" s="727"/>
    </row>
    <row r="319" spans="2:7">
      <c r="B319" s="727"/>
      <c r="C319" s="727"/>
      <c r="D319" s="727"/>
      <c r="E319" s="727"/>
      <c r="F319" s="727"/>
      <c r="G319" s="727"/>
    </row>
    <row r="320" spans="2:7">
      <c r="B320" s="727"/>
      <c r="C320" s="727"/>
      <c r="D320" s="727"/>
      <c r="E320" s="727"/>
      <c r="F320" s="727"/>
      <c r="G320" s="727"/>
    </row>
    <row r="321" spans="2:7">
      <c r="B321" s="727"/>
      <c r="C321" s="727"/>
      <c r="D321" s="727"/>
      <c r="E321" s="727"/>
      <c r="F321" s="727"/>
      <c r="G321" s="727"/>
    </row>
    <row r="322" spans="2:7">
      <c r="B322" s="727"/>
      <c r="C322" s="727"/>
      <c r="D322" s="727"/>
      <c r="E322" s="727"/>
      <c r="F322" s="727"/>
      <c r="G322" s="727"/>
    </row>
    <row r="323" spans="2:7">
      <c r="B323" s="727"/>
      <c r="C323" s="727"/>
      <c r="D323" s="727"/>
      <c r="E323" s="727"/>
      <c r="F323" s="727"/>
      <c r="G323" s="727"/>
    </row>
    <row r="324" spans="2:7">
      <c r="B324" s="727"/>
      <c r="C324" s="727"/>
      <c r="D324" s="727"/>
      <c r="E324" s="727"/>
      <c r="F324" s="727"/>
      <c r="G324" s="727"/>
    </row>
    <row r="325" spans="2:7">
      <c r="B325" s="727"/>
      <c r="C325" s="727"/>
      <c r="D325" s="727"/>
      <c r="E325" s="727"/>
      <c r="F325" s="727"/>
      <c r="G325" s="727"/>
    </row>
    <row r="326" spans="2:7">
      <c r="B326" s="727"/>
      <c r="C326" s="727"/>
      <c r="D326" s="727"/>
      <c r="E326" s="727"/>
      <c r="F326" s="727"/>
      <c r="G326" s="727"/>
    </row>
    <row r="327" spans="2:7">
      <c r="B327" s="727"/>
      <c r="C327" s="727"/>
      <c r="D327" s="727"/>
      <c r="E327" s="727"/>
      <c r="F327" s="727"/>
      <c r="G327" s="727"/>
    </row>
    <row r="328" spans="2:7">
      <c r="B328" s="727"/>
      <c r="C328" s="727"/>
      <c r="D328" s="727"/>
      <c r="E328" s="727"/>
      <c r="F328" s="727"/>
      <c r="G328" s="727"/>
    </row>
    <row r="329" spans="2:7">
      <c r="B329" s="727"/>
      <c r="C329" s="727"/>
      <c r="D329" s="727"/>
      <c r="E329" s="727"/>
      <c r="F329" s="727"/>
      <c r="G329" s="727"/>
    </row>
    <row r="330" spans="2:7">
      <c r="B330" s="727"/>
      <c r="C330" s="727"/>
      <c r="D330" s="727"/>
      <c r="E330" s="727"/>
      <c r="F330" s="727"/>
      <c r="G330" s="727"/>
    </row>
    <row r="331" spans="2:7">
      <c r="B331" s="727"/>
      <c r="C331" s="727"/>
      <c r="D331" s="727"/>
      <c r="E331" s="727"/>
      <c r="F331" s="727"/>
      <c r="G331" s="727"/>
    </row>
    <row r="332" spans="2:7">
      <c r="B332" s="727"/>
      <c r="C332" s="727"/>
      <c r="D332" s="727"/>
      <c r="E332" s="727"/>
      <c r="F332" s="727"/>
      <c r="G332" s="727"/>
    </row>
    <row r="333" spans="2:7">
      <c r="B333" s="727"/>
      <c r="C333" s="727"/>
      <c r="D333" s="727"/>
      <c r="E333" s="727"/>
      <c r="F333" s="727"/>
      <c r="G333" s="727"/>
    </row>
    <row r="334" spans="2:7">
      <c r="B334" s="727"/>
      <c r="C334" s="727"/>
      <c r="D334" s="727"/>
      <c r="E334" s="727"/>
      <c r="F334" s="727"/>
      <c r="G334" s="727"/>
    </row>
    <row r="335" spans="2:7">
      <c r="B335" s="727"/>
      <c r="C335" s="727"/>
      <c r="D335" s="727"/>
      <c r="E335" s="727"/>
      <c r="F335" s="727"/>
      <c r="G335" s="727"/>
    </row>
    <row r="336" spans="2:7">
      <c r="B336" s="727"/>
      <c r="C336" s="727"/>
      <c r="D336" s="727"/>
      <c r="E336" s="727"/>
      <c r="F336" s="727"/>
      <c r="G336" s="727"/>
    </row>
    <row r="337" spans="2:7">
      <c r="B337" s="727"/>
      <c r="C337" s="727"/>
      <c r="D337" s="727"/>
      <c r="E337" s="727"/>
      <c r="F337" s="727"/>
      <c r="G337" s="727"/>
    </row>
    <row r="338" spans="2:7">
      <c r="B338" s="727"/>
      <c r="C338" s="727"/>
      <c r="D338" s="727"/>
      <c r="E338" s="727"/>
      <c r="F338" s="727"/>
      <c r="G338" s="727"/>
    </row>
    <row r="339" spans="2:7">
      <c r="B339" s="727"/>
      <c r="C339" s="727"/>
      <c r="D339" s="727"/>
      <c r="E339" s="727"/>
      <c r="F339" s="727"/>
      <c r="G339" s="727"/>
    </row>
    <row r="340" spans="2:7">
      <c r="B340" s="727"/>
      <c r="C340" s="727"/>
      <c r="D340" s="727"/>
      <c r="E340" s="727"/>
      <c r="F340" s="727"/>
      <c r="G340" s="727"/>
    </row>
    <row r="341" spans="2:7">
      <c r="B341" s="727"/>
      <c r="C341" s="727"/>
      <c r="D341" s="727"/>
      <c r="E341" s="727"/>
      <c r="F341" s="727"/>
      <c r="G341" s="727"/>
    </row>
    <row r="342" spans="2:7">
      <c r="B342" s="727"/>
      <c r="C342" s="727"/>
      <c r="D342" s="727"/>
      <c r="E342" s="727"/>
      <c r="F342" s="727"/>
      <c r="G342" s="727"/>
    </row>
    <row r="343" spans="2:7">
      <c r="B343" s="727"/>
      <c r="C343" s="727"/>
      <c r="D343" s="727"/>
      <c r="E343" s="727"/>
      <c r="F343" s="727"/>
      <c r="G343" s="727"/>
    </row>
    <row r="344" spans="2:7">
      <c r="B344" s="727"/>
      <c r="C344" s="727"/>
      <c r="D344" s="727"/>
      <c r="E344" s="727"/>
      <c r="F344" s="727"/>
      <c r="G344" s="727"/>
    </row>
    <row r="345" spans="2:7">
      <c r="B345" s="727"/>
      <c r="C345" s="727"/>
      <c r="D345" s="727"/>
      <c r="E345" s="727"/>
      <c r="F345" s="727"/>
      <c r="G345" s="727"/>
    </row>
    <row r="346" spans="2:7">
      <c r="B346" s="727"/>
      <c r="C346" s="727"/>
      <c r="D346" s="727"/>
      <c r="E346" s="727"/>
      <c r="F346" s="727"/>
      <c r="G346" s="727"/>
    </row>
    <row r="347" spans="2:7">
      <c r="B347" s="727"/>
      <c r="C347" s="727"/>
      <c r="D347" s="727"/>
      <c r="E347" s="727"/>
      <c r="F347" s="727"/>
      <c r="G347" s="727"/>
    </row>
    <row r="348" spans="2:7">
      <c r="B348" s="727"/>
      <c r="C348" s="727"/>
      <c r="D348" s="727"/>
      <c r="E348" s="727"/>
      <c r="F348" s="727"/>
      <c r="G348" s="727"/>
    </row>
    <row r="349" spans="2:7">
      <c r="B349" s="727"/>
      <c r="C349" s="727"/>
      <c r="D349" s="727"/>
      <c r="E349" s="727"/>
      <c r="F349" s="727"/>
      <c r="G349" s="727"/>
    </row>
    <row r="350" spans="2:7">
      <c r="B350" s="727"/>
      <c r="C350" s="727"/>
      <c r="D350" s="727"/>
      <c r="E350" s="727"/>
      <c r="F350" s="727"/>
      <c r="G350" s="727"/>
    </row>
    <row r="351" spans="2:7">
      <c r="B351" s="727"/>
      <c r="C351" s="727"/>
      <c r="D351" s="727"/>
      <c r="E351" s="727"/>
      <c r="F351" s="727"/>
      <c r="G351" s="727"/>
    </row>
    <row r="352" spans="2:7">
      <c r="B352" s="727"/>
      <c r="C352" s="727"/>
      <c r="D352" s="727"/>
      <c r="E352" s="727"/>
      <c r="F352" s="727"/>
      <c r="G352" s="727"/>
    </row>
    <row r="353" spans="2:7">
      <c r="B353" s="727"/>
      <c r="C353" s="727"/>
      <c r="D353" s="727"/>
      <c r="E353" s="727"/>
      <c r="F353" s="727"/>
      <c r="G353" s="727"/>
    </row>
    <row r="354" spans="2:7">
      <c r="B354" s="727"/>
      <c r="C354" s="727"/>
      <c r="D354" s="727"/>
      <c r="E354" s="727"/>
      <c r="F354" s="727"/>
      <c r="G354" s="727"/>
    </row>
    <row r="355" spans="2:7">
      <c r="B355" s="727"/>
      <c r="C355" s="727"/>
      <c r="D355" s="727"/>
      <c r="E355" s="727"/>
      <c r="F355" s="727"/>
      <c r="G355" s="727"/>
    </row>
    <row r="356" spans="2:7">
      <c r="B356" s="727"/>
      <c r="C356" s="727"/>
      <c r="D356" s="727"/>
      <c r="E356" s="727"/>
      <c r="F356" s="727"/>
      <c r="G356" s="727"/>
    </row>
    <row r="357" spans="2:7">
      <c r="B357" s="727"/>
      <c r="C357" s="727"/>
      <c r="D357" s="727"/>
      <c r="E357" s="727"/>
      <c r="F357" s="727"/>
      <c r="G357" s="727"/>
    </row>
    <row r="358" spans="2:7">
      <c r="B358" s="727"/>
      <c r="C358" s="727"/>
      <c r="D358" s="727"/>
      <c r="E358" s="727"/>
      <c r="F358" s="727"/>
      <c r="G358" s="727"/>
    </row>
    <row r="359" spans="2:7">
      <c r="B359" s="727"/>
      <c r="C359" s="727"/>
      <c r="D359" s="727"/>
      <c r="E359" s="727"/>
      <c r="F359" s="727"/>
      <c r="G359" s="727"/>
    </row>
    <row r="360" spans="2:7">
      <c r="B360" s="727"/>
      <c r="C360" s="727"/>
      <c r="D360" s="727"/>
      <c r="E360" s="727"/>
      <c r="F360" s="727"/>
      <c r="G360" s="727"/>
    </row>
    <row r="361" spans="2:7">
      <c r="B361" s="727"/>
      <c r="C361" s="727"/>
      <c r="D361" s="727"/>
      <c r="E361" s="727"/>
      <c r="F361" s="727"/>
      <c r="G361" s="727"/>
    </row>
    <row r="362" spans="2:7">
      <c r="B362" s="727"/>
      <c r="C362" s="727"/>
      <c r="D362" s="727"/>
      <c r="E362" s="727"/>
      <c r="F362" s="727"/>
      <c r="G362" s="727"/>
    </row>
    <row r="363" spans="2:7">
      <c r="B363" s="727"/>
      <c r="C363" s="727"/>
      <c r="D363" s="727"/>
      <c r="E363" s="727"/>
      <c r="F363" s="727"/>
      <c r="G363" s="727"/>
    </row>
    <row r="364" spans="2:7">
      <c r="B364" s="727"/>
      <c r="C364" s="727"/>
      <c r="D364" s="727"/>
      <c r="E364" s="727"/>
      <c r="F364" s="727"/>
      <c r="G364" s="727"/>
    </row>
    <row r="365" spans="2:7">
      <c r="B365" s="727"/>
      <c r="C365" s="727"/>
      <c r="D365" s="727"/>
      <c r="E365" s="727"/>
      <c r="F365" s="727"/>
      <c r="G365" s="727"/>
    </row>
    <row r="366" spans="2:7">
      <c r="B366" s="727"/>
      <c r="C366" s="727"/>
      <c r="D366" s="727"/>
      <c r="E366" s="727"/>
      <c r="F366" s="727"/>
      <c r="G366" s="727"/>
    </row>
    <row r="367" spans="2:7">
      <c r="B367" s="727"/>
      <c r="C367" s="727"/>
      <c r="D367" s="727"/>
      <c r="E367" s="727"/>
      <c r="F367" s="727"/>
      <c r="G367" s="727"/>
    </row>
    <row r="368" spans="2:7">
      <c r="B368" s="727"/>
      <c r="C368" s="727"/>
      <c r="D368" s="727"/>
      <c r="E368" s="727"/>
      <c r="F368" s="727"/>
      <c r="G368" s="727"/>
    </row>
    <row r="369" spans="2:7">
      <c r="B369" s="727"/>
      <c r="C369" s="727"/>
      <c r="D369" s="727"/>
      <c r="E369" s="727"/>
      <c r="F369" s="727"/>
      <c r="G369" s="727"/>
    </row>
    <row r="370" spans="2:7">
      <c r="B370" s="727"/>
      <c r="C370" s="727"/>
      <c r="D370" s="727"/>
      <c r="E370" s="727"/>
      <c r="F370" s="727"/>
      <c r="G370" s="727"/>
    </row>
    <row r="371" spans="2:7">
      <c r="B371" s="727"/>
      <c r="C371" s="727"/>
      <c r="D371" s="727"/>
      <c r="E371" s="727"/>
      <c r="F371" s="727"/>
      <c r="G371" s="727"/>
    </row>
    <row r="372" spans="2:7">
      <c r="B372" s="727"/>
      <c r="C372" s="727"/>
      <c r="D372" s="727"/>
      <c r="E372" s="727"/>
      <c r="F372" s="727"/>
      <c r="G372" s="727"/>
    </row>
    <row r="373" spans="2:7">
      <c r="B373" s="727"/>
      <c r="C373" s="727"/>
      <c r="D373" s="727"/>
      <c r="E373" s="727"/>
      <c r="F373" s="727"/>
      <c r="G373" s="727"/>
    </row>
    <row r="374" spans="2:7">
      <c r="B374" s="727"/>
      <c r="C374" s="727"/>
      <c r="D374" s="727"/>
      <c r="E374" s="727"/>
      <c r="F374" s="727"/>
      <c r="G374" s="727"/>
    </row>
    <row r="375" spans="2:7">
      <c r="B375" s="727"/>
      <c r="C375" s="727"/>
      <c r="D375" s="727"/>
      <c r="E375" s="727"/>
      <c r="F375" s="727"/>
      <c r="G375" s="727"/>
    </row>
    <row r="376" spans="2:7">
      <c r="B376" s="727"/>
      <c r="C376" s="727"/>
      <c r="D376" s="727"/>
      <c r="E376" s="727"/>
      <c r="F376" s="727"/>
      <c r="G376" s="727"/>
    </row>
    <row r="377" spans="2:7">
      <c r="B377" s="727"/>
      <c r="C377" s="727"/>
      <c r="D377" s="727"/>
      <c r="E377" s="727"/>
      <c r="F377" s="727"/>
      <c r="G377" s="727"/>
    </row>
    <row r="378" spans="2:7">
      <c r="B378" s="727"/>
      <c r="C378" s="727"/>
      <c r="D378" s="727"/>
      <c r="E378" s="727"/>
      <c r="F378" s="727"/>
      <c r="G378" s="727"/>
    </row>
    <row r="379" spans="2:7">
      <c r="B379" s="727"/>
      <c r="C379" s="727"/>
      <c r="D379" s="727"/>
      <c r="E379" s="727"/>
      <c r="F379" s="727"/>
      <c r="G379" s="727"/>
    </row>
    <row r="380" spans="2:7">
      <c r="B380" s="727"/>
      <c r="C380" s="727"/>
      <c r="D380" s="727"/>
      <c r="E380" s="727"/>
      <c r="F380" s="727"/>
      <c r="G380" s="727"/>
    </row>
    <row r="381" spans="2:7">
      <c r="B381" s="727"/>
      <c r="C381" s="727"/>
      <c r="D381" s="727"/>
      <c r="E381" s="727"/>
      <c r="F381" s="727"/>
      <c r="G381" s="727"/>
    </row>
    <row r="382" spans="2:7">
      <c r="B382" s="727"/>
      <c r="C382" s="727"/>
      <c r="D382" s="727"/>
      <c r="E382" s="727"/>
      <c r="F382" s="727"/>
      <c r="G382" s="727"/>
    </row>
    <row r="383" spans="2:7">
      <c r="B383" s="727"/>
      <c r="C383" s="727"/>
      <c r="D383" s="727"/>
      <c r="E383" s="727"/>
      <c r="F383" s="727"/>
      <c r="G383" s="727"/>
    </row>
    <row r="384" spans="2:7">
      <c r="B384" s="727"/>
      <c r="C384" s="727"/>
      <c r="D384" s="727"/>
      <c r="E384" s="727"/>
      <c r="F384" s="727"/>
      <c r="G384" s="727"/>
    </row>
    <row r="385" spans="2:7">
      <c r="B385" s="727"/>
      <c r="C385" s="727"/>
      <c r="D385" s="727"/>
      <c r="E385" s="727"/>
      <c r="F385" s="727"/>
      <c r="G385" s="727"/>
    </row>
    <row r="386" spans="2:7">
      <c r="B386" s="727"/>
      <c r="C386" s="727"/>
      <c r="D386" s="727"/>
      <c r="E386" s="727"/>
      <c r="F386" s="727"/>
      <c r="G386" s="727"/>
    </row>
    <row r="387" spans="2:7">
      <c r="B387" s="727"/>
      <c r="C387" s="727"/>
      <c r="D387" s="727"/>
      <c r="E387" s="727"/>
      <c r="F387" s="727"/>
      <c r="G387" s="727"/>
    </row>
    <row r="388" spans="2:7">
      <c r="B388" s="727"/>
      <c r="C388" s="727"/>
      <c r="D388" s="727"/>
      <c r="E388" s="727"/>
      <c r="F388" s="727"/>
      <c r="G388" s="727"/>
    </row>
    <row r="389" spans="2:7">
      <c r="B389" s="727"/>
      <c r="C389" s="727"/>
      <c r="D389" s="727"/>
      <c r="E389" s="727"/>
      <c r="F389" s="727"/>
      <c r="G389" s="727"/>
    </row>
    <row r="390" spans="2:7">
      <c r="B390" s="727"/>
      <c r="C390" s="727"/>
      <c r="D390" s="727"/>
      <c r="E390" s="727"/>
      <c r="F390" s="727"/>
      <c r="G390" s="727"/>
    </row>
    <row r="391" spans="2:7">
      <c r="B391" s="727"/>
      <c r="C391" s="727"/>
      <c r="D391" s="727"/>
      <c r="E391" s="727"/>
      <c r="F391" s="727"/>
      <c r="G391" s="727"/>
    </row>
    <row r="392" spans="2:7">
      <c r="B392" s="727"/>
      <c r="C392" s="727"/>
      <c r="D392" s="727"/>
      <c r="E392" s="727"/>
      <c r="F392" s="727"/>
      <c r="G392" s="727"/>
    </row>
    <row r="393" spans="2:7">
      <c r="B393" s="727"/>
      <c r="C393" s="727"/>
      <c r="D393" s="727"/>
      <c r="E393" s="727"/>
      <c r="F393" s="727"/>
      <c r="G393" s="727"/>
    </row>
    <row r="394" spans="2:7">
      <c r="B394" s="727"/>
      <c r="C394" s="727"/>
      <c r="D394" s="727"/>
      <c r="E394" s="727"/>
      <c r="F394" s="727"/>
      <c r="G394" s="727"/>
    </row>
    <row r="395" spans="2:7">
      <c r="B395" s="727"/>
      <c r="C395" s="727"/>
      <c r="D395" s="727"/>
      <c r="E395" s="727"/>
      <c r="F395" s="727"/>
      <c r="G395" s="727"/>
    </row>
    <row r="396" spans="2:7">
      <c r="B396" s="727"/>
      <c r="C396" s="727"/>
      <c r="D396" s="727"/>
      <c r="E396" s="727"/>
      <c r="F396" s="727"/>
      <c r="G396" s="727"/>
    </row>
    <row r="397" spans="2:7">
      <c r="B397" s="727"/>
      <c r="C397" s="727"/>
      <c r="D397" s="727"/>
      <c r="E397" s="727"/>
      <c r="F397" s="727"/>
      <c r="G397" s="727"/>
    </row>
    <row r="398" spans="2:7">
      <c r="B398" s="727"/>
      <c r="C398" s="727"/>
      <c r="D398" s="727"/>
      <c r="E398" s="727"/>
      <c r="F398" s="727"/>
      <c r="G398" s="727"/>
    </row>
    <row r="399" spans="2:7">
      <c r="B399" s="727"/>
      <c r="C399" s="727"/>
      <c r="D399" s="727"/>
      <c r="E399" s="727"/>
      <c r="F399" s="727"/>
      <c r="G399" s="727"/>
    </row>
    <row r="400" spans="2:7">
      <c r="B400" s="727"/>
      <c r="C400" s="727"/>
      <c r="D400" s="727"/>
      <c r="E400" s="727"/>
      <c r="F400" s="727"/>
      <c r="G400" s="727"/>
    </row>
    <row r="401" spans="2:7">
      <c r="B401" s="727"/>
      <c r="C401" s="727"/>
      <c r="D401" s="727"/>
      <c r="E401" s="727"/>
      <c r="F401" s="727"/>
      <c r="G401" s="727"/>
    </row>
    <row r="402" spans="2:7">
      <c r="B402" s="727"/>
      <c r="C402" s="727"/>
      <c r="D402" s="727"/>
      <c r="E402" s="727"/>
      <c r="F402" s="727"/>
      <c r="G402" s="727"/>
    </row>
    <row r="403" spans="2:7">
      <c r="B403" s="727"/>
      <c r="C403" s="727"/>
      <c r="D403" s="727"/>
      <c r="E403" s="727"/>
      <c r="F403" s="727"/>
      <c r="G403" s="727"/>
    </row>
    <row r="404" spans="2:7">
      <c r="B404" s="727"/>
      <c r="C404" s="727"/>
      <c r="D404" s="727"/>
      <c r="E404" s="727"/>
      <c r="F404" s="727"/>
      <c r="G404" s="727"/>
    </row>
    <row r="405" spans="2:7">
      <c r="B405" s="727"/>
      <c r="C405" s="727"/>
      <c r="D405" s="727"/>
      <c r="E405" s="727"/>
      <c r="F405" s="727"/>
      <c r="G405" s="727"/>
    </row>
    <row r="406" spans="2:7">
      <c r="B406" s="727"/>
      <c r="C406" s="727"/>
      <c r="D406" s="727"/>
      <c r="E406" s="727"/>
      <c r="F406" s="727"/>
      <c r="G406" s="727"/>
    </row>
    <row r="407" spans="2:7">
      <c r="B407" s="727"/>
      <c r="C407" s="727"/>
      <c r="D407" s="727"/>
      <c r="E407" s="727"/>
      <c r="F407" s="727"/>
      <c r="G407" s="727"/>
    </row>
    <row r="408" spans="2:7">
      <c r="B408" s="727"/>
      <c r="C408" s="727"/>
      <c r="D408" s="727"/>
      <c r="E408" s="727"/>
      <c r="F408" s="727"/>
      <c r="G408" s="727"/>
    </row>
    <row r="409" spans="2:7">
      <c r="B409" s="727"/>
      <c r="C409" s="727"/>
      <c r="D409" s="727"/>
      <c r="E409" s="727"/>
      <c r="F409" s="727"/>
      <c r="G409" s="727"/>
    </row>
    <row r="410" spans="2:7">
      <c r="B410" s="727"/>
      <c r="C410" s="727"/>
      <c r="D410" s="727"/>
      <c r="E410" s="727"/>
      <c r="F410" s="727"/>
      <c r="G410" s="727"/>
    </row>
    <row r="411" spans="2:7">
      <c r="B411" s="727"/>
      <c r="C411" s="727"/>
      <c r="D411" s="727"/>
      <c r="E411" s="727"/>
      <c r="F411" s="727"/>
      <c r="G411" s="727"/>
    </row>
    <row r="412" spans="2:7">
      <c r="B412" s="727"/>
      <c r="C412" s="727"/>
      <c r="D412" s="727"/>
      <c r="E412" s="727"/>
      <c r="F412" s="727"/>
      <c r="G412" s="727"/>
    </row>
    <row r="413" spans="2:7">
      <c r="B413" s="727"/>
      <c r="C413" s="727"/>
      <c r="D413" s="727"/>
      <c r="E413" s="727"/>
      <c r="F413" s="727"/>
      <c r="G413" s="727"/>
    </row>
    <row r="414" spans="2:7">
      <c r="B414" s="727"/>
      <c r="C414" s="727"/>
      <c r="D414" s="727"/>
      <c r="E414" s="727"/>
      <c r="F414" s="727"/>
      <c r="G414" s="727"/>
    </row>
    <row r="415" spans="2:7">
      <c r="B415" s="727"/>
      <c r="C415" s="727"/>
      <c r="D415" s="727"/>
      <c r="E415" s="727"/>
      <c r="F415" s="727"/>
      <c r="G415" s="727"/>
    </row>
    <row r="416" spans="2:7">
      <c r="B416" s="727"/>
      <c r="C416" s="727"/>
      <c r="D416" s="727"/>
      <c r="E416" s="727"/>
      <c r="F416" s="727"/>
      <c r="G416" s="727"/>
    </row>
    <row r="417" spans="2:7">
      <c r="B417" s="727"/>
      <c r="C417" s="727"/>
      <c r="D417" s="727"/>
      <c r="E417" s="727"/>
      <c r="F417" s="727"/>
      <c r="G417" s="727"/>
    </row>
    <row r="418" spans="2:7">
      <c r="B418" s="727"/>
      <c r="C418" s="727"/>
      <c r="D418" s="727"/>
      <c r="E418" s="727"/>
      <c r="F418" s="727"/>
      <c r="G418" s="727"/>
    </row>
    <row r="419" spans="2:7">
      <c r="B419" s="727"/>
      <c r="C419" s="727"/>
      <c r="D419" s="727"/>
      <c r="E419" s="727"/>
      <c r="F419" s="727"/>
      <c r="G419" s="727"/>
    </row>
    <row r="420" spans="2:7">
      <c r="B420" s="727"/>
      <c r="C420" s="727"/>
      <c r="D420" s="727"/>
      <c r="E420" s="727"/>
      <c r="F420" s="727"/>
      <c r="G420" s="727"/>
    </row>
    <row r="421" spans="2:7">
      <c r="B421" s="727"/>
      <c r="C421" s="727"/>
      <c r="D421" s="727"/>
      <c r="E421" s="727"/>
      <c r="F421" s="727"/>
      <c r="G421" s="727"/>
    </row>
    <row r="422" spans="2:7">
      <c r="B422" s="727"/>
      <c r="C422" s="727"/>
      <c r="D422" s="727"/>
      <c r="E422" s="727"/>
      <c r="F422" s="727"/>
      <c r="G422" s="727"/>
    </row>
    <row r="423" spans="2:7">
      <c r="B423" s="727"/>
      <c r="C423" s="727"/>
      <c r="D423" s="727"/>
      <c r="E423" s="727"/>
      <c r="F423" s="727"/>
      <c r="G423" s="727"/>
    </row>
    <row r="424" spans="2:7">
      <c r="B424" s="727"/>
      <c r="C424" s="727"/>
      <c r="D424" s="727"/>
      <c r="E424" s="727"/>
      <c r="F424" s="727"/>
      <c r="G424" s="727"/>
    </row>
    <row r="425" spans="2:7">
      <c r="B425" s="727"/>
      <c r="C425" s="727"/>
      <c r="D425" s="727"/>
      <c r="E425" s="727"/>
      <c r="F425" s="727"/>
      <c r="G425" s="727"/>
    </row>
    <row r="426" spans="2:7">
      <c r="B426" s="727"/>
      <c r="C426" s="727"/>
      <c r="D426" s="727"/>
      <c r="E426" s="727"/>
      <c r="F426" s="727"/>
      <c r="G426" s="727"/>
    </row>
    <row r="427" spans="2:7">
      <c r="B427" s="727"/>
      <c r="C427" s="727"/>
      <c r="D427" s="727"/>
      <c r="E427" s="727"/>
      <c r="F427" s="727"/>
      <c r="G427" s="727"/>
    </row>
    <row r="428" spans="2:7">
      <c r="B428" s="727"/>
      <c r="C428" s="727"/>
      <c r="D428" s="727"/>
      <c r="E428" s="727"/>
      <c r="F428" s="727"/>
      <c r="G428" s="727"/>
    </row>
    <row r="429" spans="2:7">
      <c r="B429" s="727"/>
      <c r="C429" s="727"/>
      <c r="D429" s="727"/>
      <c r="E429" s="727"/>
      <c r="F429" s="727"/>
      <c r="G429" s="727"/>
    </row>
    <row r="430" spans="2:7">
      <c r="B430" s="727"/>
      <c r="C430" s="727"/>
      <c r="D430" s="727"/>
      <c r="E430" s="727"/>
      <c r="F430" s="727"/>
      <c r="G430" s="727"/>
    </row>
    <row r="431" spans="2:7">
      <c r="B431" s="727"/>
      <c r="C431" s="727"/>
      <c r="D431" s="727"/>
      <c r="E431" s="727"/>
      <c r="F431" s="727"/>
      <c r="G431" s="727"/>
    </row>
    <row r="432" spans="2:7">
      <c r="B432" s="727"/>
      <c r="C432" s="727"/>
      <c r="D432" s="727"/>
      <c r="E432" s="727"/>
      <c r="F432" s="727"/>
      <c r="G432" s="727"/>
    </row>
    <row r="433" spans="2:7">
      <c r="B433" s="727"/>
      <c r="C433" s="727"/>
      <c r="D433" s="727"/>
      <c r="E433" s="727"/>
      <c r="F433" s="727"/>
      <c r="G433" s="727"/>
    </row>
    <row r="434" spans="2:7">
      <c r="B434" s="727"/>
      <c r="C434" s="727"/>
      <c r="D434" s="727"/>
      <c r="E434" s="727"/>
      <c r="F434" s="727"/>
      <c r="G434" s="727"/>
    </row>
    <row r="435" spans="2:7">
      <c r="B435" s="727"/>
      <c r="C435" s="727"/>
      <c r="D435" s="727"/>
      <c r="E435" s="727"/>
      <c r="F435" s="727"/>
      <c r="G435" s="727"/>
    </row>
    <row r="436" spans="2:7">
      <c r="B436" s="727"/>
      <c r="C436" s="727"/>
      <c r="D436" s="727"/>
      <c r="E436" s="727"/>
      <c r="F436" s="727"/>
      <c r="G436" s="727"/>
    </row>
    <row r="437" spans="2:7">
      <c r="B437" s="727"/>
      <c r="C437" s="727"/>
      <c r="D437" s="727"/>
      <c r="E437" s="727"/>
      <c r="F437" s="727"/>
      <c r="G437" s="727"/>
    </row>
    <row r="438" spans="2:7">
      <c r="B438" s="727"/>
      <c r="C438" s="727"/>
      <c r="D438" s="727"/>
      <c r="E438" s="727"/>
      <c r="F438" s="727"/>
      <c r="G438" s="727"/>
    </row>
    <row r="439" spans="2:7">
      <c r="B439" s="727"/>
      <c r="C439" s="727"/>
      <c r="D439" s="727"/>
      <c r="E439" s="727"/>
      <c r="F439" s="727"/>
      <c r="G439" s="727"/>
    </row>
    <row r="440" spans="2:7">
      <c r="B440" s="727"/>
      <c r="C440" s="727"/>
      <c r="D440" s="727"/>
      <c r="E440" s="727"/>
      <c r="F440" s="727"/>
      <c r="G440" s="727"/>
    </row>
    <row r="441" spans="2:7">
      <c r="B441" s="727"/>
      <c r="C441" s="727"/>
      <c r="D441" s="727"/>
      <c r="E441" s="727"/>
      <c r="F441" s="727"/>
      <c r="G441" s="727"/>
    </row>
    <row r="442" spans="2:7">
      <c r="B442" s="727"/>
      <c r="C442" s="727"/>
      <c r="D442" s="727"/>
      <c r="E442" s="727"/>
      <c r="F442" s="727"/>
      <c r="G442" s="727"/>
    </row>
    <row r="443" spans="2:7">
      <c r="B443" s="727"/>
      <c r="C443" s="727"/>
      <c r="D443" s="727"/>
      <c r="E443" s="727"/>
      <c r="F443" s="727"/>
      <c r="G443" s="727"/>
    </row>
    <row r="444" spans="2:7">
      <c r="B444" s="727"/>
      <c r="C444" s="727"/>
      <c r="D444" s="727"/>
      <c r="E444" s="727"/>
      <c r="F444" s="727"/>
      <c r="G444" s="727"/>
    </row>
    <row r="445" spans="2:7">
      <c r="B445" s="727"/>
      <c r="C445" s="727"/>
      <c r="D445" s="727"/>
      <c r="E445" s="727"/>
      <c r="F445" s="727"/>
      <c r="G445" s="727"/>
    </row>
    <row r="446" spans="2:7">
      <c r="B446" s="727"/>
      <c r="C446" s="727"/>
      <c r="D446" s="727"/>
      <c r="E446" s="727"/>
      <c r="F446" s="727"/>
      <c r="G446" s="727"/>
    </row>
    <row r="447" spans="2:7">
      <c r="B447" s="727"/>
      <c r="C447" s="727"/>
      <c r="D447" s="727"/>
      <c r="E447" s="727"/>
      <c r="F447" s="727"/>
      <c r="G447" s="727"/>
    </row>
    <row r="448" spans="2:7">
      <c r="B448" s="727"/>
      <c r="C448" s="727"/>
      <c r="D448" s="727"/>
      <c r="E448" s="727"/>
      <c r="F448" s="727"/>
      <c r="G448" s="727"/>
    </row>
    <row r="449" spans="2:7">
      <c r="B449" s="727"/>
      <c r="C449" s="727"/>
      <c r="D449" s="727"/>
      <c r="E449" s="727"/>
      <c r="F449" s="727"/>
      <c r="G449" s="727"/>
    </row>
    <row r="450" spans="2:7">
      <c r="B450" s="727"/>
      <c r="C450" s="727"/>
      <c r="D450" s="727"/>
      <c r="E450" s="727"/>
      <c r="F450" s="727"/>
      <c r="G450" s="727"/>
    </row>
    <row r="451" spans="2:7">
      <c r="B451" s="727"/>
      <c r="C451" s="727"/>
      <c r="D451" s="727"/>
      <c r="E451" s="727"/>
      <c r="F451" s="727"/>
      <c r="G451" s="727"/>
    </row>
    <row r="452" spans="2:7">
      <c r="B452" s="727"/>
      <c r="C452" s="727"/>
      <c r="D452" s="727"/>
      <c r="E452" s="727"/>
      <c r="F452" s="727"/>
      <c r="G452" s="727"/>
    </row>
    <row r="453" spans="2:7">
      <c r="B453" s="727"/>
      <c r="C453" s="727"/>
      <c r="D453" s="727"/>
      <c r="E453" s="727"/>
      <c r="F453" s="727"/>
      <c r="G453" s="727"/>
    </row>
    <row r="454" spans="2:7">
      <c r="B454" s="727"/>
      <c r="C454" s="727"/>
      <c r="D454" s="727"/>
      <c r="E454" s="727"/>
      <c r="F454" s="727"/>
      <c r="G454" s="727"/>
    </row>
    <row r="455" spans="2:7">
      <c r="B455" s="727"/>
      <c r="C455" s="727"/>
      <c r="D455" s="727"/>
      <c r="E455" s="727"/>
      <c r="F455" s="727"/>
      <c r="G455" s="727"/>
    </row>
    <row r="456" spans="2:7">
      <c r="B456" s="727"/>
      <c r="C456" s="727"/>
      <c r="D456" s="727"/>
      <c r="E456" s="727"/>
      <c r="F456" s="727"/>
      <c r="G456" s="727"/>
    </row>
    <row r="457" spans="2:7">
      <c r="B457" s="727"/>
      <c r="C457" s="727"/>
      <c r="D457" s="727"/>
      <c r="E457" s="727"/>
      <c r="F457" s="727"/>
      <c r="G457" s="727"/>
    </row>
    <row r="458" spans="2:7">
      <c r="B458" s="727"/>
      <c r="C458" s="727"/>
      <c r="D458" s="727"/>
      <c r="E458" s="727"/>
      <c r="F458" s="727"/>
      <c r="G458" s="727"/>
    </row>
    <row r="459" spans="2:7">
      <c r="B459" s="727"/>
      <c r="C459" s="727"/>
      <c r="D459" s="727"/>
      <c r="E459" s="727"/>
      <c r="F459" s="727"/>
      <c r="G459" s="727"/>
    </row>
    <row r="460" spans="2:7">
      <c r="B460" s="727"/>
      <c r="C460" s="727"/>
      <c r="D460" s="727"/>
      <c r="E460" s="727"/>
      <c r="F460" s="727"/>
      <c r="G460" s="727"/>
    </row>
    <row r="461" spans="2:7">
      <c r="B461" s="727"/>
      <c r="C461" s="727"/>
      <c r="D461" s="727"/>
      <c r="E461" s="727"/>
      <c r="F461" s="727"/>
      <c r="G461" s="727"/>
    </row>
    <row r="462" spans="2:7">
      <c r="B462" s="727"/>
      <c r="C462" s="727"/>
      <c r="D462" s="727"/>
      <c r="E462" s="727"/>
      <c r="F462" s="727"/>
      <c r="G462" s="727"/>
    </row>
    <row r="463" spans="2:7">
      <c r="B463" s="727"/>
      <c r="C463" s="727"/>
      <c r="D463" s="727"/>
      <c r="E463" s="727"/>
      <c r="F463" s="727"/>
      <c r="G463" s="727"/>
    </row>
    <row r="464" spans="2:7">
      <c r="B464" s="727"/>
      <c r="C464" s="727"/>
      <c r="D464" s="727"/>
      <c r="E464" s="727"/>
      <c r="F464" s="727"/>
      <c r="G464" s="727"/>
    </row>
    <row r="465" spans="2:7">
      <c r="B465" s="727"/>
      <c r="C465" s="727"/>
      <c r="D465" s="727"/>
      <c r="E465" s="727"/>
      <c r="F465" s="727"/>
      <c r="G465" s="727"/>
    </row>
    <row r="466" spans="2:7">
      <c r="B466" s="727"/>
      <c r="C466" s="727"/>
      <c r="D466" s="727"/>
      <c r="E466" s="727"/>
      <c r="F466" s="727"/>
      <c r="G466" s="727"/>
    </row>
    <row r="467" spans="2:7">
      <c r="B467" s="727"/>
      <c r="C467" s="727"/>
      <c r="D467" s="727"/>
      <c r="E467" s="727"/>
      <c r="F467" s="727"/>
      <c r="G467" s="727"/>
    </row>
    <row r="468" spans="2:7">
      <c r="B468" s="727"/>
      <c r="C468" s="727"/>
      <c r="D468" s="727"/>
      <c r="E468" s="727"/>
      <c r="F468" s="727"/>
      <c r="G468" s="727"/>
    </row>
    <row r="469" spans="2:7">
      <c r="B469" s="727"/>
      <c r="C469" s="727"/>
      <c r="D469" s="727"/>
      <c r="E469" s="727"/>
      <c r="F469" s="727"/>
      <c r="G469" s="727"/>
    </row>
    <row r="470" spans="2:7">
      <c r="B470" s="727"/>
      <c r="C470" s="727"/>
      <c r="D470" s="727"/>
      <c r="E470" s="727"/>
      <c r="F470" s="727"/>
      <c r="G470" s="727"/>
    </row>
    <row r="471" spans="2:7">
      <c r="B471" s="727"/>
      <c r="C471" s="727"/>
      <c r="D471" s="727"/>
      <c r="E471" s="727"/>
      <c r="F471" s="727"/>
      <c r="G471" s="727"/>
    </row>
    <row r="472" spans="2:7">
      <c r="B472" s="727"/>
      <c r="C472" s="727"/>
      <c r="D472" s="727"/>
      <c r="E472" s="727"/>
      <c r="F472" s="727"/>
      <c r="G472" s="727"/>
    </row>
    <row r="473" spans="2:7">
      <c r="B473" s="727"/>
      <c r="C473" s="727"/>
      <c r="D473" s="727"/>
      <c r="E473" s="727"/>
      <c r="F473" s="727"/>
      <c r="G473" s="727"/>
    </row>
    <row r="474" spans="2:7">
      <c r="B474" s="727"/>
      <c r="C474" s="727"/>
      <c r="D474" s="727"/>
      <c r="E474" s="727"/>
      <c r="F474" s="727"/>
      <c r="G474" s="727"/>
    </row>
    <row r="475" spans="2:7">
      <c r="B475" s="727"/>
      <c r="C475" s="727"/>
      <c r="D475" s="727"/>
      <c r="E475" s="727"/>
      <c r="F475" s="727"/>
      <c r="G475" s="727"/>
    </row>
    <row r="476" spans="2:7">
      <c r="B476" s="727"/>
      <c r="C476" s="727"/>
      <c r="D476" s="727"/>
      <c r="E476" s="727"/>
      <c r="F476" s="727"/>
      <c r="G476" s="727"/>
    </row>
    <row r="477" spans="2:7">
      <c r="B477" s="727"/>
      <c r="C477" s="727"/>
      <c r="D477" s="727"/>
      <c r="E477" s="727"/>
      <c r="F477" s="727"/>
      <c r="G477" s="727"/>
    </row>
    <row r="478" spans="2:7">
      <c r="B478" s="727"/>
      <c r="C478" s="727"/>
      <c r="D478" s="727"/>
      <c r="E478" s="727"/>
      <c r="F478" s="727"/>
      <c r="G478" s="727"/>
    </row>
    <row r="479" spans="2:7">
      <c r="B479" s="727"/>
      <c r="C479" s="727"/>
      <c r="D479" s="727"/>
      <c r="E479" s="727"/>
      <c r="F479" s="727"/>
      <c r="G479" s="727"/>
    </row>
    <row r="480" spans="2:7">
      <c r="B480" s="727"/>
      <c r="C480" s="727"/>
      <c r="D480" s="727"/>
      <c r="E480" s="727"/>
      <c r="F480" s="727"/>
      <c r="G480" s="727"/>
    </row>
    <row r="481" spans="2:7">
      <c r="B481" s="727"/>
      <c r="C481" s="727"/>
      <c r="D481" s="727"/>
      <c r="E481" s="727"/>
      <c r="F481" s="727"/>
      <c r="G481" s="727"/>
    </row>
    <row r="482" spans="2:7">
      <c r="B482" s="727"/>
      <c r="C482" s="727"/>
      <c r="D482" s="727"/>
      <c r="E482" s="727"/>
      <c r="F482" s="727"/>
      <c r="G482" s="727"/>
    </row>
    <row r="483" spans="2:7">
      <c r="B483" s="727"/>
      <c r="C483" s="727"/>
      <c r="D483" s="727"/>
      <c r="E483" s="727"/>
      <c r="F483" s="727"/>
      <c r="G483" s="727"/>
    </row>
    <row r="484" spans="2:7">
      <c r="B484" s="727"/>
      <c r="C484" s="727"/>
      <c r="D484" s="727"/>
      <c r="E484" s="727"/>
      <c r="F484" s="727"/>
      <c r="G484" s="727"/>
    </row>
    <row r="485" spans="2:7">
      <c r="B485" s="727"/>
      <c r="C485" s="727"/>
      <c r="D485" s="727"/>
      <c r="E485" s="727"/>
      <c r="F485" s="727"/>
      <c r="G485" s="727"/>
    </row>
    <row r="486" spans="2:7">
      <c r="B486" s="727"/>
      <c r="C486" s="727"/>
      <c r="D486" s="727"/>
      <c r="E486" s="727"/>
      <c r="F486" s="727"/>
      <c r="G486" s="727"/>
    </row>
    <row r="487" spans="2:7">
      <c r="B487" s="727"/>
      <c r="C487" s="727"/>
      <c r="D487" s="727"/>
      <c r="E487" s="727"/>
      <c r="F487" s="727"/>
      <c r="G487" s="727"/>
    </row>
    <row r="488" spans="2:7">
      <c r="B488" s="727"/>
      <c r="C488" s="727"/>
      <c r="D488" s="727"/>
      <c r="E488" s="727"/>
      <c r="F488" s="727"/>
      <c r="G488" s="727"/>
    </row>
    <row r="489" spans="2:7">
      <c r="B489" s="727"/>
      <c r="C489" s="727"/>
      <c r="D489" s="727"/>
      <c r="E489" s="727"/>
      <c r="F489" s="727"/>
      <c r="G489" s="727"/>
    </row>
    <row r="490" spans="2:7">
      <c r="B490" s="727"/>
      <c r="C490" s="727"/>
      <c r="D490" s="727"/>
      <c r="E490" s="727"/>
      <c r="F490" s="727"/>
      <c r="G490" s="727"/>
    </row>
    <row r="491" spans="2:7">
      <c r="B491" s="727"/>
      <c r="C491" s="727"/>
      <c r="D491" s="727"/>
      <c r="E491" s="727"/>
      <c r="F491" s="727"/>
      <c r="G491" s="727"/>
    </row>
    <row r="492" spans="2:7">
      <c r="B492" s="727"/>
      <c r="C492" s="727"/>
      <c r="D492" s="727"/>
      <c r="E492" s="727"/>
      <c r="F492" s="727"/>
      <c r="G492" s="727"/>
    </row>
    <row r="493" spans="2:7">
      <c r="B493" s="727"/>
      <c r="C493" s="727"/>
      <c r="D493" s="727"/>
      <c r="E493" s="727"/>
      <c r="F493" s="727"/>
      <c r="G493" s="727"/>
    </row>
    <row r="494" spans="2:7">
      <c r="B494" s="727"/>
      <c r="C494" s="727"/>
      <c r="D494" s="727"/>
      <c r="E494" s="727"/>
      <c r="F494" s="727"/>
      <c r="G494" s="727"/>
    </row>
    <row r="495" spans="2:7">
      <c r="B495" s="727"/>
      <c r="C495" s="727"/>
      <c r="D495" s="727"/>
      <c r="E495" s="727"/>
      <c r="F495" s="727"/>
      <c r="G495" s="727"/>
    </row>
    <row r="496" spans="2:7">
      <c r="B496" s="727"/>
      <c r="C496" s="727"/>
      <c r="D496" s="727"/>
      <c r="E496" s="727"/>
      <c r="F496" s="727"/>
      <c r="G496" s="727"/>
    </row>
    <row r="497" spans="2:7">
      <c r="B497" s="727"/>
      <c r="C497" s="727"/>
      <c r="D497" s="727"/>
      <c r="E497" s="727"/>
      <c r="F497" s="727"/>
      <c r="G497" s="727"/>
    </row>
    <row r="498" spans="2:7">
      <c r="B498" s="727"/>
      <c r="C498" s="727"/>
      <c r="D498" s="727"/>
      <c r="E498" s="727"/>
      <c r="F498" s="727"/>
      <c r="G498" s="727"/>
    </row>
    <row r="499" spans="2:7">
      <c r="B499" s="727"/>
      <c r="C499" s="727"/>
      <c r="D499" s="727"/>
      <c r="E499" s="727"/>
      <c r="F499" s="727"/>
      <c r="G499" s="727"/>
    </row>
    <row r="500" spans="2:7">
      <c r="B500" s="727"/>
      <c r="C500" s="727"/>
      <c r="D500" s="727"/>
      <c r="E500" s="727"/>
      <c r="F500" s="727"/>
      <c r="G500" s="727"/>
    </row>
    <row r="501" spans="2:7">
      <c r="B501" s="727"/>
      <c r="C501" s="727"/>
      <c r="D501" s="727"/>
      <c r="E501" s="727"/>
      <c r="F501" s="727"/>
      <c r="G501" s="727"/>
    </row>
    <row r="502" spans="2:7">
      <c r="B502" s="727"/>
      <c r="C502" s="727"/>
      <c r="D502" s="727"/>
      <c r="E502" s="727"/>
      <c r="F502" s="727"/>
      <c r="G502" s="727"/>
    </row>
    <row r="503" spans="2:7">
      <c r="B503" s="727"/>
      <c r="C503" s="727"/>
      <c r="D503" s="727"/>
      <c r="E503" s="727"/>
      <c r="F503" s="727"/>
      <c r="G503" s="727"/>
    </row>
    <row r="504" spans="2:7">
      <c r="B504" s="727"/>
      <c r="C504" s="727"/>
      <c r="D504" s="727"/>
      <c r="E504" s="727"/>
      <c r="F504" s="727"/>
      <c r="G504" s="727"/>
    </row>
    <row r="505" spans="2:7">
      <c r="B505" s="727"/>
      <c r="C505" s="727"/>
      <c r="D505" s="727"/>
      <c r="E505" s="727"/>
      <c r="F505" s="727"/>
      <c r="G505" s="727"/>
    </row>
    <row r="506" spans="2:7">
      <c r="B506" s="727"/>
      <c r="C506" s="727"/>
      <c r="D506" s="727"/>
      <c r="E506" s="727"/>
      <c r="F506" s="727"/>
      <c r="G506" s="727"/>
    </row>
    <row r="507" spans="2:7">
      <c r="B507" s="727"/>
      <c r="C507" s="727"/>
      <c r="D507" s="727"/>
      <c r="E507" s="727"/>
      <c r="F507" s="727"/>
      <c r="G507" s="727"/>
    </row>
    <row r="508" spans="2:7">
      <c r="B508" s="727"/>
      <c r="C508" s="727"/>
      <c r="D508" s="727"/>
      <c r="E508" s="727"/>
      <c r="F508" s="727"/>
      <c r="G508" s="727"/>
    </row>
    <row r="509" spans="2:7">
      <c r="B509" s="727"/>
      <c r="C509" s="727"/>
      <c r="D509" s="727"/>
      <c r="E509" s="727"/>
      <c r="F509" s="727"/>
      <c r="G509" s="727"/>
    </row>
    <row r="510" spans="2:7">
      <c r="B510" s="727"/>
      <c r="C510" s="727"/>
      <c r="D510" s="727"/>
      <c r="E510" s="727"/>
      <c r="F510" s="727"/>
      <c r="G510" s="727"/>
    </row>
    <row r="511" spans="2:7">
      <c r="B511" s="727"/>
      <c r="C511" s="727"/>
      <c r="D511" s="727"/>
      <c r="E511" s="727"/>
      <c r="F511" s="727"/>
      <c r="G511" s="727"/>
    </row>
    <row r="512" spans="2:7">
      <c r="B512" s="727"/>
      <c r="C512" s="727"/>
      <c r="D512" s="727"/>
      <c r="E512" s="727"/>
      <c r="F512" s="727"/>
      <c r="G512" s="727"/>
    </row>
    <row r="513" spans="2:7">
      <c r="B513" s="727"/>
      <c r="C513" s="727"/>
      <c r="D513" s="727"/>
      <c r="E513" s="727"/>
      <c r="F513" s="727"/>
      <c r="G513" s="727"/>
    </row>
    <row r="514" spans="2:7">
      <c r="B514" s="727"/>
      <c r="C514" s="727"/>
      <c r="D514" s="727"/>
      <c r="E514" s="727"/>
      <c r="F514" s="727"/>
      <c r="G514" s="727"/>
    </row>
    <row r="515" spans="2:7">
      <c r="B515" s="727"/>
      <c r="C515" s="727"/>
      <c r="D515" s="727"/>
      <c r="E515" s="727"/>
      <c r="F515" s="727"/>
      <c r="G515" s="727"/>
    </row>
    <row r="516" spans="2:7">
      <c r="B516" s="727"/>
      <c r="C516" s="727"/>
      <c r="D516" s="727"/>
      <c r="E516" s="727"/>
      <c r="F516" s="727"/>
      <c r="G516" s="727"/>
    </row>
    <row r="517" spans="2:7">
      <c r="B517" s="727"/>
      <c r="C517" s="727"/>
      <c r="D517" s="727"/>
      <c r="E517" s="727"/>
      <c r="F517" s="727"/>
      <c r="G517" s="727"/>
    </row>
    <row r="518" spans="2:7">
      <c r="B518" s="727"/>
      <c r="C518" s="727"/>
      <c r="D518" s="727"/>
      <c r="E518" s="727"/>
      <c r="F518" s="727"/>
      <c r="G518" s="727"/>
    </row>
    <row r="519" spans="2:7">
      <c r="B519" s="727"/>
      <c r="C519" s="727"/>
      <c r="D519" s="727"/>
      <c r="E519" s="727"/>
      <c r="F519" s="727"/>
      <c r="G519" s="727"/>
    </row>
    <row r="520" spans="2:7">
      <c r="B520" s="727"/>
      <c r="C520" s="727"/>
      <c r="D520" s="727"/>
      <c r="E520" s="727"/>
      <c r="F520" s="727"/>
      <c r="G520" s="727"/>
    </row>
    <row r="521" spans="2:7">
      <c r="B521" s="727"/>
      <c r="C521" s="727"/>
      <c r="D521" s="727"/>
      <c r="E521" s="727"/>
      <c r="F521" s="727"/>
      <c r="G521" s="727"/>
    </row>
    <row r="522" spans="2:7">
      <c r="B522" s="727"/>
      <c r="C522" s="727"/>
      <c r="D522" s="727"/>
      <c r="E522" s="727"/>
      <c r="F522" s="727"/>
      <c r="G522" s="727"/>
    </row>
    <row r="523" spans="2:7">
      <c r="B523" s="727"/>
      <c r="C523" s="727"/>
      <c r="D523" s="727"/>
      <c r="E523" s="727"/>
      <c r="F523" s="727"/>
      <c r="G523" s="727"/>
    </row>
    <row r="524" spans="2:7">
      <c r="B524" s="727"/>
      <c r="C524" s="727"/>
      <c r="D524" s="727"/>
      <c r="E524" s="727"/>
      <c r="F524" s="727"/>
      <c r="G524" s="727"/>
    </row>
    <row r="525" spans="2:7">
      <c r="B525" s="727"/>
      <c r="C525" s="727"/>
      <c r="D525" s="727"/>
      <c r="E525" s="727"/>
      <c r="F525" s="727"/>
      <c r="G525" s="727"/>
    </row>
    <row r="526" spans="2:7">
      <c r="B526" s="727"/>
      <c r="C526" s="727"/>
      <c r="D526" s="727"/>
      <c r="E526" s="727"/>
      <c r="F526" s="727"/>
      <c r="G526" s="727"/>
    </row>
    <row r="527" spans="2:7">
      <c r="B527" s="727"/>
      <c r="C527" s="727"/>
      <c r="D527" s="727"/>
      <c r="E527" s="727"/>
      <c r="F527" s="727"/>
      <c r="G527" s="727"/>
    </row>
    <row r="528" spans="2:7">
      <c r="B528" s="727"/>
      <c r="C528" s="727"/>
      <c r="D528" s="727"/>
      <c r="E528" s="727"/>
      <c r="F528" s="727"/>
      <c r="G528" s="727"/>
    </row>
    <row r="529" spans="2:7">
      <c r="B529" s="727"/>
      <c r="C529" s="727"/>
      <c r="D529" s="727"/>
      <c r="E529" s="727"/>
      <c r="F529" s="727"/>
      <c r="G529" s="727"/>
    </row>
    <row r="530" spans="2:7">
      <c r="B530" s="727"/>
      <c r="C530" s="727"/>
      <c r="D530" s="727"/>
      <c r="E530" s="727"/>
      <c r="F530" s="727"/>
      <c r="G530" s="727"/>
    </row>
    <row r="531" spans="2:7">
      <c r="B531" s="727"/>
      <c r="C531" s="727"/>
      <c r="D531" s="727"/>
      <c r="E531" s="727"/>
      <c r="F531" s="727"/>
      <c r="G531" s="727"/>
    </row>
    <row r="532" spans="2:7">
      <c r="B532" s="727"/>
      <c r="C532" s="727"/>
      <c r="D532" s="727"/>
      <c r="E532" s="727"/>
      <c r="F532" s="727"/>
      <c r="G532" s="727"/>
    </row>
    <row r="533" spans="2:7">
      <c r="B533" s="727"/>
      <c r="C533" s="727"/>
      <c r="D533" s="727"/>
      <c r="E533" s="727"/>
      <c r="F533" s="727"/>
      <c r="G533" s="727"/>
    </row>
    <row r="534" spans="2:7">
      <c r="B534" s="727"/>
      <c r="C534" s="727"/>
      <c r="D534" s="727"/>
      <c r="E534" s="727"/>
      <c r="F534" s="727"/>
      <c r="G534" s="727"/>
    </row>
    <row r="535" spans="2:7">
      <c r="B535" s="727"/>
      <c r="C535" s="727"/>
      <c r="D535" s="727"/>
      <c r="E535" s="727"/>
      <c r="F535" s="727"/>
      <c r="G535" s="727"/>
    </row>
    <row r="536" spans="2:7">
      <c r="B536" s="727"/>
      <c r="C536" s="727"/>
      <c r="D536" s="727"/>
      <c r="E536" s="727"/>
      <c r="F536" s="727"/>
      <c r="G536" s="727"/>
    </row>
    <row r="537" spans="2:7">
      <c r="B537" s="727"/>
      <c r="C537" s="727"/>
      <c r="D537" s="727"/>
      <c r="E537" s="727"/>
      <c r="F537" s="727"/>
      <c r="G537" s="727"/>
    </row>
    <row r="538" spans="2:7">
      <c r="B538" s="727"/>
      <c r="C538" s="727"/>
      <c r="D538" s="727"/>
      <c r="E538" s="727"/>
      <c r="F538" s="727"/>
      <c r="G538" s="727"/>
    </row>
    <row r="539" spans="2:7">
      <c r="B539" s="727"/>
      <c r="C539" s="727"/>
      <c r="D539" s="727"/>
      <c r="E539" s="727"/>
      <c r="F539" s="727"/>
      <c r="G539" s="727"/>
    </row>
    <row r="540" spans="2:7">
      <c r="B540" s="727"/>
      <c r="C540" s="727"/>
      <c r="D540" s="727"/>
      <c r="E540" s="727"/>
      <c r="F540" s="727"/>
      <c r="G540" s="727"/>
    </row>
    <row r="541" spans="2:7">
      <c r="B541" s="727"/>
      <c r="C541" s="727"/>
      <c r="D541" s="727"/>
      <c r="E541" s="727"/>
      <c r="F541" s="727"/>
      <c r="G541" s="727"/>
    </row>
    <row r="542" spans="2:7">
      <c r="B542" s="727"/>
      <c r="C542" s="727"/>
      <c r="D542" s="727"/>
      <c r="E542" s="727"/>
      <c r="F542" s="727"/>
      <c r="G542" s="727"/>
    </row>
    <row r="543" spans="2:7">
      <c r="B543" s="727"/>
      <c r="C543" s="727"/>
      <c r="D543" s="727"/>
      <c r="E543" s="727"/>
      <c r="F543" s="727"/>
      <c r="G543" s="727"/>
    </row>
    <row r="544" spans="2:7">
      <c r="B544" s="727"/>
      <c r="C544" s="727"/>
      <c r="D544" s="727"/>
      <c r="E544" s="727"/>
      <c r="F544" s="727"/>
      <c r="G544" s="727"/>
    </row>
    <row r="545" spans="2:7">
      <c r="B545" s="727"/>
      <c r="C545" s="727"/>
      <c r="D545" s="727"/>
      <c r="E545" s="727"/>
      <c r="F545" s="727"/>
      <c r="G545" s="727"/>
    </row>
    <row r="546" spans="2:7">
      <c r="B546" s="727"/>
      <c r="C546" s="727"/>
      <c r="D546" s="727"/>
      <c r="E546" s="727"/>
      <c r="F546" s="727"/>
      <c r="G546" s="727"/>
    </row>
    <row r="547" spans="2:7">
      <c r="B547" s="727"/>
      <c r="C547" s="727"/>
      <c r="D547" s="727"/>
      <c r="E547" s="727"/>
      <c r="F547" s="727"/>
      <c r="G547" s="727"/>
    </row>
    <row r="548" spans="2:7">
      <c r="B548" s="727"/>
      <c r="C548" s="727"/>
      <c r="D548" s="727"/>
      <c r="E548" s="727"/>
      <c r="F548" s="727"/>
      <c r="G548" s="727"/>
    </row>
    <row r="549" spans="2:7">
      <c r="B549" s="727"/>
      <c r="C549" s="727"/>
      <c r="D549" s="727"/>
      <c r="E549" s="727"/>
      <c r="F549" s="727"/>
      <c r="G549" s="727"/>
    </row>
    <row r="550" spans="2:7">
      <c r="B550" s="727"/>
      <c r="C550" s="727"/>
      <c r="D550" s="727"/>
      <c r="E550" s="727"/>
      <c r="F550" s="727"/>
      <c r="G550" s="727"/>
    </row>
    <row r="551" spans="2:7">
      <c r="B551" s="727"/>
      <c r="C551" s="727"/>
      <c r="D551" s="727"/>
      <c r="E551" s="727"/>
      <c r="F551" s="727"/>
      <c r="G551" s="727"/>
    </row>
    <row r="552" spans="2:7">
      <c r="B552" s="727"/>
      <c r="C552" s="727"/>
      <c r="D552" s="727"/>
      <c r="E552" s="727"/>
      <c r="F552" s="727"/>
      <c r="G552" s="727"/>
    </row>
    <row r="553" spans="2:7">
      <c r="B553" s="727"/>
      <c r="C553" s="727"/>
      <c r="D553" s="727"/>
      <c r="E553" s="727"/>
      <c r="F553" s="727"/>
      <c r="G553" s="727"/>
    </row>
    <row r="554" spans="2:7">
      <c r="B554" s="727"/>
      <c r="C554" s="727"/>
      <c r="D554" s="727"/>
      <c r="E554" s="727"/>
      <c r="F554" s="727"/>
      <c r="G554" s="727"/>
    </row>
    <row r="555" spans="2:7">
      <c r="B555" s="727"/>
      <c r="C555" s="727"/>
      <c r="D555" s="727"/>
      <c r="E555" s="727"/>
      <c r="F555" s="727"/>
      <c r="G555" s="727"/>
    </row>
    <row r="556" spans="2:7">
      <c r="B556" s="727"/>
      <c r="C556" s="727"/>
      <c r="D556" s="727"/>
      <c r="E556" s="727"/>
      <c r="F556" s="727"/>
      <c r="G556" s="727"/>
    </row>
    <row r="557" spans="2:7">
      <c r="B557" s="727"/>
      <c r="C557" s="727"/>
      <c r="D557" s="727"/>
      <c r="E557" s="727"/>
      <c r="F557" s="727"/>
      <c r="G557" s="727"/>
    </row>
    <row r="558" spans="2:7">
      <c r="B558" s="727"/>
      <c r="C558" s="727"/>
      <c r="D558" s="727"/>
      <c r="E558" s="727"/>
      <c r="F558" s="727"/>
      <c r="G558" s="727"/>
    </row>
    <row r="559" spans="2:7">
      <c r="B559" s="727"/>
      <c r="C559" s="727"/>
      <c r="D559" s="727"/>
      <c r="E559" s="727"/>
      <c r="F559" s="727"/>
      <c r="G559" s="727"/>
    </row>
    <row r="560" spans="2:7">
      <c r="B560" s="727"/>
      <c r="C560" s="727"/>
      <c r="D560" s="727"/>
      <c r="E560" s="727"/>
      <c r="F560" s="727"/>
      <c r="G560" s="727"/>
    </row>
    <row r="561" spans="2:7">
      <c r="B561" s="727"/>
      <c r="C561" s="727"/>
      <c r="D561" s="727"/>
      <c r="E561" s="727"/>
      <c r="F561" s="727"/>
      <c r="G561" s="727"/>
    </row>
    <row r="562" spans="2:7">
      <c r="B562" s="727"/>
      <c r="C562" s="727"/>
      <c r="D562" s="727"/>
      <c r="E562" s="727"/>
      <c r="F562" s="727"/>
      <c r="G562" s="727"/>
    </row>
    <row r="563" spans="2:7">
      <c r="B563" s="727"/>
      <c r="C563" s="727"/>
      <c r="D563" s="727"/>
      <c r="E563" s="727"/>
      <c r="F563" s="727"/>
      <c r="G563" s="727"/>
    </row>
    <row r="564" spans="2:7">
      <c r="B564" s="727"/>
      <c r="C564" s="727"/>
      <c r="D564" s="727"/>
      <c r="E564" s="727"/>
      <c r="F564" s="727"/>
      <c r="G564" s="727"/>
    </row>
    <row r="565" spans="2:7">
      <c r="B565" s="727"/>
      <c r="C565" s="727"/>
      <c r="D565" s="727"/>
      <c r="E565" s="727"/>
      <c r="F565" s="727"/>
      <c r="G565" s="727"/>
    </row>
    <row r="566" spans="2:7">
      <c r="B566" s="727"/>
      <c r="C566" s="727"/>
      <c r="D566" s="727"/>
      <c r="E566" s="727"/>
      <c r="F566" s="727"/>
      <c r="G566" s="727"/>
    </row>
    <row r="567" spans="2:7">
      <c r="B567" s="727"/>
      <c r="C567" s="727"/>
      <c r="D567" s="727"/>
      <c r="E567" s="727"/>
      <c r="F567" s="727"/>
      <c r="G567" s="727"/>
    </row>
    <row r="568" spans="2:7">
      <c r="B568" s="727"/>
      <c r="C568" s="727"/>
      <c r="D568" s="727"/>
      <c r="E568" s="727"/>
      <c r="F568" s="727"/>
      <c r="G568" s="727"/>
    </row>
    <row r="569" spans="2:7">
      <c r="B569" s="727"/>
      <c r="C569" s="727"/>
      <c r="D569" s="727"/>
      <c r="E569" s="727"/>
      <c r="F569" s="727"/>
      <c r="G569" s="727"/>
    </row>
    <row r="570" spans="2:7">
      <c r="B570" s="727"/>
      <c r="C570" s="727"/>
      <c r="D570" s="727"/>
      <c r="E570" s="727"/>
      <c r="F570" s="727"/>
      <c r="G570" s="727"/>
    </row>
    <row r="571" spans="2:7">
      <c r="B571" s="727"/>
      <c r="C571" s="727"/>
      <c r="D571" s="727"/>
      <c r="E571" s="727"/>
      <c r="F571" s="727"/>
      <c r="G571" s="727"/>
    </row>
    <row r="572" spans="2:7">
      <c r="B572" s="727"/>
      <c r="C572" s="727"/>
      <c r="D572" s="727"/>
      <c r="E572" s="727"/>
      <c r="F572" s="727"/>
      <c r="G572" s="727"/>
    </row>
    <row r="573" spans="2:7">
      <c r="B573" s="727"/>
      <c r="C573" s="727"/>
      <c r="D573" s="727"/>
      <c r="E573" s="727"/>
      <c r="F573" s="727"/>
      <c r="G573" s="727"/>
    </row>
    <row r="574" spans="2:7">
      <c r="B574" s="727"/>
      <c r="C574" s="727"/>
      <c r="D574" s="727"/>
      <c r="E574" s="727"/>
      <c r="F574" s="727"/>
      <c r="G574" s="727"/>
    </row>
    <row r="575" spans="2:7">
      <c r="B575" s="727"/>
      <c r="C575" s="727"/>
      <c r="D575" s="727"/>
      <c r="E575" s="727"/>
      <c r="F575" s="727"/>
      <c r="G575" s="727"/>
    </row>
    <row r="576" spans="2:7">
      <c r="B576" s="727"/>
      <c r="C576" s="727"/>
      <c r="D576" s="727"/>
      <c r="E576" s="727"/>
      <c r="F576" s="727"/>
      <c r="G576" s="727"/>
    </row>
    <row r="577" spans="2:7">
      <c r="B577" s="727"/>
      <c r="C577" s="727"/>
      <c r="D577" s="727"/>
      <c r="E577" s="727"/>
      <c r="F577" s="727"/>
      <c r="G577" s="727"/>
    </row>
    <row r="578" spans="2:7">
      <c r="B578" s="727"/>
      <c r="C578" s="727"/>
      <c r="D578" s="727"/>
      <c r="E578" s="727"/>
      <c r="F578" s="727"/>
      <c r="G578" s="727"/>
    </row>
    <row r="579" spans="2:7">
      <c r="B579" s="727"/>
      <c r="C579" s="727"/>
      <c r="D579" s="727"/>
      <c r="E579" s="727"/>
      <c r="F579" s="727"/>
      <c r="G579" s="727"/>
    </row>
    <row r="580" spans="2:7">
      <c r="B580" s="727"/>
      <c r="C580" s="727"/>
      <c r="D580" s="727"/>
      <c r="E580" s="727"/>
      <c r="F580" s="727"/>
      <c r="G580" s="727"/>
    </row>
    <row r="581" spans="2:7">
      <c r="B581" s="727"/>
      <c r="C581" s="727"/>
      <c r="D581" s="727"/>
      <c r="E581" s="727"/>
      <c r="F581" s="727"/>
      <c r="G581" s="727"/>
    </row>
    <row r="582" spans="2:7">
      <c r="B582" s="727"/>
      <c r="C582" s="727"/>
      <c r="D582" s="727"/>
      <c r="E582" s="727"/>
      <c r="F582" s="727"/>
      <c r="G582" s="727"/>
    </row>
    <row r="583" spans="2:7">
      <c r="B583" s="727"/>
      <c r="C583" s="727"/>
      <c r="D583" s="727"/>
      <c r="E583" s="727"/>
      <c r="F583" s="727"/>
      <c r="G583" s="727"/>
    </row>
    <row r="584" spans="2:7">
      <c r="B584" s="727"/>
      <c r="C584" s="727"/>
      <c r="D584" s="727"/>
      <c r="E584" s="727"/>
      <c r="F584" s="727"/>
      <c r="G584" s="727"/>
    </row>
    <row r="585" spans="2:7">
      <c r="B585" s="727"/>
      <c r="C585" s="727"/>
      <c r="D585" s="727"/>
      <c r="E585" s="727"/>
      <c r="F585" s="727"/>
      <c r="G585" s="727"/>
    </row>
    <row r="586" spans="2:7">
      <c r="B586" s="727"/>
      <c r="C586" s="727"/>
      <c r="D586" s="727"/>
      <c r="E586" s="727"/>
      <c r="F586" s="727"/>
      <c r="G586" s="727"/>
    </row>
    <row r="587" spans="2:7">
      <c r="B587" s="727"/>
      <c r="C587" s="727"/>
      <c r="D587" s="727"/>
      <c r="E587" s="727"/>
      <c r="F587" s="727"/>
      <c r="G587" s="727"/>
    </row>
    <row r="588" spans="2:7">
      <c r="B588" s="727"/>
      <c r="C588" s="727"/>
      <c r="D588" s="727"/>
      <c r="E588" s="727"/>
      <c r="F588" s="727"/>
      <c r="G588" s="727"/>
    </row>
    <row r="589" spans="2:7">
      <c r="B589" s="727"/>
      <c r="C589" s="727"/>
      <c r="D589" s="727"/>
      <c r="E589" s="727"/>
      <c r="F589" s="727"/>
      <c r="G589" s="727"/>
    </row>
    <row r="590" spans="2:7">
      <c r="B590" s="727"/>
      <c r="C590" s="727"/>
      <c r="D590" s="727"/>
      <c r="E590" s="727"/>
      <c r="F590" s="727"/>
      <c r="G590" s="727"/>
    </row>
    <row r="591" spans="2:7">
      <c r="B591" s="727"/>
      <c r="C591" s="727"/>
      <c r="D591" s="727"/>
      <c r="E591" s="727"/>
      <c r="F591" s="727"/>
      <c r="G591" s="727"/>
    </row>
    <row r="592" spans="2:7">
      <c r="B592" s="727"/>
      <c r="C592" s="727"/>
      <c r="D592" s="727"/>
      <c r="E592" s="727"/>
      <c r="F592" s="727"/>
      <c r="G592" s="727"/>
    </row>
    <row r="593" spans="2:7">
      <c r="B593" s="727"/>
      <c r="C593" s="727"/>
      <c r="D593" s="727"/>
      <c r="E593" s="727"/>
      <c r="F593" s="727"/>
      <c r="G593" s="727"/>
    </row>
    <row r="594" spans="2:7">
      <c r="B594" s="727"/>
      <c r="C594" s="727"/>
      <c r="D594" s="727"/>
      <c r="E594" s="727"/>
      <c r="F594" s="727"/>
      <c r="G594" s="727"/>
    </row>
    <row r="595" spans="2:7">
      <c r="B595" s="727"/>
      <c r="C595" s="727"/>
      <c r="D595" s="727"/>
      <c r="E595" s="727"/>
      <c r="F595" s="727"/>
      <c r="G595" s="727"/>
    </row>
    <row r="596" spans="2:7">
      <c r="B596" s="727"/>
      <c r="C596" s="727"/>
      <c r="D596" s="727"/>
      <c r="E596" s="727"/>
      <c r="F596" s="727"/>
      <c r="G596" s="727"/>
    </row>
    <row r="597" spans="2:7">
      <c r="B597" s="727"/>
      <c r="C597" s="727"/>
      <c r="D597" s="727"/>
      <c r="E597" s="727"/>
      <c r="F597" s="727"/>
      <c r="G597" s="727"/>
    </row>
    <row r="598" spans="2:7">
      <c r="B598" s="727"/>
      <c r="C598" s="727"/>
      <c r="D598" s="727"/>
      <c r="E598" s="727"/>
      <c r="F598" s="727"/>
      <c r="G598" s="727"/>
    </row>
    <row r="599" spans="2:7">
      <c r="B599" s="727"/>
      <c r="C599" s="727"/>
      <c r="D599" s="727"/>
      <c r="E599" s="727"/>
      <c r="F599" s="727"/>
      <c r="G599" s="727"/>
    </row>
    <row r="600" spans="2:7">
      <c r="B600" s="727"/>
      <c r="C600" s="727"/>
      <c r="D600" s="727"/>
      <c r="E600" s="727"/>
      <c r="F600" s="727"/>
      <c r="G600" s="727"/>
    </row>
    <row r="601" spans="2:7">
      <c r="B601" s="727"/>
      <c r="C601" s="727"/>
      <c r="D601" s="727"/>
      <c r="E601" s="727"/>
      <c r="F601" s="727"/>
      <c r="G601" s="727"/>
    </row>
    <row r="602" spans="2:7">
      <c r="B602" s="727"/>
      <c r="C602" s="727"/>
      <c r="D602" s="727"/>
      <c r="E602" s="727"/>
      <c r="F602" s="727"/>
      <c r="G602" s="727"/>
    </row>
    <row r="603" spans="2:7">
      <c r="B603" s="727"/>
      <c r="C603" s="727"/>
      <c r="D603" s="727"/>
      <c r="E603" s="727"/>
      <c r="F603" s="727"/>
      <c r="G603" s="727"/>
    </row>
    <row r="604" spans="2:7">
      <c r="B604" s="727"/>
      <c r="C604" s="727"/>
      <c r="D604" s="727"/>
      <c r="E604" s="727"/>
      <c r="F604" s="727"/>
      <c r="G604" s="727"/>
    </row>
    <row r="605" spans="2:7">
      <c r="B605" s="727"/>
      <c r="C605" s="727"/>
      <c r="D605" s="727"/>
      <c r="E605" s="727"/>
      <c r="F605" s="727"/>
      <c r="G605" s="727"/>
    </row>
    <row r="606" spans="2:7">
      <c r="B606" s="727"/>
      <c r="C606" s="727"/>
      <c r="D606" s="727"/>
      <c r="E606" s="727"/>
      <c r="F606" s="727"/>
      <c r="G606" s="727"/>
    </row>
    <row r="607" spans="2:7">
      <c r="B607" s="727"/>
      <c r="C607" s="727"/>
      <c r="D607" s="727"/>
      <c r="E607" s="727"/>
      <c r="F607" s="727"/>
      <c r="G607" s="727"/>
    </row>
    <row r="608" spans="2:7">
      <c r="B608" s="727"/>
      <c r="C608" s="727"/>
      <c r="D608" s="727"/>
      <c r="E608" s="727"/>
      <c r="F608" s="727"/>
      <c r="G608" s="727"/>
    </row>
    <row r="609" spans="2:7">
      <c r="B609" s="727"/>
      <c r="C609" s="727"/>
      <c r="D609" s="727"/>
      <c r="E609" s="727"/>
      <c r="F609" s="727"/>
      <c r="G609" s="727"/>
    </row>
    <row r="610" spans="2:7">
      <c r="B610" s="727"/>
      <c r="C610" s="727"/>
      <c r="D610" s="727"/>
      <c r="E610" s="727"/>
      <c r="F610" s="727"/>
      <c r="G610" s="727"/>
    </row>
    <row r="611" spans="2:7">
      <c r="B611" s="727"/>
      <c r="C611" s="727"/>
      <c r="D611" s="727"/>
      <c r="E611" s="727"/>
      <c r="F611" s="727"/>
      <c r="G611" s="727"/>
    </row>
    <row r="612" spans="2:7">
      <c r="B612" s="727"/>
      <c r="C612" s="727"/>
      <c r="D612" s="727"/>
      <c r="E612" s="727"/>
      <c r="F612" s="727"/>
      <c r="G612" s="727"/>
    </row>
    <row r="613" spans="2:7">
      <c r="B613" s="727"/>
      <c r="C613" s="727"/>
      <c r="D613" s="727"/>
      <c r="E613" s="727"/>
      <c r="F613" s="727"/>
      <c r="G613" s="727"/>
    </row>
    <row r="614" spans="2:7">
      <c r="B614" s="727"/>
      <c r="C614" s="727"/>
      <c r="D614" s="727"/>
      <c r="E614" s="727"/>
      <c r="F614" s="727"/>
      <c r="G614" s="727"/>
    </row>
    <row r="615" spans="2:7">
      <c r="B615" s="727"/>
      <c r="C615" s="727"/>
      <c r="D615" s="727"/>
      <c r="E615" s="727"/>
      <c r="F615" s="727"/>
      <c r="G615" s="727"/>
    </row>
    <row r="616" spans="2:7">
      <c r="B616" s="727"/>
      <c r="C616" s="727"/>
      <c r="D616" s="727"/>
      <c r="E616" s="727"/>
      <c r="F616" s="727"/>
      <c r="G616" s="727"/>
    </row>
    <row r="617" spans="2:7">
      <c r="B617" s="727"/>
      <c r="C617" s="727"/>
      <c r="D617" s="727"/>
      <c r="E617" s="727"/>
      <c r="F617" s="727"/>
      <c r="G617" s="727"/>
    </row>
    <row r="618" spans="2:7">
      <c r="B618" s="727"/>
      <c r="C618" s="727"/>
      <c r="D618" s="727"/>
      <c r="E618" s="727"/>
      <c r="F618" s="727"/>
      <c r="G618" s="727"/>
    </row>
    <row r="619" spans="2:7">
      <c r="B619" s="727"/>
      <c r="C619" s="727"/>
      <c r="D619" s="727"/>
      <c r="E619" s="727"/>
      <c r="F619" s="727"/>
      <c r="G619" s="727"/>
    </row>
    <row r="620" spans="2:7">
      <c r="B620" s="727"/>
      <c r="C620" s="727"/>
      <c r="D620" s="727"/>
      <c r="E620" s="727"/>
      <c r="F620" s="727"/>
      <c r="G620" s="727"/>
    </row>
    <row r="621" spans="2:7">
      <c r="B621" s="727"/>
      <c r="C621" s="727"/>
      <c r="D621" s="727"/>
      <c r="E621" s="727"/>
      <c r="F621" s="727"/>
      <c r="G621" s="727"/>
    </row>
    <row r="622" spans="2:7">
      <c r="B622" s="727"/>
      <c r="C622" s="727"/>
      <c r="D622" s="727"/>
      <c r="E622" s="727"/>
      <c r="F622" s="727"/>
      <c r="G622" s="727"/>
    </row>
    <row r="623" spans="2:7">
      <c r="B623" s="727"/>
      <c r="C623" s="727"/>
      <c r="D623" s="727"/>
      <c r="E623" s="727"/>
      <c r="F623" s="727"/>
      <c r="G623" s="727"/>
    </row>
    <row r="624" spans="2:7">
      <c r="B624" s="727"/>
      <c r="C624" s="727"/>
      <c r="D624" s="727"/>
      <c r="E624" s="727"/>
      <c r="F624" s="727"/>
      <c r="G624" s="727"/>
    </row>
    <row r="625" spans="2:7">
      <c r="B625" s="727"/>
      <c r="C625" s="727"/>
      <c r="D625" s="727"/>
      <c r="E625" s="727"/>
      <c r="F625" s="727"/>
      <c r="G625" s="727"/>
    </row>
    <row r="626" spans="2:7">
      <c r="B626" s="727"/>
      <c r="C626" s="727"/>
      <c r="D626" s="727"/>
      <c r="E626" s="727"/>
      <c r="F626" s="727"/>
      <c r="G626" s="727"/>
    </row>
    <row r="627" spans="2:7">
      <c r="B627" s="727"/>
      <c r="C627" s="727"/>
      <c r="D627" s="727"/>
      <c r="E627" s="727"/>
      <c r="F627" s="727"/>
      <c r="G627" s="727"/>
    </row>
    <row r="628" spans="2:7">
      <c r="B628" s="727"/>
      <c r="C628" s="727"/>
      <c r="D628" s="727"/>
      <c r="E628" s="727"/>
      <c r="F628" s="727"/>
      <c r="G628" s="727"/>
    </row>
    <row r="629" spans="2:7">
      <c r="B629" s="727"/>
      <c r="C629" s="727"/>
      <c r="D629" s="727"/>
      <c r="E629" s="727"/>
      <c r="F629" s="727"/>
      <c r="G629" s="727"/>
    </row>
    <row r="630" spans="2:7">
      <c r="B630" s="727"/>
      <c r="C630" s="727"/>
      <c r="D630" s="727"/>
      <c r="E630" s="727"/>
      <c r="F630" s="727"/>
      <c r="G630" s="727"/>
    </row>
    <row r="631" spans="2:7">
      <c r="B631" s="727"/>
      <c r="C631" s="727"/>
      <c r="D631" s="727"/>
      <c r="E631" s="727"/>
      <c r="F631" s="727"/>
      <c r="G631" s="727"/>
    </row>
    <row r="632" spans="2:7">
      <c r="B632" s="727"/>
      <c r="C632" s="727"/>
      <c r="D632" s="727"/>
      <c r="E632" s="727"/>
      <c r="F632" s="727"/>
      <c r="G632" s="727"/>
    </row>
    <row r="633" spans="2:7">
      <c r="B633" s="727"/>
      <c r="C633" s="727"/>
      <c r="D633" s="727"/>
      <c r="E633" s="727"/>
      <c r="F633" s="727"/>
      <c r="G633" s="727"/>
    </row>
    <row r="634" spans="2:7">
      <c r="B634" s="727"/>
      <c r="C634" s="727"/>
      <c r="D634" s="727"/>
      <c r="E634" s="727"/>
      <c r="F634" s="727"/>
      <c r="G634" s="727"/>
    </row>
    <row r="635" spans="2:7">
      <c r="B635" s="727"/>
      <c r="C635" s="727"/>
      <c r="D635" s="727"/>
      <c r="E635" s="727"/>
      <c r="F635" s="727"/>
      <c r="G635" s="727"/>
    </row>
    <row r="636" spans="2:7">
      <c r="B636" s="727"/>
      <c r="C636" s="727"/>
      <c r="D636" s="727"/>
      <c r="E636" s="727"/>
      <c r="F636" s="727"/>
      <c r="G636" s="727"/>
    </row>
    <row r="637" spans="2:7">
      <c r="B637" s="727"/>
      <c r="C637" s="727"/>
      <c r="D637" s="727"/>
      <c r="E637" s="727"/>
      <c r="F637" s="727"/>
      <c r="G637" s="727"/>
    </row>
    <row r="638" spans="2:7">
      <c r="B638" s="727"/>
      <c r="C638" s="727"/>
      <c r="D638" s="727"/>
      <c r="E638" s="727"/>
      <c r="F638" s="727"/>
      <c r="G638" s="727"/>
    </row>
    <row r="639" spans="2:7">
      <c r="B639" s="727"/>
      <c r="C639" s="727"/>
      <c r="D639" s="727"/>
      <c r="E639" s="727"/>
      <c r="F639" s="727"/>
      <c r="G639" s="727"/>
    </row>
    <row r="640" spans="2:7">
      <c r="B640" s="727"/>
      <c r="C640" s="727"/>
      <c r="D640" s="727"/>
      <c r="E640" s="727"/>
      <c r="F640" s="727"/>
      <c r="G640" s="727"/>
    </row>
    <row r="641" spans="2:7">
      <c r="B641" s="727"/>
      <c r="C641" s="727"/>
      <c r="D641" s="727"/>
      <c r="E641" s="727"/>
      <c r="F641" s="727"/>
      <c r="G641" s="727"/>
    </row>
    <row r="642" spans="2:7">
      <c r="B642" s="727"/>
      <c r="C642" s="727"/>
      <c r="D642" s="727"/>
      <c r="E642" s="727"/>
      <c r="F642" s="727"/>
      <c r="G642" s="727"/>
    </row>
    <row r="643" spans="2:7">
      <c r="B643" s="727"/>
      <c r="C643" s="727"/>
      <c r="D643" s="727"/>
      <c r="E643" s="727"/>
      <c r="F643" s="727"/>
      <c r="G643" s="727"/>
    </row>
    <row r="644" spans="2:7">
      <c r="B644" s="727"/>
      <c r="C644" s="727"/>
      <c r="D644" s="727"/>
      <c r="E644" s="727"/>
      <c r="F644" s="727"/>
      <c r="G644" s="727"/>
    </row>
    <row r="645" spans="2:7">
      <c r="B645" s="727"/>
      <c r="C645" s="727"/>
      <c r="D645" s="727"/>
      <c r="E645" s="727"/>
      <c r="F645" s="727"/>
      <c r="G645" s="727"/>
    </row>
    <row r="646" spans="2:7">
      <c r="B646" s="727"/>
      <c r="C646" s="727"/>
      <c r="D646" s="727"/>
      <c r="E646" s="727"/>
      <c r="F646" s="727"/>
      <c r="G646" s="727"/>
    </row>
    <row r="647" spans="2:7">
      <c r="B647" s="727"/>
      <c r="C647" s="727"/>
      <c r="D647" s="727"/>
      <c r="E647" s="727"/>
      <c r="F647" s="727"/>
      <c r="G647" s="727"/>
    </row>
    <row r="648" spans="2:7">
      <c r="B648" s="727"/>
      <c r="C648" s="727"/>
      <c r="D648" s="727"/>
      <c r="E648" s="727"/>
      <c r="F648" s="727"/>
      <c r="G648" s="727"/>
    </row>
    <row r="649" spans="2:7">
      <c r="B649" s="727"/>
      <c r="C649" s="727"/>
      <c r="D649" s="727"/>
      <c r="E649" s="727"/>
      <c r="F649" s="727"/>
      <c r="G649" s="727"/>
    </row>
    <row r="650" spans="2:7">
      <c r="B650" s="727"/>
      <c r="C650" s="727"/>
      <c r="D650" s="727"/>
      <c r="E650" s="727"/>
      <c r="F650" s="727"/>
      <c r="G650" s="727"/>
    </row>
    <row r="651" spans="2:7">
      <c r="B651" s="727"/>
      <c r="C651" s="727"/>
      <c r="D651" s="727"/>
      <c r="E651" s="727"/>
      <c r="F651" s="727"/>
      <c r="G651" s="727"/>
    </row>
    <row r="652" spans="2:7">
      <c r="B652" s="727"/>
      <c r="C652" s="727"/>
      <c r="D652" s="727"/>
      <c r="E652" s="727"/>
      <c r="F652" s="727"/>
      <c r="G652" s="727"/>
    </row>
    <row r="653" spans="2:7">
      <c r="B653" s="727"/>
      <c r="C653" s="727"/>
      <c r="D653" s="727"/>
      <c r="E653" s="727"/>
      <c r="F653" s="727"/>
      <c r="G653" s="727"/>
    </row>
    <row r="654" spans="2:7">
      <c r="B654" s="727"/>
      <c r="C654" s="727"/>
      <c r="D654" s="727"/>
      <c r="E654" s="727"/>
      <c r="F654" s="727"/>
      <c r="G654" s="727"/>
    </row>
    <row r="655" spans="2:7">
      <c r="B655" s="727"/>
      <c r="C655" s="727"/>
      <c r="D655" s="727"/>
      <c r="E655" s="727"/>
      <c r="F655" s="727"/>
      <c r="G655" s="727"/>
    </row>
    <row r="656" spans="2:7">
      <c r="B656" s="727"/>
      <c r="C656" s="727"/>
      <c r="D656" s="727"/>
      <c r="E656" s="727"/>
      <c r="F656" s="727"/>
      <c r="G656" s="727"/>
    </row>
    <row r="657" spans="2:7">
      <c r="B657" s="727"/>
      <c r="C657" s="727"/>
      <c r="D657" s="727"/>
      <c r="E657" s="727"/>
      <c r="F657" s="727"/>
      <c r="G657" s="727"/>
    </row>
    <row r="658" spans="2:7">
      <c r="B658" s="727"/>
      <c r="C658" s="727"/>
      <c r="D658" s="727"/>
      <c r="E658" s="727"/>
      <c r="F658" s="727"/>
      <c r="G658" s="727"/>
    </row>
    <row r="659" spans="2:7">
      <c r="B659" s="727"/>
      <c r="C659" s="727"/>
      <c r="D659" s="727"/>
      <c r="E659" s="727"/>
      <c r="F659" s="727"/>
      <c r="G659" s="727"/>
    </row>
    <row r="660" spans="2:7">
      <c r="B660" s="727"/>
      <c r="C660" s="727"/>
      <c r="D660" s="727"/>
      <c r="E660" s="727"/>
      <c r="F660" s="727"/>
      <c r="G660" s="727"/>
    </row>
    <row r="661" spans="2:7">
      <c r="B661" s="727"/>
      <c r="C661" s="727"/>
      <c r="D661" s="727"/>
      <c r="E661" s="727"/>
      <c r="F661" s="727"/>
      <c r="G661" s="727"/>
    </row>
    <row r="662" spans="2:7">
      <c r="B662" s="727"/>
      <c r="C662" s="727"/>
      <c r="D662" s="727"/>
      <c r="E662" s="727"/>
      <c r="F662" s="727"/>
      <c r="G662" s="727"/>
    </row>
    <row r="663" spans="2:7">
      <c r="B663" s="727"/>
      <c r="C663" s="727"/>
      <c r="D663" s="727"/>
      <c r="E663" s="727"/>
      <c r="F663" s="727"/>
      <c r="G663" s="727"/>
    </row>
    <row r="664" spans="2:7">
      <c r="B664" s="727"/>
      <c r="C664" s="727"/>
      <c r="D664" s="727"/>
      <c r="E664" s="727"/>
      <c r="F664" s="727"/>
      <c r="G664" s="727"/>
    </row>
    <row r="665" spans="2:7">
      <c r="B665" s="727"/>
      <c r="C665" s="727"/>
      <c r="D665" s="727"/>
      <c r="E665" s="727"/>
      <c r="F665" s="727"/>
      <c r="G665" s="727"/>
    </row>
    <row r="666" spans="2:7">
      <c r="B666" s="727"/>
      <c r="C666" s="727"/>
      <c r="D666" s="727"/>
      <c r="E666" s="727"/>
      <c r="F666" s="727"/>
      <c r="G666" s="727"/>
    </row>
    <row r="667" spans="2:7">
      <c r="B667" s="727"/>
      <c r="C667" s="727"/>
      <c r="D667" s="727"/>
      <c r="E667" s="727"/>
      <c r="F667" s="727"/>
      <c r="G667" s="727"/>
    </row>
    <row r="668" spans="2:7">
      <c r="B668" s="727"/>
      <c r="C668" s="727"/>
      <c r="D668" s="727"/>
      <c r="E668" s="727"/>
      <c r="F668" s="727"/>
      <c r="G668" s="727"/>
    </row>
    <row r="669" spans="2:7">
      <c r="B669" s="727"/>
      <c r="C669" s="727"/>
      <c r="D669" s="727"/>
      <c r="E669" s="727"/>
      <c r="F669" s="727"/>
      <c r="G669" s="727"/>
    </row>
    <row r="670" spans="2:7">
      <c r="B670" s="727"/>
      <c r="C670" s="727"/>
      <c r="D670" s="727"/>
      <c r="E670" s="727"/>
      <c r="F670" s="727"/>
      <c r="G670" s="727"/>
    </row>
    <row r="671" spans="2:7">
      <c r="B671" s="727"/>
      <c r="C671" s="727"/>
      <c r="D671" s="727"/>
      <c r="E671" s="727"/>
      <c r="F671" s="727"/>
      <c r="G671" s="727"/>
    </row>
    <row r="672" spans="2:7">
      <c r="B672" s="727"/>
      <c r="C672" s="727"/>
      <c r="D672" s="727"/>
      <c r="E672" s="727"/>
      <c r="F672" s="727"/>
      <c r="G672" s="727"/>
    </row>
    <row r="673" spans="2:7">
      <c r="B673" s="727"/>
      <c r="C673" s="727"/>
      <c r="D673" s="727"/>
      <c r="E673" s="727"/>
      <c r="F673" s="727"/>
      <c r="G673" s="727"/>
    </row>
    <row r="674" spans="2:7">
      <c r="B674" s="727"/>
      <c r="C674" s="727"/>
      <c r="D674" s="727"/>
      <c r="E674" s="727"/>
      <c r="F674" s="727"/>
      <c r="G674" s="727"/>
    </row>
    <row r="675" spans="2:7">
      <c r="B675" s="727"/>
      <c r="C675" s="727"/>
      <c r="D675" s="727"/>
      <c r="E675" s="727"/>
      <c r="F675" s="727"/>
      <c r="G675" s="727"/>
    </row>
    <row r="676" spans="2:7">
      <c r="B676" s="727"/>
      <c r="C676" s="727"/>
      <c r="D676" s="727"/>
      <c r="E676" s="727"/>
      <c r="F676" s="727"/>
      <c r="G676" s="727"/>
    </row>
    <row r="677" spans="2:7">
      <c r="B677" s="727"/>
      <c r="C677" s="727"/>
      <c r="D677" s="727"/>
      <c r="E677" s="727"/>
      <c r="F677" s="727"/>
      <c r="G677" s="727"/>
    </row>
    <row r="678" spans="2:7">
      <c r="B678" s="727"/>
      <c r="C678" s="727"/>
      <c r="D678" s="727"/>
      <c r="E678" s="727"/>
      <c r="F678" s="727"/>
      <c r="G678" s="727"/>
    </row>
    <row r="679" spans="2:7">
      <c r="B679" s="727"/>
      <c r="C679" s="727"/>
      <c r="D679" s="727"/>
      <c r="E679" s="727"/>
      <c r="F679" s="727"/>
      <c r="G679" s="727"/>
    </row>
    <row r="680" spans="2:7">
      <c r="B680" s="727"/>
      <c r="C680" s="727"/>
      <c r="D680" s="727"/>
      <c r="E680" s="727"/>
      <c r="F680" s="727"/>
      <c r="G680" s="727"/>
    </row>
    <row r="681" spans="2:7">
      <c r="B681" s="727"/>
      <c r="C681" s="727"/>
      <c r="D681" s="727"/>
      <c r="E681" s="727"/>
      <c r="F681" s="727"/>
      <c r="G681" s="727"/>
    </row>
    <row r="682" spans="2:7">
      <c r="B682" s="727"/>
      <c r="C682" s="727"/>
      <c r="D682" s="727"/>
      <c r="E682" s="727"/>
      <c r="F682" s="727"/>
      <c r="G682" s="727"/>
    </row>
    <row r="683" spans="2:7">
      <c r="B683" s="727"/>
      <c r="C683" s="727"/>
      <c r="D683" s="727"/>
      <c r="E683" s="727"/>
      <c r="F683" s="727"/>
      <c r="G683" s="727"/>
    </row>
    <row r="684" spans="2:7">
      <c r="B684" s="727"/>
      <c r="C684" s="727"/>
      <c r="D684" s="727"/>
      <c r="E684" s="727"/>
      <c r="F684" s="727"/>
      <c r="G684" s="727"/>
    </row>
    <row r="685" spans="2:7">
      <c r="B685" s="727"/>
      <c r="C685" s="727"/>
      <c r="D685" s="727"/>
      <c r="E685" s="727"/>
      <c r="F685" s="727"/>
      <c r="G685" s="727"/>
    </row>
    <row r="686" spans="2:7">
      <c r="B686" s="727"/>
      <c r="C686" s="727"/>
      <c r="D686" s="727"/>
      <c r="E686" s="727"/>
      <c r="F686" s="727"/>
      <c r="G686" s="727"/>
    </row>
    <row r="687" spans="2:7">
      <c r="B687" s="727"/>
      <c r="C687" s="727"/>
      <c r="D687" s="727"/>
      <c r="E687" s="727"/>
      <c r="F687" s="727"/>
      <c r="G687" s="727"/>
    </row>
    <row r="688" spans="2:7">
      <c r="B688" s="727"/>
      <c r="C688" s="727"/>
      <c r="D688" s="727"/>
      <c r="E688" s="727"/>
      <c r="F688" s="727"/>
      <c r="G688" s="727"/>
    </row>
    <row r="689" spans="2:7">
      <c r="B689" s="727"/>
      <c r="C689" s="727"/>
      <c r="D689" s="727"/>
      <c r="E689" s="727"/>
      <c r="F689" s="727"/>
      <c r="G689" s="727"/>
    </row>
    <row r="690" spans="2:7">
      <c r="B690" s="727"/>
      <c r="C690" s="727"/>
      <c r="D690" s="727"/>
      <c r="E690" s="727"/>
      <c r="F690" s="727"/>
      <c r="G690" s="727"/>
    </row>
    <row r="691" spans="2:7">
      <c r="B691" s="727"/>
      <c r="C691" s="727"/>
      <c r="D691" s="727"/>
      <c r="E691" s="727"/>
      <c r="F691" s="727"/>
      <c r="G691" s="727"/>
    </row>
    <row r="692" spans="2:7">
      <c r="B692" s="727"/>
      <c r="C692" s="727"/>
      <c r="D692" s="727"/>
      <c r="E692" s="727"/>
      <c r="F692" s="727"/>
      <c r="G692" s="727"/>
    </row>
    <row r="693" spans="2:7">
      <c r="B693" s="727"/>
      <c r="C693" s="727"/>
      <c r="D693" s="727"/>
      <c r="E693" s="727"/>
      <c r="F693" s="727"/>
      <c r="G693" s="727"/>
    </row>
    <row r="694" spans="2:7">
      <c r="B694" s="727"/>
      <c r="C694" s="727"/>
      <c r="D694" s="727"/>
      <c r="E694" s="727"/>
      <c r="F694" s="727"/>
      <c r="G694" s="727"/>
    </row>
    <row r="695" spans="2:7">
      <c r="B695" s="727"/>
      <c r="C695" s="727"/>
      <c r="D695" s="727"/>
      <c r="E695" s="727"/>
      <c r="F695" s="727"/>
      <c r="G695" s="727"/>
    </row>
    <row r="696" spans="2:7">
      <c r="B696" s="727"/>
      <c r="C696" s="727"/>
      <c r="D696" s="727"/>
      <c r="E696" s="727"/>
      <c r="F696" s="727"/>
      <c r="G696" s="727"/>
    </row>
    <row r="697" spans="2:7">
      <c r="B697" s="727"/>
      <c r="C697" s="727"/>
      <c r="D697" s="727"/>
      <c r="E697" s="727"/>
      <c r="F697" s="727"/>
      <c r="G697" s="727"/>
    </row>
    <row r="698" spans="2:7">
      <c r="B698" s="727"/>
      <c r="C698" s="727"/>
      <c r="D698" s="727"/>
      <c r="E698" s="727"/>
      <c r="F698" s="727"/>
      <c r="G698" s="727"/>
    </row>
    <row r="699" spans="2:7">
      <c r="B699" s="727"/>
      <c r="C699" s="727"/>
      <c r="D699" s="727"/>
      <c r="E699" s="727"/>
      <c r="F699" s="727"/>
      <c r="G699" s="727"/>
    </row>
    <row r="700" spans="2:7">
      <c r="B700" s="727"/>
      <c r="C700" s="727"/>
      <c r="D700" s="727"/>
      <c r="E700" s="727"/>
      <c r="F700" s="727"/>
      <c r="G700" s="727"/>
    </row>
    <row r="701" spans="2:7">
      <c r="B701" s="727"/>
      <c r="C701" s="727"/>
      <c r="D701" s="727"/>
      <c r="E701" s="727"/>
      <c r="F701" s="727"/>
      <c r="G701" s="727"/>
    </row>
    <row r="702" spans="2:7">
      <c r="B702" s="727"/>
      <c r="C702" s="727"/>
      <c r="D702" s="727"/>
      <c r="E702" s="727"/>
      <c r="F702" s="727"/>
      <c r="G702" s="727"/>
    </row>
    <row r="703" spans="2:7">
      <c r="B703" s="727"/>
      <c r="C703" s="727"/>
      <c r="D703" s="727"/>
      <c r="E703" s="727"/>
      <c r="F703" s="727"/>
      <c r="G703" s="727"/>
    </row>
    <row r="704" spans="2:7">
      <c r="B704" s="727"/>
      <c r="C704" s="727"/>
      <c r="D704" s="727"/>
      <c r="E704" s="727"/>
      <c r="F704" s="727"/>
      <c r="G704" s="727"/>
    </row>
    <row r="705" spans="2:7">
      <c r="B705" s="727"/>
      <c r="C705" s="727"/>
      <c r="D705" s="727"/>
      <c r="E705" s="727"/>
      <c r="F705" s="727"/>
      <c r="G705" s="727"/>
    </row>
    <row r="706" spans="2:7">
      <c r="B706" s="727"/>
      <c r="C706" s="727"/>
      <c r="D706" s="727"/>
      <c r="E706" s="727"/>
      <c r="F706" s="727"/>
      <c r="G706" s="727"/>
    </row>
    <row r="707" spans="2:7">
      <c r="B707" s="727"/>
      <c r="C707" s="727"/>
      <c r="D707" s="727"/>
      <c r="E707" s="727"/>
      <c r="F707" s="727"/>
      <c r="G707" s="727"/>
    </row>
    <row r="708" spans="2:7">
      <c r="B708" s="727"/>
      <c r="C708" s="727"/>
      <c r="D708" s="727"/>
      <c r="E708" s="727"/>
      <c r="F708" s="727"/>
      <c r="G708" s="727"/>
    </row>
    <row r="709" spans="2:7">
      <c r="B709" s="727"/>
      <c r="C709" s="727"/>
      <c r="D709" s="727"/>
      <c r="E709" s="727"/>
      <c r="F709" s="727"/>
      <c r="G709" s="727"/>
    </row>
    <row r="710" spans="2:7">
      <c r="B710" s="727"/>
      <c r="C710" s="727"/>
      <c r="D710" s="727"/>
      <c r="E710" s="727"/>
      <c r="F710" s="727"/>
      <c r="G710" s="727"/>
    </row>
    <row r="711" spans="2:7">
      <c r="B711" s="727"/>
      <c r="C711" s="727"/>
      <c r="D711" s="727"/>
      <c r="E711" s="727"/>
      <c r="F711" s="727"/>
      <c r="G711" s="727"/>
    </row>
    <row r="712" spans="2:7">
      <c r="B712" s="727"/>
      <c r="C712" s="727"/>
      <c r="D712" s="727"/>
      <c r="E712" s="727"/>
      <c r="F712" s="727"/>
      <c r="G712" s="727"/>
    </row>
    <row r="713" spans="2:7">
      <c r="B713" s="727"/>
      <c r="C713" s="727"/>
      <c r="D713" s="727"/>
      <c r="E713" s="727"/>
      <c r="F713" s="727"/>
      <c r="G713" s="727"/>
    </row>
    <row r="714" spans="2:7">
      <c r="B714" s="727"/>
      <c r="C714" s="727"/>
      <c r="D714" s="727"/>
      <c r="E714" s="727"/>
      <c r="F714" s="727"/>
      <c r="G714" s="727"/>
    </row>
    <row r="715" spans="2:7">
      <c r="B715" s="727"/>
      <c r="C715" s="727"/>
      <c r="D715" s="727"/>
      <c r="E715" s="727"/>
      <c r="F715" s="727"/>
      <c r="G715" s="727"/>
    </row>
    <row r="716" spans="2:7">
      <c r="B716" s="727"/>
      <c r="C716" s="727"/>
      <c r="D716" s="727"/>
      <c r="E716" s="727"/>
      <c r="F716" s="727"/>
      <c r="G716" s="727"/>
    </row>
    <row r="717" spans="2:7">
      <c r="B717" s="727"/>
      <c r="C717" s="727"/>
      <c r="D717" s="727"/>
      <c r="E717" s="727"/>
      <c r="F717" s="727"/>
      <c r="G717" s="727"/>
    </row>
    <row r="718" spans="2:7">
      <c r="B718" s="727"/>
      <c r="C718" s="727"/>
      <c r="D718" s="727"/>
      <c r="E718" s="727"/>
      <c r="F718" s="727"/>
      <c r="G718" s="727"/>
    </row>
    <row r="719" spans="2:7">
      <c r="B719" s="727"/>
      <c r="C719" s="727"/>
      <c r="D719" s="727"/>
      <c r="E719" s="727"/>
      <c r="F719" s="727"/>
      <c r="G719" s="727"/>
    </row>
    <row r="720" spans="2:7">
      <c r="B720" s="727"/>
      <c r="C720" s="727"/>
      <c r="D720" s="727"/>
      <c r="E720" s="727"/>
      <c r="F720" s="727"/>
      <c r="G720" s="727"/>
    </row>
    <row r="721" spans="2:7">
      <c r="B721" s="727"/>
      <c r="C721" s="727"/>
      <c r="D721" s="727"/>
      <c r="E721" s="727"/>
      <c r="F721" s="727"/>
      <c r="G721" s="727"/>
    </row>
    <row r="722" spans="2:7">
      <c r="B722" s="727"/>
      <c r="C722" s="727"/>
      <c r="D722" s="727"/>
      <c r="E722" s="727"/>
      <c r="F722" s="727"/>
      <c r="G722" s="727"/>
    </row>
    <row r="723" spans="2:7">
      <c r="B723" s="727"/>
      <c r="C723" s="727"/>
      <c r="D723" s="727"/>
      <c r="E723" s="727"/>
      <c r="F723" s="727"/>
      <c r="G723" s="727"/>
    </row>
    <row r="724" spans="2:7">
      <c r="B724" s="727"/>
      <c r="C724" s="727"/>
      <c r="D724" s="727"/>
      <c r="E724" s="727"/>
      <c r="F724" s="727"/>
      <c r="G724" s="727"/>
    </row>
    <row r="725" spans="2:7">
      <c r="B725" s="727"/>
      <c r="C725" s="727"/>
      <c r="D725" s="727"/>
      <c r="E725" s="727"/>
      <c r="F725" s="727"/>
      <c r="G725" s="727"/>
    </row>
    <row r="726" spans="2:7">
      <c r="B726" s="727"/>
      <c r="C726" s="727"/>
      <c r="D726" s="727"/>
      <c r="E726" s="727"/>
      <c r="F726" s="727"/>
      <c r="G726" s="727"/>
    </row>
    <row r="727" spans="2:7">
      <c r="B727" s="727"/>
      <c r="C727" s="727"/>
      <c r="D727" s="727"/>
      <c r="E727" s="727"/>
      <c r="F727" s="727"/>
      <c r="G727" s="727"/>
    </row>
    <row r="728" spans="2:7">
      <c r="B728" s="727"/>
      <c r="C728" s="727"/>
      <c r="D728" s="727"/>
      <c r="E728" s="727"/>
      <c r="F728" s="727"/>
      <c r="G728" s="727"/>
    </row>
    <row r="729" spans="2:7">
      <c r="B729" s="727"/>
      <c r="C729" s="727"/>
      <c r="D729" s="727"/>
      <c r="E729" s="727"/>
      <c r="F729" s="727"/>
      <c r="G729" s="727"/>
    </row>
    <row r="730" spans="2:7">
      <c r="B730" s="727"/>
      <c r="C730" s="727"/>
      <c r="D730" s="727"/>
      <c r="E730" s="727"/>
      <c r="F730" s="727"/>
      <c r="G730" s="727"/>
    </row>
    <row r="731" spans="2:7">
      <c r="B731" s="727"/>
      <c r="C731" s="727"/>
      <c r="D731" s="727"/>
      <c r="E731" s="727"/>
      <c r="F731" s="727"/>
      <c r="G731" s="727"/>
    </row>
    <row r="732" spans="2:7">
      <c r="B732" s="727"/>
      <c r="C732" s="727"/>
      <c r="D732" s="727"/>
      <c r="E732" s="727"/>
      <c r="F732" s="727"/>
      <c r="G732" s="727"/>
    </row>
    <row r="733" spans="2:7">
      <c r="B733" s="727"/>
      <c r="C733" s="727"/>
      <c r="D733" s="727"/>
      <c r="E733" s="727"/>
      <c r="F733" s="727"/>
      <c r="G733" s="727"/>
    </row>
    <row r="734" spans="2:7">
      <c r="B734" s="727"/>
      <c r="C734" s="727"/>
      <c r="D734" s="727"/>
      <c r="E734" s="727"/>
      <c r="F734" s="727"/>
      <c r="G734" s="727"/>
    </row>
    <row r="735" spans="2:7">
      <c r="B735" s="727"/>
      <c r="C735" s="727"/>
      <c r="D735" s="727"/>
      <c r="E735" s="727"/>
      <c r="F735" s="727"/>
      <c r="G735" s="727"/>
    </row>
    <row r="736" spans="2:7">
      <c r="B736" s="727"/>
      <c r="C736" s="727"/>
      <c r="D736" s="727"/>
      <c r="E736" s="727"/>
      <c r="F736" s="727"/>
      <c r="G736" s="727"/>
    </row>
    <row r="737" spans="2:7">
      <c r="B737" s="727"/>
      <c r="C737" s="727"/>
      <c r="D737" s="727"/>
      <c r="E737" s="727"/>
      <c r="F737" s="727"/>
      <c r="G737" s="727"/>
    </row>
    <row r="738" spans="2:7">
      <c r="B738" s="727"/>
      <c r="C738" s="727"/>
      <c r="D738" s="727"/>
      <c r="E738" s="727"/>
      <c r="F738" s="727"/>
      <c r="G738" s="727"/>
    </row>
    <row r="739" spans="2:7">
      <c r="B739" s="727"/>
      <c r="C739" s="727"/>
      <c r="D739" s="727"/>
      <c r="E739" s="727"/>
      <c r="F739" s="727"/>
      <c r="G739" s="727"/>
    </row>
    <row r="740" spans="2:7">
      <c r="B740" s="727"/>
      <c r="C740" s="727"/>
      <c r="D740" s="727"/>
      <c r="E740" s="727"/>
      <c r="F740" s="727"/>
      <c r="G740" s="727"/>
    </row>
    <row r="741" spans="2:7">
      <c r="B741" s="727"/>
      <c r="C741" s="727"/>
      <c r="D741" s="727"/>
      <c r="E741" s="727"/>
      <c r="F741" s="727"/>
      <c r="G741" s="727"/>
    </row>
    <row r="742" spans="2:7">
      <c r="B742" s="727"/>
      <c r="C742" s="727"/>
      <c r="D742" s="727"/>
      <c r="E742" s="727"/>
      <c r="F742" s="727"/>
      <c r="G742" s="727"/>
    </row>
    <row r="743" spans="2:7">
      <c r="B743" s="727"/>
      <c r="C743" s="727"/>
      <c r="D743" s="727"/>
      <c r="E743" s="727"/>
      <c r="F743" s="727"/>
      <c r="G743" s="727"/>
    </row>
    <row r="744" spans="2:7">
      <c r="B744" s="727"/>
      <c r="C744" s="727"/>
      <c r="D744" s="727"/>
      <c r="E744" s="727"/>
      <c r="F744" s="727"/>
      <c r="G744" s="727"/>
    </row>
    <row r="745" spans="2:7">
      <c r="B745" s="727"/>
      <c r="C745" s="727"/>
      <c r="D745" s="727"/>
      <c r="E745" s="727"/>
      <c r="F745" s="727"/>
      <c r="G745" s="727"/>
    </row>
    <row r="746" spans="2:7">
      <c r="B746" s="727"/>
      <c r="C746" s="727"/>
      <c r="D746" s="727"/>
      <c r="E746" s="727"/>
      <c r="F746" s="727"/>
      <c r="G746" s="727"/>
    </row>
    <row r="747" spans="2:7">
      <c r="B747" s="727"/>
      <c r="C747" s="727"/>
      <c r="D747" s="727"/>
      <c r="E747" s="727"/>
      <c r="F747" s="727"/>
      <c r="G747" s="727"/>
    </row>
    <row r="748" spans="2:7">
      <c r="B748" s="727"/>
      <c r="C748" s="727"/>
      <c r="D748" s="727"/>
      <c r="E748" s="727"/>
      <c r="F748" s="727"/>
      <c r="G748" s="727"/>
    </row>
    <row r="749" spans="2:7">
      <c r="B749" s="727"/>
      <c r="C749" s="727"/>
      <c r="D749" s="727"/>
      <c r="E749" s="727"/>
      <c r="F749" s="727"/>
      <c r="G749" s="727"/>
    </row>
    <row r="750" spans="2:7">
      <c r="B750" s="727"/>
      <c r="C750" s="727"/>
      <c r="D750" s="727"/>
      <c r="E750" s="727"/>
      <c r="F750" s="727"/>
      <c r="G750" s="727"/>
    </row>
    <row r="751" spans="2:7">
      <c r="B751" s="727"/>
      <c r="C751" s="727"/>
      <c r="D751" s="727"/>
      <c r="E751" s="727"/>
      <c r="F751" s="727"/>
      <c r="G751" s="727"/>
    </row>
    <row r="752" spans="2:7">
      <c r="B752" s="727"/>
      <c r="C752" s="727"/>
      <c r="D752" s="727"/>
      <c r="E752" s="727"/>
      <c r="F752" s="727"/>
      <c r="G752" s="727"/>
    </row>
    <row r="753" spans="2:7">
      <c r="B753" s="727"/>
      <c r="C753" s="727"/>
      <c r="D753" s="727"/>
      <c r="E753" s="727"/>
      <c r="F753" s="727"/>
      <c r="G753" s="727"/>
    </row>
    <row r="754" spans="2:7">
      <c r="B754" s="727"/>
      <c r="C754" s="727"/>
      <c r="D754" s="727"/>
      <c r="E754" s="727"/>
      <c r="F754" s="727"/>
      <c r="G754" s="727"/>
    </row>
    <row r="755" spans="2:7">
      <c r="B755" s="727"/>
      <c r="C755" s="727"/>
      <c r="D755" s="727"/>
      <c r="E755" s="727"/>
      <c r="F755" s="727"/>
      <c r="G755" s="727"/>
    </row>
    <row r="756" spans="2:7">
      <c r="B756" s="727"/>
      <c r="C756" s="727"/>
      <c r="D756" s="727"/>
      <c r="E756" s="727"/>
      <c r="F756" s="727"/>
      <c r="G756" s="727"/>
    </row>
    <row r="757" spans="2:7">
      <c r="B757" s="727"/>
      <c r="C757" s="727"/>
      <c r="D757" s="727"/>
      <c r="E757" s="727"/>
      <c r="F757" s="727"/>
      <c r="G757" s="727"/>
    </row>
    <row r="758" spans="2:7">
      <c r="B758" s="727"/>
      <c r="C758" s="727"/>
      <c r="D758" s="727"/>
      <c r="E758" s="727"/>
      <c r="F758" s="727"/>
      <c r="G758" s="727"/>
    </row>
    <row r="759" spans="2:7">
      <c r="B759" s="727"/>
      <c r="C759" s="727"/>
      <c r="D759" s="727"/>
      <c r="E759" s="727"/>
      <c r="F759" s="727"/>
      <c r="G759" s="727"/>
    </row>
    <row r="760" spans="2:7">
      <c r="B760" s="727"/>
      <c r="C760" s="727"/>
      <c r="D760" s="727"/>
      <c r="E760" s="727"/>
      <c r="F760" s="727"/>
      <c r="G760" s="727"/>
    </row>
    <row r="761" spans="2:7">
      <c r="B761" s="727"/>
      <c r="C761" s="727"/>
      <c r="D761" s="727"/>
      <c r="E761" s="727"/>
      <c r="F761" s="727"/>
      <c r="G761" s="727"/>
    </row>
    <row r="762" spans="2:7">
      <c r="B762" s="727"/>
      <c r="C762" s="727"/>
      <c r="D762" s="727"/>
      <c r="E762" s="727"/>
      <c r="F762" s="727"/>
      <c r="G762" s="727"/>
    </row>
    <row r="763" spans="2:7">
      <c r="B763" s="727"/>
      <c r="C763" s="727"/>
      <c r="D763" s="727"/>
      <c r="E763" s="727"/>
      <c r="F763" s="727"/>
      <c r="G763" s="727"/>
    </row>
    <row r="764" spans="2:7">
      <c r="B764" s="727"/>
      <c r="C764" s="727"/>
      <c r="D764" s="727"/>
      <c r="E764" s="727"/>
      <c r="F764" s="727"/>
      <c r="G764" s="727"/>
    </row>
    <row r="765" spans="2:7">
      <c r="B765" s="727"/>
      <c r="C765" s="727"/>
      <c r="D765" s="727"/>
      <c r="E765" s="727"/>
      <c r="F765" s="727"/>
      <c r="G765" s="727"/>
    </row>
    <row r="766" spans="2:7">
      <c r="B766" s="727"/>
      <c r="C766" s="727"/>
      <c r="D766" s="727"/>
      <c r="E766" s="727"/>
      <c r="F766" s="727"/>
      <c r="G766" s="727"/>
    </row>
    <row r="767" spans="2:7">
      <c r="B767" s="727"/>
      <c r="C767" s="727"/>
      <c r="D767" s="727"/>
      <c r="E767" s="727"/>
      <c r="F767" s="727"/>
      <c r="G767" s="727"/>
    </row>
    <row r="768" spans="2:7">
      <c r="B768" s="727"/>
      <c r="C768" s="727"/>
      <c r="D768" s="727"/>
      <c r="E768" s="727"/>
      <c r="F768" s="727"/>
      <c r="G768" s="727"/>
    </row>
    <row r="769" spans="2:7">
      <c r="B769" s="727"/>
      <c r="C769" s="727"/>
      <c r="D769" s="727"/>
      <c r="E769" s="727"/>
      <c r="F769" s="727"/>
      <c r="G769" s="727"/>
    </row>
    <row r="770" spans="2:7">
      <c r="B770" s="727"/>
      <c r="C770" s="727"/>
      <c r="D770" s="727"/>
      <c r="E770" s="727"/>
      <c r="F770" s="727"/>
      <c r="G770" s="727"/>
    </row>
    <row r="771" spans="2:7">
      <c r="B771" s="727"/>
      <c r="C771" s="727"/>
      <c r="D771" s="727"/>
      <c r="E771" s="727"/>
      <c r="F771" s="727"/>
      <c r="G771" s="727"/>
    </row>
    <row r="772" spans="2:7">
      <c r="B772" s="727"/>
      <c r="C772" s="727"/>
      <c r="D772" s="727"/>
      <c r="E772" s="727"/>
      <c r="F772" s="727"/>
      <c r="G772" s="727"/>
    </row>
    <row r="773" spans="2:7">
      <c r="B773" s="727"/>
      <c r="C773" s="727"/>
      <c r="D773" s="727"/>
      <c r="E773" s="727"/>
      <c r="F773" s="727"/>
      <c r="G773" s="727"/>
    </row>
    <row r="774" spans="2:7">
      <c r="B774" s="727"/>
      <c r="C774" s="727"/>
      <c r="D774" s="727"/>
      <c r="E774" s="727"/>
      <c r="F774" s="727"/>
      <c r="G774" s="727"/>
    </row>
    <row r="775" spans="2:7">
      <c r="B775" s="727"/>
      <c r="C775" s="727"/>
      <c r="D775" s="727"/>
      <c r="E775" s="727"/>
      <c r="F775" s="727"/>
      <c r="G775" s="727"/>
    </row>
    <row r="776" spans="2:7">
      <c r="B776" s="727"/>
      <c r="C776" s="727"/>
      <c r="D776" s="727"/>
      <c r="E776" s="727"/>
      <c r="F776" s="727"/>
      <c r="G776" s="727"/>
    </row>
    <row r="777" spans="2:7">
      <c r="B777" s="727"/>
      <c r="C777" s="727"/>
      <c r="D777" s="727"/>
      <c r="E777" s="727"/>
      <c r="F777" s="727"/>
      <c r="G777" s="727"/>
    </row>
    <row r="778" spans="2:7">
      <c r="B778" s="727"/>
      <c r="C778" s="727"/>
      <c r="D778" s="727"/>
      <c r="E778" s="727"/>
      <c r="F778" s="727"/>
      <c r="G778" s="727"/>
    </row>
    <row r="779" spans="2:7">
      <c r="B779" s="727"/>
      <c r="C779" s="727"/>
      <c r="D779" s="727"/>
      <c r="E779" s="727"/>
      <c r="F779" s="727"/>
      <c r="G779" s="727"/>
    </row>
    <row r="780" spans="2:7">
      <c r="B780" s="727"/>
      <c r="C780" s="727"/>
      <c r="D780" s="727"/>
      <c r="E780" s="727"/>
      <c r="F780" s="727"/>
      <c r="G780" s="727"/>
    </row>
    <row r="781" spans="2:7">
      <c r="B781" s="727"/>
      <c r="C781" s="727"/>
      <c r="D781" s="727"/>
      <c r="E781" s="727"/>
      <c r="F781" s="727"/>
      <c r="G781" s="727"/>
    </row>
    <row r="782" spans="2:7">
      <c r="B782" s="727"/>
      <c r="C782" s="727"/>
      <c r="D782" s="727"/>
      <c r="E782" s="727"/>
      <c r="F782" s="727"/>
      <c r="G782" s="727"/>
    </row>
    <row r="783" spans="2:7">
      <c r="B783" s="727"/>
      <c r="C783" s="727"/>
      <c r="D783" s="727"/>
      <c r="E783" s="727"/>
      <c r="F783" s="727"/>
      <c r="G783" s="727"/>
    </row>
    <row r="784" spans="2:7">
      <c r="B784" s="727"/>
      <c r="C784" s="727"/>
      <c r="D784" s="727"/>
      <c r="E784" s="727"/>
      <c r="F784" s="727"/>
      <c r="G784" s="727"/>
    </row>
    <row r="785" spans="2:7">
      <c r="B785" s="727"/>
      <c r="C785" s="727"/>
      <c r="D785" s="727"/>
      <c r="E785" s="727"/>
      <c r="F785" s="727"/>
      <c r="G785" s="727"/>
    </row>
    <row r="786" spans="2:7">
      <c r="B786" s="727"/>
      <c r="C786" s="727"/>
      <c r="D786" s="727"/>
      <c r="E786" s="727"/>
      <c r="F786" s="727"/>
      <c r="G786" s="727"/>
    </row>
    <row r="787" spans="2:7">
      <c r="B787" s="727"/>
      <c r="C787" s="727"/>
      <c r="D787" s="727"/>
      <c r="E787" s="727"/>
      <c r="F787" s="727"/>
      <c r="G787" s="727"/>
    </row>
    <row r="788" spans="2:7">
      <c r="B788" s="727"/>
      <c r="C788" s="727"/>
      <c r="D788" s="727"/>
      <c r="E788" s="727"/>
      <c r="F788" s="727"/>
      <c r="G788" s="727"/>
    </row>
    <row r="789" spans="2:7">
      <c r="B789" s="727"/>
      <c r="C789" s="727"/>
      <c r="D789" s="727"/>
      <c r="E789" s="727"/>
      <c r="F789" s="727"/>
      <c r="G789" s="727"/>
    </row>
    <row r="790" spans="2:7">
      <c r="B790" s="727"/>
      <c r="C790" s="727"/>
      <c r="D790" s="727"/>
      <c r="E790" s="727"/>
      <c r="F790" s="727"/>
      <c r="G790" s="727"/>
    </row>
    <row r="791" spans="2:7">
      <c r="B791" s="727"/>
      <c r="C791" s="727"/>
      <c r="D791" s="727"/>
      <c r="E791" s="727"/>
      <c r="F791" s="727"/>
      <c r="G791" s="727"/>
    </row>
    <row r="792" spans="2:7">
      <c r="B792" s="727"/>
      <c r="C792" s="727"/>
      <c r="D792" s="727"/>
      <c r="E792" s="727"/>
      <c r="F792" s="727"/>
      <c r="G792" s="727"/>
    </row>
    <row r="793" spans="2:7">
      <c r="B793" s="727"/>
      <c r="C793" s="727"/>
      <c r="D793" s="727"/>
      <c r="E793" s="727"/>
      <c r="F793" s="727"/>
      <c r="G793" s="727"/>
    </row>
    <row r="794" spans="2:7">
      <c r="B794" s="727"/>
      <c r="C794" s="727"/>
      <c r="D794" s="727"/>
      <c r="E794" s="727"/>
      <c r="F794" s="727"/>
      <c r="G794" s="727"/>
    </row>
    <row r="795" spans="2:7">
      <c r="B795" s="727"/>
      <c r="C795" s="727"/>
      <c r="D795" s="727"/>
      <c r="E795" s="727"/>
      <c r="F795" s="727"/>
      <c r="G795" s="727"/>
    </row>
    <row r="796" spans="2:7">
      <c r="B796" s="727"/>
      <c r="C796" s="727"/>
      <c r="D796" s="727"/>
      <c r="E796" s="727"/>
      <c r="F796" s="727"/>
      <c r="G796" s="727"/>
    </row>
    <row r="797" spans="2:7">
      <c r="B797" s="727"/>
      <c r="C797" s="727"/>
      <c r="D797" s="727"/>
      <c r="E797" s="727"/>
      <c r="F797" s="727"/>
      <c r="G797" s="727"/>
    </row>
    <row r="798" spans="2:7">
      <c r="B798" s="727"/>
      <c r="C798" s="727"/>
      <c r="D798" s="727"/>
      <c r="E798" s="727"/>
      <c r="F798" s="727"/>
      <c r="G798" s="727"/>
    </row>
    <row r="799" spans="2:7">
      <c r="B799" s="727"/>
      <c r="C799" s="727"/>
      <c r="D799" s="727"/>
      <c r="E799" s="727"/>
      <c r="F799" s="727"/>
      <c r="G799" s="727"/>
    </row>
    <row r="800" spans="2:7">
      <c r="B800" s="727"/>
      <c r="C800" s="727"/>
      <c r="D800" s="727"/>
      <c r="E800" s="727"/>
      <c r="F800" s="727"/>
      <c r="G800" s="727"/>
    </row>
    <row r="801" spans="2:7">
      <c r="B801" s="727"/>
      <c r="C801" s="727"/>
      <c r="D801" s="727"/>
      <c r="E801" s="727"/>
      <c r="F801" s="727"/>
      <c r="G801" s="727"/>
    </row>
    <row r="802" spans="2:7">
      <c r="B802" s="727"/>
      <c r="C802" s="727"/>
      <c r="D802" s="727"/>
      <c r="E802" s="727"/>
      <c r="F802" s="727"/>
      <c r="G802" s="727"/>
    </row>
    <row r="803" spans="2:7">
      <c r="B803" s="727"/>
      <c r="C803" s="727"/>
      <c r="D803" s="727"/>
      <c r="E803" s="727"/>
      <c r="F803" s="727"/>
      <c r="G803" s="727"/>
    </row>
    <row r="804" spans="2:7">
      <c r="B804" s="727"/>
      <c r="C804" s="727"/>
      <c r="D804" s="727"/>
      <c r="E804" s="727"/>
      <c r="F804" s="727"/>
      <c r="G804" s="727"/>
    </row>
    <row r="805" spans="2:7">
      <c r="B805" s="727"/>
      <c r="C805" s="727"/>
      <c r="D805" s="727"/>
      <c r="E805" s="727"/>
      <c r="F805" s="727"/>
      <c r="G805" s="727"/>
    </row>
    <row r="806" spans="2:7">
      <c r="B806" s="727"/>
      <c r="C806" s="727"/>
      <c r="D806" s="727"/>
      <c r="E806" s="727"/>
      <c r="F806" s="727"/>
      <c r="G806" s="727"/>
    </row>
    <row r="807" spans="2:7">
      <c r="B807" s="727"/>
      <c r="C807" s="727"/>
      <c r="D807" s="727"/>
      <c r="E807" s="727"/>
      <c r="F807" s="727"/>
      <c r="G807" s="727"/>
    </row>
    <row r="808" spans="2:7">
      <c r="B808" s="727"/>
      <c r="C808" s="727"/>
      <c r="D808" s="727"/>
      <c r="E808" s="727"/>
      <c r="F808" s="727"/>
      <c r="G808" s="727"/>
    </row>
    <row r="809" spans="2:7">
      <c r="B809" s="727"/>
      <c r="C809" s="727"/>
      <c r="D809" s="727"/>
      <c r="E809" s="727"/>
      <c r="F809" s="727"/>
      <c r="G809" s="727"/>
    </row>
    <row r="810" spans="2:7">
      <c r="B810" s="727"/>
      <c r="C810" s="727"/>
      <c r="D810" s="727"/>
      <c r="E810" s="727"/>
      <c r="F810" s="727"/>
      <c r="G810" s="727"/>
    </row>
    <row r="811" spans="2:7">
      <c r="B811" s="727"/>
      <c r="C811" s="727"/>
      <c r="D811" s="727"/>
      <c r="E811" s="727"/>
      <c r="F811" s="727"/>
      <c r="G811" s="727"/>
    </row>
    <row r="812" spans="2:7">
      <c r="B812" s="727"/>
      <c r="C812" s="727"/>
      <c r="D812" s="727"/>
      <c r="E812" s="727"/>
      <c r="F812" s="727"/>
      <c r="G812" s="727"/>
    </row>
    <row r="813" spans="2:7">
      <c r="B813" s="727"/>
      <c r="C813" s="727"/>
      <c r="D813" s="727"/>
      <c r="E813" s="727"/>
      <c r="F813" s="727"/>
      <c r="G813" s="727"/>
    </row>
    <row r="814" spans="2:7">
      <c r="B814" s="727"/>
      <c r="C814" s="727"/>
      <c r="D814" s="727"/>
      <c r="E814" s="727"/>
      <c r="F814" s="727"/>
      <c r="G814" s="727"/>
    </row>
    <row r="815" spans="2:7">
      <c r="B815" s="727"/>
      <c r="C815" s="727"/>
      <c r="D815" s="727"/>
      <c r="E815" s="727"/>
      <c r="F815" s="727"/>
      <c r="G815" s="727"/>
    </row>
    <row r="816" spans="2:7">
      <c r="B816" s="727"/>
      <c r="C816" s="727"/>
      <c r="D816" s="727"/>
      <c r="E816" s="727"/>
      <c r="F816" s="727"/>
      <c r="G816" s="727"/>
    </row>
    <row r="817" spans="2:7">
      <c r="B817" s="727"/>
      <c r="C817" s="727"/>
      <c r="D817" s="727"/>
      <c r="E817" s="727"/>
      <c r="F817" s="727"/>
      <c r="G817" s="727"/>
    </row>
    <row r="818" spans="2:7">
      <c r="B818" s="727"/>
      <c r="C818" s="727"/>
      <c r="D818" s="727"/>
      <c r="E818" s="727"/>
      <c r="F818" s="727"/>
      <c r="G818" s="727"/>
    </row>
    <row r="819" spans="2:7">
      <c r="B819" s="727"/>
      <c r="C819" s="727"/>
      <c r="D819" s="727"/>
      <c r="E819" s="727"/>
      <c r="F819" s="727"/>
      <c r="G819" s="727"/>
    </row>
    <row r="820" spans="2:7">
      <c r="B820" s="727"/>
      <c r="C820" s="727"/>
      <c r="D820" s="727"/>
      <c r="E820" s="727"/>
      <c r="F820" s="727"/>
      <c r="G820" s="727"/>
    </row>
    <row r="821" spans="2:7">
      <c r="B821" s="727"/>
      <c r="C821" s="727"/>
      <c r="D821" s="727"/>
      <c r="E821" s="727"/>
      <c r="F821" s="727"/>
      <c r="G821" s="727"/>
    </row>
    <row r="822" spans="2:7">
      <c r="B822" s="727"/>
      <c r="C822" s="727"/>
      <c r="D822" s="727"/>
      <c r="E822" s="727"/>
      <c r="F822" s="727"/>
      <c r="G822" s="727"/>
    </row>
    <row r="823" spans="2:7">
      <c r="B823" s="727"/>
      <c r="C823" s="727"/>
      <c r="D823" s="727"/>
      <c r="E823" s="727"/>
      <c r="F823" s="727"/>
      <c r="G823" s="727"/>
    </row>
    <row r="824" spans="2:7">
      <c r="B824" s="727"/>
      <c r="C824" s="727"/>
      <c r="D824" s="727"/>
      <c r="E824" s="727"/>
      <c r="F824" s="727"/>
      <c r="G824" s="727"/>
    </row>
    <row r="825" spans="2:7">
      <c r="B825" s="727"/>
      <c r="C825" s="727"/>
      <c r="D825" s="727"/>
      <c r="E825" s="727"/>
      <c r="F825" s="727"/>
      <c r="G825" s="727"/>
    </row>
    <row r="826" spans="2:7">
      <c r="B826" s="727"/>
      <c r="C826" s="727"/>
      <c r="D826" s="727"/>
      <c r="E826" s="727"/>
      <c r="F826" s="727"/>
      <c r="G826" s="727"/>
    </row>
    <row r="827" spans="2:7">
      <c r="B827" s="727"/>
      <c r="C827" s="727"/>
      <c r="D827" s="727"/>
      <c r="E827" s="727"/>
      <c r="F827" s="727"/>
      <c r="G827" s="727"/>
    </row>
    <row r="828" spans="2:7">
      <c r="B828" s="727"/>
      <c r="C828" s="727"/>
      <c r="D828" s="727"/>
      <c r="E828" s="727"/>
      <c r="F828" s="727"/>
      <c r="G828" s="727"/>
    </row>
    <row r="829" spans="2:7">
      <c r="B829" s="727"/>
      <c r="C829" s="727"/>
      <c r="D829" s="727"/>
      <c r="E829" s="727"/>
      <c r="F829" s="727"/>
      <c r="G829" s="727"/>
    </row>
    <row r="830" spans="2:7">
      <c r="B830" s="727"/>
      <c r="C830" s="727"/>
      <c r="D830" s="727"/>
      <c r="E830" s="727"/>
      <c r="F830" s="727"/>
      <c r="G830" s="727"/>
    </row>
    <row r="831" spans="2:7">
      <c r="B831" s="727"/>
      <c r="C831" s="727"/>
      <c r="D831" s="727"/>
      <c r="E831" s="727"/>
      <c r="F831" s="727"/>
      <c r="G831" s="727"/>
    </row>
    <row r="832" spans="2:7">
      <c r="B832" s="727"/>
      <c r="C832" s="727"/>
      <c r="D832" s="727"/>
      <c r="E832" s="727"/>
      <c r="F832" s="727"/>
      <c r="G832" s="727"/>
    </row>
    <row r="833" spans="2:7">
      <c r="B833" s="727"/>
      <c r="C833" s="727"/>
      <c r="D833" s="727"/>
      <c r="E833" s="727"/>
      <c r="F833" s="727"/>
      <c r="G833" s="727"/>
    </row>
    <row r="834" spans="2:7">
      <c r="B834" s="727"/>
      <c r="C834" s="727"/>
      <c r="D834" s="727"/>
      <c r="E834" s="727"/>
      <c r="F834" s="727"/>
      <c r="G834" s="727"/>
    </row>
    <row r="835" spans="2:7">
      <c r="B835" s="727"/>
      <c r="C835" s="727"/>
      <c r="D835" s="727"/>
      <c r="E835" s="727"/>
      <c r="F835" s="727"/>
      <c r="G835" s="727"/>
    </row>
    <row r="836" spans="2:7">
      <c r="B836" s="727"/>
      <c r="C836" s="727"/>
      <c r="D836" s="727"/>
      <c r="E836" s="727"/>
      <c r="F836" s="727"/>
      <c r="G836" s="727"/>
    </row>
    <row r="837" spans="2:7">
      <c r="B837" s="727"/>
      <c r="C837" s="727"/>
      <c r="D837" s="727"/>
      <c r="E837" s="727"/>
      <c r="F837" s="727"/>
      <c r="G837" s="727"/>
    </row>
    <row r="838" spans="2:7">
      <c r="B838" s="727"/>
      <c r="C838" s="727"/>
      <c r="D838" s="727"/>
      <c r="E838" s="727"/>
      <c r="F838" s="727"/>
      <c r="G838" s="727"/>
    </row>
    <row r="839" spans="2:7">
      <c r="B839" s="727"/>
      <c r="C839" s="727"/>
      <c r="D839" s="727"/>
      <c r="E839" s="727"/>
      <c r="F839" s="727"/>
      <c r="G839" s="727"/>
    </row>
    <row r="840" spans="2:7">
      <c r="B840" s="727"/>
      <c r="C840" s="727"/>
      <c r="D840" s="727"/>
      <c r="E840" s="727"/>
      <c r="F840" s="727"/>
      <c r="G840" s="727"/>
    </row>
    <row r="841" spans="2:7">
      <c r="B841" s="727"/>
      <c r="C841" s="727"/>
      <c r="D841" s="727"/>
      <c r="E841" s="727"/>
      <c r="F841" s="727"/>
      <c r="G841" s="727"/>
    </row>
    <row r="842" spans="2:7">
      <c r="B842" s="727"/>
      <c r="C842" s="727"/>
      <c r="D842" s="727"/>
      <c r="E842" s="727"/>
      <c r="F842" s="727"/>
      <c r="G842" s="727"/>
    </row>
    <row r="843" spans="2:7">
      <c r="B843" s="727"/>
      <c r="C843" s="727"/>
      <c r="D843" s="727"/>
      <c r="E843" s="727"/>
      <c r="F843" s="727"/>
      <c r="G843" s="727"/>
    </row>
    <row r="844" spans="2:7">
      <c r="B844" s="727"/>
      <c r="C844" s="727"/>
      <c r="D844" s="727"/>
      <c r="E844" s="727"/>
      <c r="F844" s="727"/>
      <c r="G844" s="727"/>
    </row>
    <row r="845" spans="2:7">
      <c r="B845" s="727"/>
      <c r="C845" s="727"/>
      <c r="D845" s="727"/>
      <c r="E845" s="727"/>
      <c r="F845" s="727"/>
      <c r="G845" s="727"/>
    </row>
    <row r="846" spans="2:7">
      <c r="B846" s="727"/>
      <c r="C846" s="727"/>
      <c r="D846" s="727"/>
      <c r="E846" s="727"/>
      <c r="F846" s="727"/>
      <c r="G846" s="727"/>
    </row>
    <row r="847" spans="2:7">
      <c r="B847" s="727"/>
      <c r="C847" s="727"/>
      <c r="D847" s="727"/>
      <c r="E847" s="727"/>
      <c r="F847" s="727"/>
      <c r="G847" s="727"/>
    </row>
    <row r="848" spans="2:7">
      <c r="B848" s="727"/>
      <c r="C848" s="727"/>
      <c r="D848" s="727"/>
      <c r="E848" s="727"/>
      <c r="F848" s="727"/>
      <c r="G848" s="727"/>
    </row>
    <row r="849" spans="2:7">
      <c r="B849" s="727"/>
      <c r="C849" s="727"/>
      <c r="D849" s="727"/>
      <c r="E849" s="727"/>
      <c r="F849" s="727"/>
      <c r="G849" s="727"/>
    </row>
    <row r="850" spans="2:7">
      <c r="B850" s="727"/>
      <c r="C850" s="727"/>
      <c r="D850" s="727"/>
      <c r="E850" s="727"/>
      <c r="F850" s="727"/>
      <c r="G850" s="727"/>
    </row>
    <row r="851" spans="2:7">
      <c r="B851" s="727"/>
      <c r="C851" s="727"/>
      <c r="D851" s="727"/>
      <c r="E851" s="727"/>
      <c r="F851" s="727"/>
      <c r="G851" s="727"/>
    </row>
    <row r="852" spans="2:7">
      <c r="B852" s="727"/>
      <c r="C852" s="727"/>
      <c r="D852" s="727"/>
      <c r="E852" s="727"/>
      <c r="F852" s="727"/>
      <c r="G852" s="727"/>
    </row>
    <row r="853" spans="2:7">
      <c r="B853" s="727"/>
      <c r="C853" s="727"/>
      <c r="D853" s="727"/>
      <c r="E853" s="727"/>
      <c r="F853" s="727"/>
      <c r="G853" s="727"/>
    </row>
    <row r="854" spans="2:7">
      <c r="B854" s="727"/>
      <c r="C854" s="727"/>
      <c r="D854" s="727"/>
      <c r="E854" s="727"/>
      <c r="F854" s="727"/>
      <c r="G854" s="727"/>
    </row>
    <row r="855" spans="2:7">
      <c r="B855" s="727"/>
      <c r="C855" s="727"/>
      <c r="D855" s="727"/>
      <c r="E855" s="727"/>
      <c r="F855" s="727"/>
      <c r="G855" s="727"/>
    </row>
    <row r="856" spans="2:7">
      <c r="B856" s="727"/>
      <c r="C856" s="727"/>
      <c r="D856" s="727"/>
      <c r="E856" s="727"/>
      <c r="F856" s="727"/>
      <c r="G856" s="727"/>
    </row>
    <row r="857" spans="2:7">
      <c r="B857" s="727"/>
      <c r="C857" s="727"/>
      <c r="D857" s="727"/>
      <c r="E857" s="727"/>
      <c r="F857" s="727"/>
      <c r="G857" s="727"/>
    </row>
    <row r="858" spans="2:7">
      <c r="B858" s="727"/>
      <c r="C858" s="727"/>
      <c r="D858" s="727"/>
      <c r="E858" s="727"/>
      <c r="F858" s="727"/>
      <c r="G858" s="727"/>
    </row>
    <row r="859" spans="2:7">
      <c r="B859" s="727"/>
      <c r="C859" s="727"/>
      <c r="D859" s="727"/>
      <c r="E859" s="727"/>
      <c r="F859" s="727"/>
      <c r="G859" s="727"/>
    </row>
    <row r="860" spans="2:7">
      <c r="B860" s="727"/>
      <c r="C860" s="727"/>
      <c r="D860" s="727"/>
      <c r="E860" s="727"/>
      <c r="F860" s="727"/>
      <c r="G860" s="727"/>
    </row>
    <row r="861" spans="2:7">
      <c r="B861" s="727"/>
      <c r="C861" s="727"/>
      <c r="D861" s="727"/>
      <c r="E861" s="727"/>
      <c r="F861" s="727"/>
      <c r="G861" s="727"/>
    </row>
    <row r="862" spans="2:7">
      <c r="B862" s="727"/>
      <c r="C862" s="727"/>
      <c r="D862" s="727"/>
      <c r="E862" s="727"/>
      <c r="F862" s="727"/>
      <c r="G862" s="727"/>
    </row>
    <row r="863" spans="2:7">
      <c r="B863" s="727"/>
      <c r="C863" s="727"/>
      <c r="D863" s="727"/>
      <c r="E863" s="727"/>
      <c r="F863" s="727"/>
      <c r="G863" s="727"/>
    </row>
    <row r="864" spans="2:7">
      <c r="B864" s="727"/>
      <c r="C864" s="727"/>
      <c r="D864" s="727"/>
      <c r="E864" s="727"/>
      <c r="F864" s="727"/>
      <c r="G864" s="727"/>
    </row>
    <row r="865" spans="2:7">
      <c r="B865" s="727"/>
      <c r="C865" s="727"/>
      <c r="D865" s="727"/>
      <c r="E865" s="727"/>
      <c r="F865" s="727"/>
      <c r="G865" s="727"/>
    </row>
    <row r="866" spans="2:7">
      <c r="B866" s="727"/>
      <c r="C866" s="727"/>
      <c r="D866" s="727"/>
      <c r="E866" s="727"/>
      <c r="F866" s="727"/>
      <c r="G866" s="727"/>
    </row>
    <row r="867" spans="2:7">
      <c r="B867" s="727"/>
      <c r="C867" s="727"/>
      <c r="D867" s="727"/>
      <c r="E867" s="727"/>
      <c r="F867" s="727"/>
      <c r="G867" s="727"/>
    </row>
    <row r="868" spans="2:7">
      <c r="B868" s="727"/>
      <c r="C868" s="727"/>
      <c r="D868" s="727"/>
      <c r="E868" s="727"/>
      <c r="F868" s="727"/>
      <c r="G868" s="727"/>
    </row>
    <row r="869" spans="2:7">
      <c r="B869" s="727"/>
      <c r="C869" s="727"/>
      <c r="D869" s="727"/>
      <c r="E869" s="727"/>
      <c r="F869" s="727"/>
      <c r="G869" s="727"/>
    </row>
    <row r="870" spans="2:7">
      <c r="B870" s="727"/>
      <c r="C870" s="727"/>
      <c r="D870" s="727"/>
      <c r="E870" s="727"/>
      <c r="F870" s="727"/>
      <c r="G870" s="727"/>
    </row>
    <row r="871" spans="2:7">
      <c r="B871" s="727"/>
      <c r="C871" s="727"/>
      <c r="D871" s="727"/>
      <c r="E871" s="727"/>
      <c r="F871" s="727"/>
      <c r="G871" s="727"/>
    </row>
    <row r="872" spans="2:7">
      <c r="B872" s="727"/>
      <c r="C872" s="727"/>
      <c r="D872" s="727"/>
      <c r="E872" s="727"/>
      <c r="F872" s="727"/>
      <c r="G872" s="727"/>
    </row>
    <row r="873" spans="2:7">
      <c r="B873" s="727"/>
      <c r="C873" s="727"/>
      <c r="D873" s="727"/>
      <c r="E873" s="727"/>
      <c r="F873" s="727"/>
      <c r="G873" s="727"/>
    </row>
    <row r="874" spans="2:7">
      <c r="B874" s="727"/>
      <c r="C874" s="727"/>
      <c r="D874" s="727"/>
      <c r="E874" s="727"/>
      <c r="F874" s="727"/>
      <c r="G874" s="727"/>
    </row>
    <row r="875" spans="2:7">
      <c r="B875" s="727"/>
      <c r="C875" s="727"/>
      <c r="D875" s="727"/>
      <c r="E875" s="727"/>
      <c r="F875" s="727"/>
      <c r="G875" s="727"/>
    </row>
    <row r="876" spans="2:7">
      <c r="B876" s="727"/>
      <c r="C876" s="727"/>
      <c r="D876" s="727"/>
      <c r="E876" s="727"/>
      <c r="F876" s="727"/>
      <c r="G876" s="727"/>
    </row>
    <row r="877" spans="2:7">
      <c r="B877" s="727"/>
      <c r="C877" s="727"/>
      <c r="D877" s="727"/>
      <c r="E877" s="727"/>
      <c r="F877" s="727"/>
      <c r="G877" s="727"/>
    </row>
    <row r="878" spans="2:7">
      <c r="B878" s="727"/>
      <c r="C878" s="727"/>
      <c r="D878" s="727"/>
      <c r="E878" s="727"/>
      <c r="F878" s="727"/>
      <c r="G878" s="727"/>
    </row>
    <row r="879" spans="2:7">
      <c r="B879" s="727"/>
      <c r="C879" s="727"/>
      <c r="D879" s="727"/>
      <c r="E879" s="727"/>
      <c r="F879" s="727"/>
      <c r="G879" s="727"/>
    </row>
    <row r="880" spans="2:7">
      <c r="B880" s="727"/>
      <c r="C880" s="727"/>
      <c r="D880" s="727"/>
      <c r="E880" s="727"/>
      <c r="F880" s="727"/>
      <c r="G880" s="727"/>
    </row>
    <row r="881" spans="2:7">
      <c r="B881" s="727"/>
      <c r="C881" s="727"/>
      <c r="D881" s="727"/>
      <c r="E881" s="727"/>
      <c r="F881" s="727"/>
      <c r="G881" s="727"/>
    </row>
    <row r="882" spans="2:7">
      <c r="B882" s="727"/>
      <c r="C882" s="727"/>
      <c r="D882" s="727"/>
      <c r="E882" s="727"/>
      <c r="F882" s="727"/>
      <c r="G882" s="727"/>
    </row>
    <row r="883" spans="2:7">
      <c r="B883" s="727"/>
      <c r="C883" s="727"/>
      <c r="D883" s="727"/>
      <c r="E883" s="727"/>
      <c r="F883" s="727"/>
      <c r="G883" s="727"/>
    </row>
    <row r="884" spans="2:7">
      <c r="B884" s="727"/>
      <c r="C884" s="727"/>
      <c r="D884" s="727"/>
      <c r="E884" s="727"/>
      <c r="F884" s="727"/>
      <c r="G884" s="727"/>
    </row>
    <row r="885" spans="2:7">
      <c r="B885" s="727"/>
      <c r="C885" s="727"/>
      <c r="D885" s="727"/>
      <c r="E885" s="727"/>
      <c r="F885" s="727"/>
      <c r="G885" s="727"/>
    </row>
    <row r="886" spans="2:7">
      <c r="B886" s="727"/>
      <c r="C886" s="727"/>
      <c r="D886" s="727"/>
      <c r="E886" s="727"/>
      <c r="F886" s="727"/>
      <c r="G886" s="727"/>
    </row>
    <row r="887" spans="2:7">
      <c r="B887" s="727"/>
      <c r="C887" s="727"/>
      <c r="D887" s="727"/>
      <c r="E887" s="727"/>
      <c r="F887" s="727"/>
      <c r="G887" s="727"/>
    </row>
    <row r="888" spans="2:7">
      <c r="B888" s="727"/>
      <c r="C888" s="727"/>
      <c r="D888" s="727"/>
      <c r="E888" s="727"/>
      <c r="F888" s="727"/>
      <c r="G888" s="727"/>
    </row>
    <row r="889" spans="2:7">
      <c r="B889" s="727"/>
      <c r="C889" s="727"/>
      <c r="D889" s="727"/>
      <c r="E889" s="727"/>
      <c r="F889" s="727"/>
      <c r="G889" s="727"/>
    </row>
    <row r="890" spans="2:7">
      <c r="B890" s="727"/>
      <c r="C890" s="727"/>
      <c r="D890" s="727"/>
      <c r="E890" s="727"/>
      <c r="F890" s="727"/>
      <c r="G890" s="727"/>
    </row>
    <row r="891" spans="2:7">
      <c r="B891" s="727"/>
      <c r="C891" s="727"/>
      <c r="D891" s="727"/>
      <c r="E891" s="727"/>
      <c r="F891" s="727"/>
      <c r="G891" s="727"/>
    </row>
    <row r="892" spans="2:7">
      <c r="B892" s="727"/>
      <c r="C892" s="727"/>
      <c r="D892" s="727"/>
      <c r="E892" s="727"/>
      <c r="F892" s="727"/>
      <c r="G892" s="727"/>
    </row>
    <row r="893" spans="2:7">
      <c r="B893" s="727"/>
      <c r="C893" s="727"/>
      <c r="D893" s="727"/>
      <c r="E893" s="727"/>
      <c r="F893" s="727"/>
      <c r="G893" s="727"/>
    </row>
    <row r="894" spans="2:7">
      <c r="B894" s="727"/>
      <c r="C894" s="727"/>
      <c r="D894" s="727"/>
      <c r="E894" s="727"/>
      <c r="F894" s="727"/>
      <c r="G894" s="727"/>
    </row>
    <row r="895" spans="2:7">
      <c r="B895" s="727"/>
      <c r="C895" s="727"/>
      <c r="D895" s="727"/>
      <c r="E895" s="727"/>
      <c r="F895" s="727"/>
      <c r="G895" s="727"/>
    </row>
    <row r="896" spans="2:7">
      <c r="B896" s="727"/>
      <c r="C896" s="727"/>
      <c r="D896" s="727"/>
      <c r="E896" s="727"/>
      <c r="F896" s="727"/>
      <c r="G896" s="727"/>
    </row>
    <row r="897" spans="2:7">
      <c r="B897" s="727"/>
      <c r="C897" s="727"/>
      <c r="D897" s="727"/>
      <c r="E897" s="727"/>
      <c r="F897" s="727"/>
      <c r="G897" s="727"/>
    </row>
    <row r="898" spans="2:7">
      <c r="B898" s="727"/>
      <c r="C898" s="727"/>
      <c r="D898" s="727"/>
      <c r="E898" s="727"/>
      <c r="F898" s="727"/>
      <c r="G898" s="727"/>
    </row>
    <row r="899" spans="2:7">
      <c r="B899" s="727"/>
      <c r="C899" s="727"/>
      <c r="D899" s="727"/>
      <c r="E899" s="727"/>
      <c r="F899" s="727"/>
      <c r="G899" s="727"/>
    </row>
    <row r="900" spans="2:7">
      <c r="B900" s="727"/>
      <c r="C900" s="727"/>
      <c r="D900" s="727"/>
      <c r="E900" s="727"/>
      <c r="F900" s="727"/>
      <c r="G900" s="727"/>
    </row>
    <row r="901" spans="2:7">
      <c r="B901" s="727"/>
      <c r="C901" s="727"/>
      <c r="D901" s="727"/>
      <c r="E901" s="727"/>
      <c r="F901" s="727"/>
      <c r="G901" s="727"/>
    </row>
    <row r="902" spans="2:7">
      <c r="B902" s="727"/>
      <c r="C902" s="727"/>
      <c r="D902" s="727"/>
      <c r="E902" s="727"/>
      <c r="F902" s="727"/>
      <c r="G902" s="727"/>
    </row>
    <row r="903" spans="2:7">
      <c r="B903" s="727"/>
      <c r="C903" s="727"/>
      <c r="D903" s="727"/>
      <c r="E903" s="727"/>
      <c r="F903" s="727"/>
      <c r="G903" s="727"/>
    </row>
    <row r="904" spans="2:7">
      <c r="B904" s="727"/>
      <c r="C904" s="727"/>
      <c r="D904" s="727"/>
      <c r="E904" s="727"/>
      <c r="F904" s="727"/>
      <c r="G904" s="727"/>
    </row>
    <row r="905" spans="2:7">
      <c r="B905" s="727"/>
      <c r="C905" s="727"/>
      <c r="D905" s="727"/>
      <c r="E905" s="727"/>
      <c r="F905" s="727"/>
      <c r="G905" s="727"/>
    </row>
    <row r="906" spans="2:7">
      <c r="B906" s="727"/>
      <c r="C906" s="727"/>
      <c r="D906" s="727"/>
      <c r="E906" s="727"/>
      <c r="F906" s="727"/>
      <c r="G906" s="727"/>
    </row>
    <row r="907" spans="2:7">
      <c r="B907" s="727"/>
      <c r="C907" s="727"/>
      <c r="D907" s="727"/>
      <c r="E907" s="727"/>
      <c r="F907" s="727"/>
      <c r="G907" s="727"/>
    </row>
    <row r="908" spans="2:7">
      <c r="B908" s="727"/>
      <c r="C908" s="727"/>
      <c r="D908" s="727"/>
      <c r="E908" s="727"/>
      <c r="F908" s="727"/>
      <c r="G908" s="727"/>
    </row>
    <row r="909" spans="2:7">
      <c r="B909" s="727"/>
      <c r="C909" s="727"/>
      <c r="D909" s="727"/>
      <c r="E909" s="727"/>
      <c r="F909" s="727"/>
      <c r="G909" s="727"/>
    </row>
    <row r="910" spans="2:7">
      <c r="B910" s="727"/>
      <c r="C910" s="727"/>
      <c r="D910" s="727"/>
      <c r="E910" s="727"/>
      <c r="F910" s="727"/>
      <c r="G910" s="727"/>
    </row>
    <row r="911" spans="2:7">
      <c r="B911" s="727"/>
      <c r="C911" s="727"/>
      <c r="D911" s="727"/>
      <c r="E911" s="727"/>
      <c r="F911" s="727"/>
      <c r="G911" s="727"/>
    </row>
    <row r="912" spans="2:7">
      <c r="B912" s="727"/>
      <c r="C912" s="727"/>
      <c r="D912" s="727"/>
      <c r="E912" s="727"/>
      <c r="F912" s="727"/>
      <c r="G912" s="727"/>
    </row>
    <row r="913" spans="2:7">
      <c r="B913" s="727"/>
      <c r="C913" s="727"/>
      <c r="D913" s="727"/>
      <c r="E913" s="727"/>
      <c r="F913" s="727"/>
      <c r="G913" s="727"/>
    </row>
    <row r="914" spans="2:7">
      <c r="B914" s="727"/>
      <c r="C914" s="727"/>
      <c r="D914" s="727"/>
      <c r="E914" s="727"/>
      <c r="F914" s="727"/>
      <c r="G914" s="727"/>
    </row>
    <row r="915" spans="2:7">
      <c r="B915" s="727"/>
      <c r="C915" s="727"/>
      <c r="D915" s="727"/>
      <c r="E915" s="727"/>
      <c r="F915" s="727"/>
      <c r="G915" s="727"/>
    </row>
    <row r="916" spans="2:7">
      <c r="B916" s="727"/>
      <c r="C916" s="727"/>
      <c r="D916" s="727"/>
      <c r="E916" s="727"/>
      <c r="F916" s="727"/>
      <c r="G916" s="727"/>
    </row>
    <row r="917" spans="2:7">
      <c r="B917" s="727"/>
      <c r="C917" s="727"/>
      <c r="D917" s="727"/>
      <c r="E917" s="727"/>
      <c r="F917" s="727"/>
      <c r="G917" s="727"/>
    </row>
    <row r="918" spans="2:7">
      <c r="B918" s="727"/>
      <c r="C918" s="727"/>
      <c r="D918" s="727"/>
      <c r="E918" s="727"/>
      <c r="F918" s="727"/>
      <c r="G918" s="727"/>
    </row>
    <row r="919" spans="2:7">
      <c r="B919" s="727"/>
      <c r="C919" s="727"/>
      <c r="D919" s="727"/>
      <c r="E919" s="727"/>
      <c r="F919" s="727"/>
      <c r="G919" s="727"/>
    </row>
    <row r="920" spans="2:7">
      <c r="B920" s="727"/>
      <c r="C920" s="727"/>
      <c r="D920" s="727"/>
      <c r="E920" s="727"/>
      <c r="F920" s="727"/>
      <c r="G920" s="727"/>
    </row>
    <row r="921" spans="2:7">
      <c r="B921" s="727"/>
      <c r="C921" s="727"/>
      <c r="D921" s="727"/>
      <c r="E921" s="727"/>
      <c r="F921" s="727"/>
      <c r="G921" s="727"/>
    </row>
    <row r="922" spans="2:7">
      <c r="B922" s="727"/>
      <c r="C922" s="727"/>
      <c r="D922" s="727"/>
      <c r="E922" s="727"/>
      <c r="F922" s="727"/>
      <c r="G922" s="727"/>
    </row>
    <row r="923" spans="2:7">
      <c r="B923" s="727"/>
      <c r="C923" s="727"/>
      <c r="D923" s="727"/>
      <c r="E923" s="727"/>
      <c r="F923" s="727"/>
      <c r="G923" s="727"/>
    </row>
    <row r="924" spans="2:7">
      <c r="B924" s="727"/>
      <c r="C924" s="727"/>
      <c r="D924" s="727"/>
      <c r="E924" s="727"/>
      <c r="F924" s="727"/>
      <c r="G924" s="727"/>
    </row>
    <row r="925" spans="2:7">
      <c r="B925" s="727"/>
      <c r="C925" s="727"/>
      <c r="D925" s="727"/>
      <c r="E925" s="727"/>
      <c r="F925" s="727"/>
      <c r="G925" s="727"/>
    </row>
    <row r="926" spans="2:7">
      <c r="B926" s="727"/>
      <c r="C926" s="727"/>
      <c r="D926" s="727"/>
      <c r="E926" s="727"/>
      <c r="F926" s="727"/>
      <c r="G926" s="727"/>
    </row>
    <row r="927" spans="2:7">
      <c r="B927" s="727"/>
      <c r="C927" s="727"/>
      <c r="D927" s="727"/>
      <c r="E927" s="727"/>
      <c r="F927" s="727"/>
      <c r="G927" s="727"/>
    </row>
    <row r="928" spans="2:7">
      <c r="B928" s="727"/>
      <c r="C928" s="727"/>
      <c r="D928" s="727"/>
      <c r="E928" s="727"/>
      <c r="F928" s="727"/>
      <c r="G928" s="727"/>
    </row>
    <row r="929" spans="2:7">
      <c r="B929" s="727"/>
      <c r="C929" s="727"/>
      <c r="D929" s="727"/>
      <c r="E929" s="727"/>
      <c r="F929" s="727"/>
      <c r="G929" s="727"/>
    </row>
    <row r="930" spans="2:7">
      <c r="B930" s="727"/>
      <c r="C930" s="727"/>
      <c r="D930" s="727"/>
      <c r="E930" s="727"/>
      <c r="F930" s="727"/>
      <c r="G930" s="727"/>
    </row>
    <row r="931" spans="2:7">
      <c r="B931" s="727"/>
      <c r="C931" s="727"/>
      <c r="D931" s="727"/>
      <c r="E931" s="727"/>
      <c r="F931" s="727"/>
      <c r="G931" s="727"/>
    </row>
    <row r="932" spans="2:7">
      <c r="B932" s="727"/>
      <c r="C932" s="727"/>
      <c r="D932" s="727"/>
      <c r="E932" s="727"/>
      <c r="F932" s="727"/>
      <c r="G932" s="727"/>
    </row>
    <row r="933" spans="2:7">
      <c r="B933" s="727"/>
      <c r="C933" s="727"/>
      <c r="D933" s="727"/>
      <c r="E933" s="727"/>
      <c r="F933" s="727"/>
      <c r="G933" s="727"/>
    </row>
    <row r="934" spans="2:7">
      <c r="B934" s="727"/>
      <c r="C934" s="727"/>
      <c r="D934" s="727"/>
      <c r="E934" s="727"/>
      <c r="F934" s="727"/>
      <c r="G934" s="727"/>
    </row>
    <row r="935" spans="2:7">
      <c r="B935" s="727"/>
      <c r="C935" s="727"/>
      <c r="D935" s="727"/>
      <c r="E935" s="727"/>
      <c r="F935" s="727"/>
      <c r="G935" s="727"/>
    </row>
    <row r="936" spans="2:7">
      <c r="B936" s="727"/>
      <c r="C936" s="727"/>
      <c r="D936" s="727"/>
      <c r="E936" s="727"/>
      <c r="F936" s="727"/>
      <c r="G936" s="727"/>
    </row>
    <row r="937" spans="2:7">
      <c r="B937" s="727"/>
      <c r="C937" s="727"/>
      <c r="D937" s="727"/>
      <c r="E937" s="727"/>
      <c r="F937" s="727"/>
      <c r="G937" s="727"/>
    </row>
    <row r="938" spans="2:7">
      <c r="B938" s="727"/>
      <c r="C938" s="727"/>
      <c r="D938" s="727"/>
      <c r="E938" s="727"/>
      <c r="F938" s="727"/>
      <c r="G938" s="727"/>
    </row>
    <row r="939" spans="2:7">
      <c r="B939" s="727"/>
      <c r="C939" s="727"/>
      <c r="D939" s="727"/>
      <c r="E939" s="727"/>
      <c r="F939" s="727"/>
      <c r="G939" s="727"/>
    </row>
    <row r="940" spans="2:7">
      <c r="B940" s="727"/>
      <c r="C940" s="727"/>
      <c r="D940" s="727"/>
      <c r="E940" s="727"/>
      <c r="F940" s="727"/>
      <c r="G940" s="727"/>
    </row>
    <row r="941" spans="2:7">
      <c r="B941" s="727"/>
      <c r="C941" s="727"/>
      <c r="D941" s="727"/>
      <c r="E941" s="727"/>
      <c r="F941" s="727"/>
      <c r="G941" s="727"/>
    </row>
    <row r="942" spans="2:7">
      <c r="B942" s="727"/>
      <c r="C942" s="727"/>
      <c r="D942" s="727"/>
      <c r="E942" s="727"/>
      <c r="F942" s="727"/>
      <c r="G942" s="727"/>
    </row>
    <row r="943" spans="2:7">
      <c r="B943" s="727"/>
      <c r="C943" s="727"/>
      <c r="D943" s="727"/>
      <c r="E943" s="727"/>
      <c r="F943" s="727"/>
      <c r="G943" s="727"/>
    </row>
    <row r="944" spans="2:7">
      <c r="B944" s="727"/>
      <c r="C944" s="727"/>
      <c r="D944" s="727"/>
      <c r="E944" s="727"/>
      <c r="F944" s="727"/>
      <c r="G944" s="727"/>
    </row>
    <row r="945" spans="2:7">
      <c r="B945" s="727"/>
      <c r="C945" s="727"/>
      <c r="D945" s="727"/>
      <c r="E945" s="727"/>
      <c r="F945" s="727"/>
      <c r="G945" s="727"/>
    </row>
    <row r="946" spans="2:7">
      <c r="B946" s="727"/>
      <c r="C946" s="727"/>
      <c r="D946" s="727"/>
      <c r="E946" s="727"/>
      <c r="F946" s="727"/>
      <c r="G946" s="727"/>
    </row>
    <row r="947" spans="2:7">
      <c r="B947" s="727"/>
      <c r="C947" s="727"/>
      <c r="D947" s="727"/>
      <c r="E947" s="727"/>
      <c r="F947" s="727"/>
      <c r="G947" s="727"/>
    </row>
    <row r="948" spans="2:7">
      <c r="B948" s="727"/>
      <c r="C948" s="727"/>
      <c r="D948" s="727"/>
      <c r="E948" s="727"/>
      <c r="F948" s="727"/>
      <c r="G948" s="727"/>
    </row>
    <row r="949" spans="2:7">
      <c r="B949" s="727"/>
      <c r="C949" s="727"/>
      <c r="D949" s="727"/>
      <c r="E949" s="727"/>
      <c r="F949" s="727"/>
      <c r="G949" s="727"/>
    </row>
    <row r="950" spans="2:7">
      <c r="B950" s="727"/>
      <c r="C950" s="727"/>
      <c r="D950" s="727"/>
      <c r="E950" s="727"/>
      <c r="F950" s="727"/>
      <c r="G950" s="727"/>
    </row>
    <row r="951" spans="2:7">
      <c r="B951" s="727"/>
      <c r="C951" s="727"/>
      <c r="D951" s="727"/>
      <c r="E951" s="727"/>
      <c r="F951" s="727"/>
      <c r="G951" s="727"/>
    </row>
    <row r="952" spans="2:7">
      <c r="B952" s="727"/>
      <c r="C952" s="727"/>
      <c r="D952" s="727"/>
      <c r="E952" s="727"/>
      <c r="F952" s="727"/>
      <c r="G952" s="727"/>
    </row>
    <row r="953" spans="2:7">
      <c r="B953" s="727"/>
      <c r="C953" s="727"/>
      <c r="D953" s="727"/>
      <c r="E953" s="727"/>
      <c r="F953" s="727"/>
      <c r="G953" s="727"/>
    </row>
    <row r="954" spans="2:7">
      <c r="B954" s="727"/>
      <c r="C954" s="727"/>
      <c r="D954" s="727"/>
      <c r="E954" s="727"/>
      <c r="F954" s="727"/>
      <c r="G954" s="727"/>
    </row>
    <row r="955" spans="2:7">
      <c r="B955" s="727"/>
      <c r="C955" s="727"/>
      <c r="D955" s="727"/>
      <c r="E955" s="727"/>
      <c r="F955" s="727"/>
      <c r="G955" s="727"/>
    </row>
    <row r="956" spans="2:7">
      <c r="B956" s="727"/>
      <c r="C956" s="727"/>
      <c r="D956" s="727"/>
      <c r="E956" s="727"/>
      <c r="F956" s="727"/>
      <c r="G956" s="727"/>
    </row>
    <row r="957" spans="2:7">
      <c r="B957" s="727"/>
      <c r="C957" s="727"/>
      <c r="D957" s="727"/>
      <c r="E957" s="727"/>
      <c r="F957" s="727"/>
      <c r="G957" s="727"/>
    </row>
    <row r="958" spans="2:7">
      <c r="B958" s="727"/>
      <c r="C958" s="727"/>
      <c r="D958" s="727"/>
      <c r="E958" s="727"/>
      <c r="F958" s="727"/>
      <c r="G958" s="727"/>
    </row>
    <row r="959" spans="2:7">
      <c r="B959" s="727"/>
      <c r="C959" s="727"/>
      <c r="D959" s="727"/>
      <c r="E959" s="727"/>
      <c r="F959" s="727"/>
      <c r="G959" s="727"/>
    </row>
    <row r="960" spans="2:7">
      <c r="B960" s="727"/>
      <c r="C960" s="727"/>
      <c r="D960" s="727"/>
      <c r="E960" s="727"/>
      <c r="F960" s="727"/>
      <c r="G960" s="727"/>
    </row>
    <row r="961" spans="2:7">
      <c r="B961" s="727"/>
      <c r="C961" s="727"/>
      <c r="D961" s="727"/>
      <c r="E961" s="727"/>
      <c r="F961" s="727"/>
      <c r="G961" s="727"/>
    </row>
    <row r="962" spans="2:7">
      <c r="B962" s="727"/>
      <c r="C962" s="727"/>
      <c r="D962" s="727"/>
      <c r="E962" s="727"/>
      <c r="F962" s="727"/>
      <c r="G962" s="727"/>
    </row>
    <row r="963" spans="2:7">
      <c r="B963" s="727"/>
      <c r="C963" s="727"/>
      <c r="D963" s="727"/>
      <c r="E963" s="727"/>
      <c r="F963" s="727"/>
      <c r="G963" s="727"/>
    </row>
    <row r="964" spans="2:7">
      <c r="B964" s="727"/>
      <c r="C964" s="727"/>
      <c r="D964" s="727"/>
      <c r="E964" s="727"/>
      <c r="F964" s="727"/>
      <c r="G964" s="727"/>
    </row>
    <row r="965" spans="2:7">
      <c r="B965" s="727"/>
      <c r="C965" s="727"/>
      <c r="D965" s="727"/>
      <c r="E965" s="727"/>
      <c r="F965" s="727"/>
      <c r="G965" s="727"/>
    </row>
    <row r="966" spans="2:7">
      <c r="B966" s="727"/>
      <c r="C966" s="727"/>
      <c r="D966" s="727"/>
      <c r="E966" s="727"/>
      <c r="F966" s="727"/>
      <c r="G966" s="727"/>
    </row>
    <row r="967" spans="2:7">
      <c r="B967" s="727"/>
      <c r="C967" s="727"/>
      <c r="D967" s="727"/>
      <c r="E967" s="727"/>
      <c r="F967" s="727"/>
      <c r="G967" s="727"/>
    </row>
    <row r="968" spans="2:7">
      <c r="B968" s="727"/>
      <c r="C968" s="727"/>
      <c r="D968" s="727"/>
      <c r="E968" s="727"/>
      <c r="F968" s="727"/>
      <c r="G968" s="727"/>
    </row>
    <row r="969" spans="2:7">
      <c r="B969" s="727"/>
      <c r="C969" s="727"/>
      <c r="D969" s="727"/>
      <c r="E969" s="727"/>
      <c r="F969" s="727"/>
      <c r="G969" s="727"/>
    </row>
    <row r="970" spans="2:7">
      <c r="B970" s="727"/>
      <c r="C970" s="727"/>
      <c r="D970" s="727"/>
      <c r="E970" s="727"/>
      <c r="F970" s="727"/>
      <c r="G970" s="727"/>
    </row>
    <row r="971" spans="2:7">
      <c r="B971" s="727"/>
      <c r="C971" s="727"/>
      <c r="D971" s="727"/>
      <c r="E971" s="727"/>
      <c r="F971" s="727"/>
      <c r="G971" s="727"/>
    </row>
    <row r="972" spans="2:7">
      <c r="B972" s="727"/>
      <c r="C972" s="727"/>
      <c r="D972" s="727"/>
      <c r="E972" s="727"/>
      <c r="F972" s="727"/>
      <c r="G972" s="727"/>
    </row>
    <row r="973" spans="2:7">
      <c r="B973" s="727"/>
      <c r="C973" s="727"/>
      <c r="D973" s="727"/>
      <c r="E973" s="727"/>
      <c r="F973" s="727"/>
      <c r="G973" s="727"/>
    </row>
    <row r="974" spans="2:7">
      <c r="B974" s="727"/>
      <c r="C974" s="727"/>
      <c r="D974" s="727"/>
      <c r="E974" s="727"/>
      <c r="F974" s="727"/>
      <c r="G974" s="727"/>
    </row>
    <row r="975" spans="2:7">
      <c r="B975" s="727"/>
      <c r="C975" s="727"/>
      <c r="D975" s="727"/>
      <c r="E975" s="727"/>
      <c r="F975" s="727"/>
      <c r="G975" s="727"/>
    </row>
    <row r="976" spans="2:7">
      <c r="B976" s="727"/>
      <c r="C976" s="727"/>
      <c r="D976" s="727"/>
      <c r="E976" s="727"/>
      <c r="F976" s="727"/>
      <c r="G976" s="727"/>
    </row>
    <row r="977" spans="2:7">
      <c r="B977" s="727"/>
      <c r="C977" s="727"/>
      <c r="D977" s="727"/>
      <c r="E977" s="727"/>
      <c r="F977" s="727"/>
      <c r="G977" s="727"/>
    </row>
    <row r="978" spans="2:7">
      <c r="B978" s="727"/>
      <c r="C978" s="727"/>
      <c r="D978" s="727"/>
      <c r="E978" s="727"/>
      <c r="F978" s="727"/>
      <c r="G978" s="727"/>
    </row>
    <row r="979" spans="2:7">
      <c r="B979" s="727"/>
      <c r="C979" s="727"/>
      <c r="D979" s="727"/>
      <c r="E979" s="727"/>
      <c r="F979" s="727"/>
      <c r="G979" s="727"/>
    </row>
    <row r="980" spans="2:7">
      <c r="B980" s="727"/>
      <c r="C980" s="727"/>
      <c r="D980" s="727"/>
      <c r="E980" s="727"/>
      <c r="F980" s="727"/>
      <c r="G980" s="727"/>
    </row>
    <row r="981" spans="2:7">
      <c r="B981" s="727"/>
      <c r="C981" s="727"/>
      <c r="D981" s="727"/>
      <c r="E981" s="727"/>
      <c r="F981" s="727"/>
      <c r="G981" s="727"/>
    </row>
    <row r="982" spans="2:7">
      <c r="B982" s="727"/>
      <c r="C982" s="727"/>
      <c r="D982" s="727"/>
      <c r="E982" s="727"/>
      <c r="F982" s="727"/>
      <c r="G982" s="727"/>
    </row>
    <row r="983" spans="2:7">
      <c r="B983" s="727"/>
      <c r="C983" s="727"/>
      <c r="D983" s="727"/>
      <c r="E983" s="727"/>
      <c r="F983" s="727"/>
      <c r="G983" s="727"/>
    </row>
    <row r="984" spans="2:7">
      <c r="B984" s="727"/>
      <c r="C984" s="727"/>
      <c r="D984" s="727"/>
      <c r="E984" s="727"/>
      <c r="F984" s="727"/>
      <c r="G984" s="727"/>
    </row>
    <row r="985" spans="2:7">
      <c r="B985" s="727"/>
      <c r="C985" s="727"/>
      <c r="D985" s="727"/>
      <c r="E985" s="727"/>
      <c r="F985" s="727"/>
      <c r="G985" s="727"/>
    </row>
    <row r="986" spans="2:7">
      <c r="B986" s="727"/>
      <c r="C986" s="727"/>
      <c r="D986" s="727"/>
      <c r="E986" s="727"/>
      <c r="F986" s="727"/>
      <c r="G986" s="727"/>
    </row>
    <row r="987" spans="2:7">
      <c r="B987" s="727"/>
      <c r="C987" s="727"/>
      <c r="D987" s="727"/>
      <c r="E987" s="727"/>
      <c r="F987" s="727"/>
      <c r="G987" s="727"/>
    </row>
    <row r="988" spans="2:7">
      <c r="B988" s="727"/>
      <c r="C988" s="727"/>
      <c r="D988" s="727"/>
      <c r="E988" s="727"/>
      <c r="F988" s="727"/>
      <c r="G988" s="727"/>
    </row>
    <row r="989" spans="2:7">
      <c r="B989" s="727"/>
      <c r="C989" s="727"/>
      <c r="D989" s="727"/>
      <c r="E989" s="727"/>
      <c r="F989" s="727"/>
      <c r="G989" s="727"/>
    </row>
    <row r="990" spans="2:7">
      <c r="B990" s="727"/>
      <c r="C990" s="727"/>
      <c r="D990" s="727"/>
      <c r="E990" s="727"/>
      <c r="F990" s="727"/>
      <c r="G990" s="727"/>
    </row>
    <row r="991" spans="2:7">
      <c r="B991" s="727"/>
      <c r="C991" s="727"/>
      <c r="D991" s="727"/>
      <c r="E991" s="727"/>
      <c r="F991" s="727"/>
      <c r="G991" s="727"/>
    </row>
    <row r="992" spans="2:7">
      <c r="B992" s="727"/>
      <c r="C992" s="727"/>
      <c r="D992" s="727"/>
      <c r="E992" s="727"/>
      <c r="F992" s="727"/>
      <c r="G992" s="727"/>
    </row>
    <row r="993" spans="2:7">
      <c r="B993" s="727"/>
      <c r="C993" s="727"/>
      <c r="D993" s="727"/>
      <c r="E993" s="727"/>
      <c r="F993" s="727"/>
      <c r="G993" s="727"/>
    </row>
    <row r="994" spans="2:7">
      <c r="B994" s="727"/>
      <c r="C994" s="727"/>
      <c r="D994" s="727"/>
      <c r="E994" s="727"/>
      <c r="F994" s="727"/>
      <c r="G994" s="727"/>
    </row>
    <row r="995" spans="2:7">
      <c r="B995" s="727"/>
      <c r="C995" s="727"/>
      <c r="D995" s="727"/>
      <c r="E995" s="727"/>
      <c r="F995" s="727"/>
      <c r="G995" s="727"/>
    </row>
    <row r="996" spans="2:7">
      <c r="B996" s="727"/>
      <c r="C996" s="727"/>
      <c r="D996" s="727"/>
      <c r="E996" s="727"/>
      <c r="F996" s="727"/>
      <c r="G996" s="727"/>
    </row>
    <row r="997" spans="2:7">
      <c r="B997" s="727"/>
      <c r="C997" s="727"/>
      <c r="D997" s="727"/>
      <c r="E997" s="727"/>
      <c r="F997" s="727"/>
      <c r="G997" s="727"/>
    </row>
    <row r="998" spans="2:7">
      <c r="B998" s="727"/>
      <c r="C998" s="727"/>
      <c r="D998" s="727"/>
      <c r="E998" s="727"/>
      <c r="F998" s="727"/>
      <c r="G998" s="727"/>
    </row>
    <row r="999" spans="2:7">
      <c r="B999" s="727"/>
      <c r="C999" s="727"/>
      <c r="D999" s="727"/>
      <c r="E999" s="727"/>
      <c r="F999" s="727"/>
      <c r="G999" s="727"/>
    </row>
    <row r="1000" spans="2:7">
      <c r="B1000" s="727"/>
      <c r="C1000" s="727"/>
      <c r="D1000" s="727"/>
      <c r="E1000" s="727"/>
      <c r="F1000" s="727"/>
      <c r="G1000" s="727"/>
    </row>
    <row r="1001" spans="2:7">
      <c r="B1001" s="727"/>
      <c r="C1001" s="727"/>
      <c r="D1001" s="727"/>
      <c r="E1001" s="727"/>
      <c r="F1001" s="727"/>
      <c r="G1001" s="727"/>
    </row>
    <row r="1002" spans="2:7">
      <c r="B1002" s="727"/>
      <c r="C1002" s="727"/>
      <c r="D1002" s="727"/>
      <c r="E1002" s="727"/>
      <c r="F1002" s="727"/>
      <c r="G1002" s="727"/>
    </row>
    <row r="1003" spans="2:7">
      <c r="B1003" s="727"/>
      <c r="C1003" s="727"/>
      <c r="D1003" s="727"/>
      <c r="E1003" s="727"/>
      <c r="F1003" s="727"/>
      <c r="G1003" s="727"/>
    </row>
    <row r="1004" spans="2:7">
      <c r="B1004" s="727"/>
      <c r="C1004" s="727"/>
      <c r="D1004" s="727"/>
      <c r="E1004" s="727"/>
      <c r="F1004" s="727"/>
      <c r="G1004" s="727"/>
    </row>
    <row r="1005" spans="2:7">
      <c r="B1005" s="727"/>
      <c r="C1005" s="727"/>
      <c r="D1005" s="727"/>
      <c r="E1005" s="727"/>
      <c r="F1005" s="727"/>
      <c r="G1005" s="727"/>
    </row>
    <row r="1006" spans="2:7">
      <c r="B1006" s="727"/>
      <c r="C1006" s="727"/>
      <c r="D1006" s="727"/>
      <c r="E1006" s="727"/>
      <c r="F1006" s="727"/>
      <c r="G1006" s="727"/>
    </row>
    <row r="1007" spans="2:7">
      <c r="B1007" s="727"/>
      <c r="C1007" s="727"/>
      <c r="D1007" s="727"/>
      <c r="E1007" s="727"/>
      <c r="F1007" s="727"/>
      <c r="G1007" s="727"/>
    </row>
    <row r="1008" spans="2:7">
      <c r="B1008" s="727"/>
      <c r="C1008" s="727"/>
      <c r="D1008" s="727"/>
      <c r="E1008" s="727"/>
      <c r="F1008" s="727"/>
      <c r="G1008" s="727"/>
    </row>
    <row r="1009" spans="2:7">
      <c r="B1009" s="727"/>
      <c r="C1009" s="727"/>
      <c r="D1009" s="727"/>
      <c r="E1009" s="727"/>
      <c r="F1009" s="727"/>
      <c r="G1009" s="727"/>
    </row>
    <row r="1010" spans="2:7">
      <c r="B1010" s="727"/>
      <c r="C1010" s="727"/>
      <c r="D1010" s="727"/>
      <c r="E1010" s="727"/>
      <c r="F1010" s="727"/>
      <c r="G1010" s="727"/>
    </row>
    <row r="1011" spans="2:7">
      <c r="B1011" s="727"/>
      <c r="C1011" s="727"/>
      <c r="D1011" s="727"/>
      <c r="E1011" s="727"/>
      <c r="F1011" s="727"/>
      <c r="G1011" s="727"/>
    </row>
    <row r="1012" spans="2:7">
      <c r="B1012" s="727"/>
      <c r="C1012" s="727"/>
      <c r="D1012" s="727"/>
      <c r="E1012" s="727"/>
      <c r="F1012" s="727"/>
      <c r="G1012" s="727"/>
    </row>
    <row r="1013" spans="2:7">
      <c r="B1013" s="727"/>
      <c r="C1013" s="727"/>
      <c r="D1013" s="727"/>
      <c r="E1013" s="727"/>
      <c r="F1013" s="727"/>
      <c r="G1013" s="727"/>
    </row>
    <row r="1014" spans="2:7">
      <c r="B1014" s="727"/>
      <c r="C1014" s="727"/>
      <c r="D1014" s="727"/>
      <c r="E1014" s="727"/>
      <c r="F1014" s="727"/>
      <c r="G1014" s="727"/>
    </row>
    <row r="1015" spans="2:7">
      <c r="B1015" s="727"/>
      <c r="C1015" s="727"/>
      <c r="D1015" s="727"/>
      <c r="E1015" s="727"/>
      <c r="F1015" s="727"/>
      <c r="G1015" s="727"/>
    </row>
    <row r="1016" spans="2:7">
      <c r="B1016" s="727"/>
      <c r="C1016" s="727"/>
      <c r="D1016" s="727"/>
      <c r="E1016" s="727"/>
      <c r="F1016" s="727"/>
      <c r="G1016" s="727"/>
    </row>
    <row r="1017" spans="2:7">
      <c r="B1017" s="727"/>
      <c r="C1017" s="727"/>
      <c r="D1017" s="727"/>
      <c r="E1017" s="727"/>
      <c r="F1017" s="727"/>
      <c r="G1017" s="727"/>
    </row>
    <row r="1018" spans="2:7">
      <c r="B1018" s="727"/>
      <c r="C1018" s="727"/>
      <c r="D1018" s="727"/>
      <c r="E1018" s="727"/>
      <c r="F1018" s="727"/>
      <c r="G1018" s="727"/>
    </row>
    <row r="1019" spans="2:7">
      <c r="B1019" s="727"/>
      <c r="C1019" s="727"/>
      <c r="D1019" s="727"/>
      <c r="E1019" s="727"/>
      <c r="F1019" s="727"/>
      <c r="G1019" s="727"/>
    </row>
    <row r="1020" spans="2:7">
      <c r="B1020" s="727"/>
      <c r="C1020" s="727"/>
      <c r="D1020" s="727"/>
      <c r="E1020" s="727"/>
      <c r="F1020" s="727"/>
      <c r="G1020" s="727"/>
    </row>
    <row r="1021" spans="2:7">
      <c r="B1021" s="727"/>
      <c r="C1021" s="727"/>
      <c r="D1021" s="727"/>
      <c r="E1021" s="727"/>
      <c r="F1021" s="727"/>
      <c r="G1021" s="727"/>
    </row>
    <row r="1022" spans="2:7">
      <c r="B1022" s="727"/>
      <c r="C1022" s="727"/>
      <c r="D1022" s="727"/>
      <c r="E1022" s="727"/>
      <c r="F1022" s="727"/>
      <c r="G1022" s="727"/>
    </row>
    <row r="1023" spans="2:7">
      <c r="B1023" s="727"/>
      <c r="C1023" s="727"/>
      <c r="D1023" s="727"/>
      <c r="E1023" s="727"/>
      <c r="F1023" s="727"/>
      <c r="G1023" s="727"/>
    </row>
    <row r="1024" spans="2:7">
      <c r="B1024" s="727"/>
      <c r="C1024" s="727"/>
      <c r="D1024" s="727"/>
      <c r="E1024" s="727"/>
      <c r="F1024" s="727"/>
      <c r="G1024" s="727"/>
    </row>
    <row r="1025" spans="2:7">
      <c r="B1025" s="727"/>
      <c r="C1025" s="727"/>
      <c r="D1025" s="727"/>
      <c r="E1025" s="727"/>
      <c r="F1025" s="727"/>
      <c r="G1025" s="727"/>
    </row>
    <row r="1026" spans="2:7">
      <c r="B1026" s="727"/>
      <c r="C1026" s="727"/>
      <c r="D1026" s="727"/>
      <c r="E1026" s="727"/>
      <c r="F1026" s="727"/>
      <c r="G1026" s="727"/>
    </row>
    <row r="1027" spans="2:7">
      <c r="B1027" s="727"/>
      <c r="C1027" s="727"/>
      <c r="D1027" s="727"/>
      <c r="E1027" s="727"/>
      <c r="F1027" s="727"/>
      <c r="G1027" s="727"/>
    </row>
    <row r="1028" spans="2:7">
      <c r="B1028" s="727"/>
      <c r="C1028" s="727"/>
      <c r="D1028" s="727"/>
      <c r="E1028" s="727"/>
      <c r="F1028" s="727"/>
      <c r="G1028" s="727"/>
    </row>
    <row r="1029" spans="2:7">
      <c r="B1029" s="727"/>
      <c r="C1029" s="727"/>
      <c r="D1029" s="727"/>
      <c r="E1029" s="727"/>
      <c r="F1029" s="727"/>
      <c r="G1029" s="727"/>
    </row>
    <row r="1030" spans="2:7">
      <c r="B1030" s="727"/>
      <c r="C1030" s="727"/>
      <c r="D1030" s="727"/>
      <c r="E1030" s="727"/>
      <c r="F1030" s="727"/>
      <c r="G1030" s="727"/>
    </row>
    <row r="1031" spans="2:7">
      <c r="B1031" s="727"/>
      <c r="C1031" s="727"/>
      <c r="D1031" s="727"/>
      <c r="E1031" s="727"/>
      <c r="F1031" s="727"/>
      <c r="G1031" s="727"/>
    </row>
    <row r="1032" spans="2:7">
      <c r="B1032" s="727"/>
      <c r="C1032" s="727"/>
      <c r="D1032" s="727"/>
      <c r="E1032" s="727"/>
      <c r="F1032" s="727"/>
      <c r="G1032" s="727"/>
    </row>
    <row r="1033" spans="2:7">
      <c r="B1033" s="727"/>
      <c r="C1033" s="727"/>
      <c r="D1033" s="727"/>
      <c r="E1033" s="727"/>
      <c r="F1033" s="727"/>
      <c r="G1033" s="727"/>
    </row>
    <row r="1034" spans="2:7">
      <c r="B1034" s="727"/>
      <c r="C1034" s="727"/>
      <c r="D1034" s="727"/>
      <c r="E1034" s="727"/>
      <c r="F1034" s="727"/>
      <c r="G1034" s="727"/>
    </row>
    <row r="1035" spans="2:7">
      <c r="B1035" s="727"/>
      <c r="C1035" s="727"/>
      <c r="D1035" s="727"/>
      <c r="E1035" s="727"/>
      <c r="F1035" s="727"/>
      <c r="G1035" s="727"/>
    </row>
    <row r="1036" spans="2:7">
      <c r="B1036" s="727"/>
      <c r="C1036" s="727"/>
      <c r="D1036" s="727"/>
      <c r="E1036" s="727"/>
      <c r="F1036" s="727"/>
      <c r="G1036" s="727"/>
    </row>
    <row r="1037" spans="2:7">
      <c r="B1037" s="727"/>
      <c r="C1037" s="727"/>
      <c r="D1037" s="727"/>
      <c r="E1037" s="727"/>
      <c r="F1037" s="727"/>
      <c r="G1037" s="727"/>
    </row>
    <row r="1038" spans="2:7">
      <c r="B1038" s="727"/>
      <c r="C1038" s="727"/>
      <c r="D1038" s="727"/>
      <c r="E1038" s="727"/>
      <c r="F1038" s="727"/>
      <c r="G1038" s="727"/>
    </row>
    <row r="1039" spans="2:7">
      <c r="B1039" s="727"/>
      <c r="C1039" s="727"/>
      <c r="D1039" s="727"/>
      <c r="E1039" s="727"/>
      <c r="F1039" s="727"/>
      <c r="G1039" s="727"/>
    </row>
    <row r="1040" spans="2:7">
      <c r="B1040" s="727"/>
      <c r="C1040" s="727"/>
      <c r="D1040" s="727"/>
      <c r="E1040" s="727"/>
      <c r="F1040" s="727"/>
      <c r="G1040" s="727"/>
    </row>
    <row r="1041" spans="2:7">
      <c r="B1041" s="727"/>
      <c r="C1041" s="727"/>
      <c r="D1041" s="727"/>
      <c r="E1041" s="727"/>
      <c r="F1041" s="727"/>
      <c r="G1041" s="727"/>
    </row>
    <row r="1042" spans="2:7">
      <c r="B1042" s="727"/>
      <c r="C1042" s="727"/>
      <c r="D1042" s="727"/>
      <c r="E1042" s="727"/>
      <c r="F1042" s="727"/>
      <c r="G1042" s="727"/>
    </row>
    <row r="1043" spans="2:7">
      <c r="B1043" s="727"/>
      <c r="C1043" s="727"/>
      <c r="D1043" s="727"/>
      <c r="E1043" s="727"/>
      <c r="F1043" s="727"/>
      <c r="G1043" s="727"/>
    </row>
    <row r="1044" spans="2:7">
      <c r="B1044" s="727"/>
      <c r="C1044" s="727"/>
      <c r="D1044" s="727"/>
      <c r="E1044" s="727"/>
      <c r="F1044" s="727"/>
      <c r="G1044" s="727"/>
    </row>
    <row r="1045" spans="2:7">
      <c r="B1045" s="727"/>
      <c r="C1045" s="727"/>
      <c r="D1045" s="727"/>
      <c r="E1045" s="727"/>
      <c r="F1045" s="727"/>
      <c r="G1045" s="727"/>
    </row>
    <row r="1046" spans="2:7">
      <c r="B1046" s="727"/>
      <c r="C1046" s="727"/>
      <c r="D1046" s="727"/>
      <c r="E1046" s="727"/>
      <c r="F1046" s="727"/>
      <c r="G1046" s="727"/>
    </row>
    <row r="1047" spans="2:7">
      <c r="B1047" s="727"/>
      <c r="C1047" s="727"/>
      <c r="D1047" s="727"/>
      <c r="E1047" s="727"/>
      <c r="F1047" s="727"/>
      <c r="G1047" s="727"/>
    </row>
    <row r="1048" spans="2:7">
      <c r="B1048" s="727"/>
      <c r="C1048" s="727"/>
      <c r="D1048" s="727"/>
      <c r="E1048" s="727"/>
      <c r="F1048" s="727"/>
      <c r="G1048" s="727"/>
    </row>
    <row r="1049" spans="2:7">
      <c r="B1049" s="727"/>
      <c r="C1049" s="727"/>
      <c r="D1049" s="727"/>
      <c r="E1049" s="727"/>
      <c r="F1049" s="727"/>
      <c r="G1049" s="727"/>
    </row>
    <row r="1050" spans="2:7">
      <c r="B1050" s="727"/>
      <c r="C1050" s="727"/>
      <c r="D1050" s="727"/>
      <c r="E1050" s="727"/>
      <c r="F1050" s="727"/>
      <c r="G1050" s="727"/>
    </row>
    <row r="1051" spans="2:7">
      <c r="B1051" s="727"/>
      <c r="C1051" s="727"/>
      <c r="D1051" s="727"/>
      <c r="E1051" s="727"/>
      <c r="F1051" s="727"/>
      <c r="G1051" s="727"/>
    </row>
    <row r="1052" spans="2:7">
      <c r="B1052" s="727"/>
      <c r="C1052" s="727"/>
      <c r="D1052" s="727"/>
      <c r="E1052" s="727"/>
      <c r="F1052" s="727"/>
      <c r="G1052" s="727"/>
    </row>
    <row r="1053" spans="2:7">
      <c r="B1053" s="727"/>
      <c r="C1053" s="727"/>
      <c r="D1053" s="727"/>
      <c r="E1053" s="727"/>
      <c r="F1053" s="727"/>
      <c r="G1053" s="727"/>
    </row>
    <row r="1054" spans="2:7">
      <c r="B1054" s="727"/>
      <c r="C1054" s="727"/>
      <c r="D1054" s="727"/>
      <c r="E1054" s="727"/>
      <c r="F1054" s="727"/>
      <c r="G1054" s="727"/>
    </row>
    <row r="1055" spans="2:7">
      <c r="B1055" s="727"/>
      <c r="C1055" s="727"/>
      <c r="D1055" s="727"/>
      <c r="E1055" s="727"/>
      <c r="F1055" s="727"/>
      <c r="G1055" s="727"/>
    </row>
    <row r="1056" spans="2:7">
      <c r="B1056" s="727"/>
      <c r="C1056" s="727"/>
      <c r="D1056" s="727"/>
      <c r="E1056" s="727"/>
      <c r="F1056" s="727"/>
      <c r="G1056" s="727"/>
    </row>
    <row r="1057" spans="2:7">
      <c r="B1057" s="727"/>
      <c r="C1057" s="727"/>
      <c r="D1057" s="727"/>
      <c r="E1057" s="727"/>
      <c r="F1057" s="727"/>
      <c r="G1057" s="727"/>
    </row>
    <row r="1058" spans="2:7">
      <c r="B1058" s="727"/>
      <c r="C1058" s="727"/>
      <c r="D1058" s="727"/>
      <c r="E1058" s="727"/>
      <c r="F1058" s="727"/>
      <c r="G1058" s="727"/>
    </row>
    <row r="1059" spans="2:7">
      <c r="B1059" s="727"/>
      <c r="C1059" s="727"/>
      <c r="D1059" s="727"/>
      <c r="E1059" s="727"/>
      <c r="F1059" s="727"/>
      <c r="G1059" s="727"/>
    </row>
    <row r="1060" spans="2:7">
      <c r="B1060" s="727"/>
      <c r="C1060" s="727"/>
      <c r="D1060" s="727"/>
      <c r="E1060" s="727"/>
      <c r="F1060" s="727"/>
      <c r="G1060" s="727"/>
    </row>
    <row r="1061" spans="2:7">
      <c r="B1061" s="727"/>
      <c r="C1061" s="727"/>
      <c r="D1061" s="727"/>
      <c r="E1061" s="727"/>
      <c r="F1061" s="727"/>
      <c r="G1061" s="727"/>
    </row>
    <row r="1062" spans="2:7">
      <c r="B1062" s="727"/>
      <c r="C1062" s="727"/>
      <c r="D1062" s="727"/>
      <c r="E1062" s="727"/>
      <c r="F1062" s="727"/>
      <c r="G1062" s="727"/>
    </row>
    <row r="1063" spans="2:7">
      <c r="B1063" s="727"/>
      <c r="C1063" s="727"/>
      <c r="D1063" s="727"/>
      <c r="E1063" s="727"/>
      <c r="F1063" s="727"/>
      <c r="G1063" s="727"/>
    </row>
    <row r="1064" spans="2:7">
      <c r="B1064" s="727"/>
      <c r="C1064" s="727"/>
      <c r="D1064" s="727"/>
      <c r="E1064" s="727"/>
      <c r="F1064" s="727"/>
      <c r="G1064" s="727"/>
    </row>
    <row r="1065" spans="2:7">
      <c r="B1065" s="727"/>
      <c r="C1065" s="727"/>
      <c r="D1065" s="727"/>
      <c r="E1065" s="727"/>
      <c r="F1065" s="727"/>
      <c r="G1065" s="727"/>
    </row>
    <row r="1066" spans="2:7">
      <c r="B1066" s="727"/>
      <c r="C1066" s="727"/>
      <c r="D1066" s="727"/>
      <c r="E1066" s="727"/>
      <c r="F1066" s="727"/>
      <c r="G1066" s="727"/>
    </row>
    <row r="1067" spans="2:7">
      <c r="B1067" s="727"/>
      <c r="C1067" s="727"/>
      <c r="D1067" s="727"/>
      <c r="E1067" s="727"/>
      <c r="F1067" s="727"/>
      <c r="G1067" s="727"/>
    </row>
    <row r="1068" spans="2:7">
      <c r="B1068" s="727"/>
      <c r="C1068" s="727"/>
      <c r="D1068" s="727"/>
      <c r="E1068" s="727"/>
      <c r="F1068" s="727"/>
      <c r="G1068" s="727"/>
    </row>
    <row r="1069" spans="2:7">
      <c r="B1069" s="727"/>
      <c r="C1069" s="727"/>
      <c r="D1069" s="727"/>
      <c r="E1069" s="727"/>
      <c r="F1069" s="727"/>
      <c r="G1069" s="727"/>
    </row>
    <row r="1070" spans="2:7">
      <c r="B1070" s="727"/>
      <c r="C1070" s="727"/>
      <c r="D1070" s="727"/>
      <c r="E1070" s="727"/>
      <c r="F1070" s="727"/>
      <c r="G1070" s="727"/>
    </row>
    <row r="1071" spans="2:7">
      <c r="B1071" s="727"/>
      <c r="C1071" s="727"/>
      <c r="D1071" s="727"/>
      <c r="E1071" s="727"/>
      <c r="F1071" s="727"/>
      <c r="G1071" s="727"/>
    </row>
    <row r="1072" spans="2:7">
      <c r="B1072" s="727"/>
      <c r="C1072" s="727"/>
      <c r="D1072" s="727"/>
      <c r="E1072" s="727"/>
      <c r="F1072" s="727"/>
      <c r="G1072" s="727"/>
    </row>
    <row r="1073" spans="2:7">
      <c r="B1073" s="727"/>
      <c r="C1073" s="727"/>
      <c r="D1073" s="727"/>
      <c r="E1073" s="727"/>
      <c r="F1073" s="727"/>
      <c r="G1073" s="727"/>
    </row>
    <row r="1074" spans="2:7">
      <c r="B1074" s="727"/>
      <c r="C1074" s="727"/>
      <c r="D1074" s="727"/>
      <c r="E1074" s="727"/>
      <c r="F1074" s="727"/>
      <c r="G1074" s="727"/>
    </row>
    <row r="1075" spans="2:7">
      <c r="B1075" s="727"/>
      <c r="C1075" s="727"/>
      <c r="D1075" s="727"/>
      <c r="E1075" s="727"/>
      <c r="F1075" s="727"/>
      <c r="G1075" s="727"/>
    </row>
    <row r="1076" spans="2:7">
      <c r="B1076" s="727"/>
      <c r="C1076" s="727"/>
      <c r="D1076" s="727"/>
      <c r="E1076" s="727"/>
      <c r="F1076" s="727"/>
      <c r="G1076" s="727"/>
    </row>
    <row r="1077" spans="2:7">
      <c r="B1077" s="727"/>
      <c r="C1077" s="727"/>
      <c r="D1077" s="727"/>
      <c r="E1077" s="727"/>
      <c r="F1077" s="727"/>
      <c r="G1077" s="727"/>
    </row>
    <row r="1078" spans="2:7">
      <c r="B1078" s="727"/>
      <c r="C1078" s="727"/>
      <c r="D1078" s="727"/>
      <c r="E1078" s="727"/>
      <c r="F1078" s="727"/>
      <c r="G1078" s="727"/>
    </row>
    <row r="1079" spans="2:7">
      <c r="B1079" s="727"/>
      <c r="C1079" s="727"/>
      <c r="D1079" s="727"/>
      <c r="E1079" s="727"/>
      <c r="F1079" s="727"/>
      <c r="G1079" s="727"/>
    </row>
    <row r="1080" spans="2:7">
      <c r="B1080" s="727"/>
      <c r="C1080" s="727"/>
      <c r="D1080" s="727"/>
      <c r="E1080" s="727"/>
      <c r="F1080" s="727"/>
      <c r="G1080" s="727"/>
    </row>
    <row r="1081" spans="2:7">
      <c r="B1081" s="727"/>
      <c r="C1081" s="727"/>
      <c r="D1081" s="727"/>
      <c r="E1081" s="727"/>
      <c r="F1081" s="727"/>
      <c r="G1081" s="727"/>
    </row>
    <row r="1082" spans="2:7">
      <c r="B1082" s="727"/>
      <c r="C1082" s="727"/>
      <c r="D1082" s="727"/>
      <c r="E1082" s="727"/>
      <c r="F1082" s="727"/>
      <c r="G1082" s="727"/>
    </row>
    <row r="1083" spans="2:7">
      <c r="B1083" s="727"/>
      <c r="C1083" s="727"/>
      <c r="D1083" s="727"/>
      <c r="E1083" s="727"/>
      <c r="F1083" s="727"/>
      <c r="G1083" s="727"/>
    </row>
    <row r="1084" spans="2:7">
      <c r="B1084" s="727"/>
      <c r="C1084" s="727"/>
      <c r="D1084" s="727"/>
      <c r="E1084" s="727"/>
      <c r="F1084" s="727"/>
      <c r="G1084" s="727"/>
    </row>
    <row r="1085" spans="2:7">
      <c r="B1085" s="727"/>
      <c r="C1085" s="727"/>
      <c r="D1085" s="727"/>
      <c r="E1085" s="727"/>
      <c r="F1085" s="727"/>
      <c r="G1085" s="727"/>
    </row>
    <row r="1086" spans="2:7">
      <c r="B1086" s="727"/>
      <c r="C1086" s="727"/>
      <c r="D1086" s="727"/>
      <c r="E1086" s="727"/>
      <c r="F1086" s="727"/>
      <c r="G1086" s="727"/>
    </row>
    <row r="1087" spans="2:7">
      <c r="B1087" s="727"/>
      <c r="C1087" s="727"/>
      <c r="D1087" s="727"/>
      <c r="E1087" s="727"/>
      <c r="F1087" s="727"/>
      <c r="G1087" s="727"/>
    </row>
    <row r="1088" spans="2:7">
      <c r="B1088" s="727"/>
      <c r="C1088" s="727"/>
      <c r="D1088" s="727"/>
      <c r="E1088" s="727"/>
      <c r="F1088" s="727"/>
      <c r="G1088" s="727"/>
    </row>
    <row r="1089" spans="2:7">
      <c r="B1089" s="727"/>
      <c r="C1089" s="727"/>
      <c r="D1089" s="727"/>
      <c r="E1089" s="727"/>
      <c r="F1089" s="727"/>
      <c r="G1089" s="727"/>
    </row>
    <row r="1090" spans="2:7">
      <c r="B1090" s="727"/>
      <c r="C1090" s="727"/>
      <c r="D1090" s="727"/>
      <c r="E1090" s="727"/>
      <c r="F1090" s="727"/>
      <c r="G1090" s="727"/>
    </row>
    <row r="1091" spans="2:7">
      <c r="B1091" s="727"/>
      <c r="C1091" s="727"/>
      <c r="D1091" s="727"/>
      <c r="E1091" s="727"/>
      <c r="F1091" s="727"/>
      <c r="G1091" s="727"/>
    </row>
    <row r="1092" spans="2:7">
      <c r="B1092" s="727"/>
      <c r="C1092" s="727"/>
      <c r="D1092" s="727"/>
      <c r="E1092" s="727"/>
      <c r="F1092" s="727"/>
      <c r="G1092" s="727"/>
    </row>
    <row r="1093" spans="2:7">
      <c r="B1093" s="727"/>
      <c r="C1093" s="727"/>
      <c r="D1093" s="727"/>
      <c r="E1093" s="727"/>
      <c r="F1093" s="727"/>
      <c r="G1093" s="727"/>
    </row>
    <row r="1094" spans="2:7">
      <c r="B1094" s="727"/>
      <c r="C1094" s="727"/>
      <c r="D1094" s="727"/>
      <c r="E1094" s="727"/>
      <c r="F1094" s="727"/>
      <c r="G1094" s="727"/>
    </row>
    <row r="1095" spans="2:7">
      <c r="B1095" s="727"/>
      <c r="C1095" s="727"/>
      <c r="D1095" s="727"/>
      <c r="E1095" s="727"/>
      <c r="F1095" s="727"/>
      <c r="G1095" s="727"/>
    </row>
    <row r="1096" spans="2:7">
      <c r="B1096" s="727"/>
      <c r="C1096" s="727"/>
      <c r="D1096" s="727"/>
      <c r="E1096" s="727"/>
      <c r="F1096" s="727"/>
      <c r="G1096" s="727"/>
    </row>
    <row r="1097" spans="2:7">
      <c r="B1097" s="727"/>
      <c r="C1097" s="727"/>
      <c r="D1097" s="727"/>
      <c r="E1097" s="727"/>
      <c r="F1097" s="727"/>
      <c r="G1097" s="727"/>
    </row>
    <row r="1098" spans="2:7">
      <c r="B1098" s="727"/>
      <c r="C1098" s="727"/>
      <c r="D1098" s="727"/>
      <c r="E1098" s="727"/>
      <c r="F1098" s="727"/>
      <c r="G1098" s="727"/>
    </row>
    <row r="1099" spans="2:7">
      <c r="B1099" s="727"/>
      <c r="C1099" s="727"/>
      <c r="D1099" s="727"/>
      <c r="E1099" s="727"/>
      <c r="F1099" s="727"/>
      <c r="G1099" s="727"/>
    </row>
    <row r="1100" spans="2:7">
      <c r="B1100" s="727"/>
      <c r="C1100" s="727"/>
      <c r="D1100" s="727"/>
      <c r="E1100" s="727"/>
      <c r="F1100" s="727"/>
      <c r="G1100" s="727"/>
    </row>
    <row r="1101" spans="2:7">
      <c r="B1101" s="727"/>
      <c r="C1101" s="727"/>
      <c r="D1101" s="727"/>
      <c r="E1101" s="727"/>
      <c r="F1101" s="727"/>
      <c r="G1101" s="727"/>
    </row>
    <row r="1102" spans="2:7">
      <c r="B1102" s="727"/>
      <c r="C1102" s="727"/>
      <c r="D1102" s="727"/>
      <c r="E1102" s="727"/>
      <c r="F1102" s="727"/>
      <c r="G1102" s="727"/>
    </row>
    <row r="1103" spans="2:7">
      <c r="B1103" s="727"/>
      <c r="C1103" s="727"/>
      <c r="D1103" s="727"/>
      <c r="E1103" s="727"/>
      <c r="F1103" s="727"/>
      <c r="G1103" s="727"/>
    </row>
    <row r="1104" spans="2:7">
      <c r="B1104" s="727"/>
      <c r="C1104" s="727"/>
      <c r="D1104" s="727"/>
      <c r="E1104" s="727"/>
      <c r="F1104" s="727"/>
      <c r="G1104" s="727"/>
    </row>
    <row r="1105" spans="2:7">
      <c r="B1105" s="727"/>
      <c r="C1105" s="727"/>
      <c r="D1105" s="727"/>
      <c r="E1105" s="727"/>
      <c r="F1105" s="727"/>
      <c r="G1105" s="727"/>
    </row>
    <row r="1106" spans="2:7">
      <c r="B1106" s="727"/>
      <c r="C1106" s="727"/>
      <c r="D1106" s="727"/>
      <c r="E1106" s="727"/>
      <c r="F1106" s="727"/>
      <c r="G1106" s="727"/>
    </row>
    <row r="1107" spans="2:7">
      <c r="B1107" s="727"/>
      <c r="C1107" s="727"/>
      <c r="D1107" s="727"/>
      <c r="E1107" s="727"/>
      <c r="F1107" s="727"/>
      <c r="G1107" s="727"/>
    </row>
    <row r="1108" spans="2:7">
      <c r="B1108" s="727"/>
      <c r="C1108" s="727"/>
      <c r="D1108" s="727"/>
      <c r="E1108" s="727"/>
      <c r="F1108" s="727"/>
      <c r="G1108" s="727"/>
    </row>
    <row r="1109" spans="2:7">
      <c r="B1109" s="727"/>
      <c r="C1109" s="727"/>
      <c r="D1109" s="727"/>
      <c r="E1109" s="727"/>
      <c r="F1109" s="727"/>
      <c r="G1109" s="727"/>
    </row>
    <row r="1110" spans="2:7">
      <c r="B1110" s="727"/>
      <c r="C1110" s="727"/>
      <c r="D1110" s="727"/>
      <c r="E1110" s="727"/>
      <c r="F1110" s="727"/>
      <c r="G1110" s="727"/>
    </row>
    <row r="1111" spans="2:7">
      <c r="B1111" s="727"/>
      <c r="C1111" s="727"/>
      <c r="D1111" s="727"/>
      <c r="E1111" s="727"/>
      <c r="F1111" s="727"/>
      <c r="G1111" s="727"/>
    </row>
    <row r="1112" spans="2:7">
      <c r="B1112" s="727"/>
      <c r="C1112" s="727"/>
      <c r="D1112" s="727"/>
      <c r="E1112" s="727"/>
      <c r="F1112" s="727"/>
      <c r="G1112" s="727"/>
    </row>
    <row r="1113" spans="2:7">
      <c r="B1113" s="727"/>
      <c r="C1113" s="727"/>
      <c r="D1113" s="727"/>
      <c r="E1113" s="727"/>
      <c r="F1113" s="727"/>
      <c r="G1113" s="727"/>
    </row>
    <row r="1114" spans="2:7">
      <c r="B1114" s="727"/>
      <c r="C1114" s="727"/>
      <c r="D1114" s="727"/>
      <c r="E1114" s="727"/>
      <c r="F1114" s="727"/>
      <c r="G1114" s="727"/>
    </row>
    <row r="1115" spans="2:7">
      <c r="B1115" s="727"/>
      <c r="C1115" s="727"/>
      <c r="D1115" s="727"/>
      <c r="E1115" s="727"/>
      <c r="F1115" s="727"/>
      <c r="G1115" s="727"/>
    </row>
    <row r="1116" spans="2:7">
      <c r="B1116" s="727"/>
      <c r="C1116" s="727"/>
      <c r="D1116" s="727"/>
      <c r="E1116" s="727"/>
      <c r="F1116" s="727"/>
      <c r="G1116" s="727"/>
    </row>
    <row r="1117" spans="2:7">
      <c r="B1117" s="727"/>
      <c r="C1117" s="727"/>
      <c r="D1117" s="727"/>
      <c r="E1117" s="727"/>
      <c r="F1117" s="727"/>
      <c r="G1117" s="727"/>
    </row>
    <row r="1118" spans="2:7">
      <c r="B1118" s="727"/>
      <c r="C1118" s="727"/>
      <c r="D1118" s="727"/>
      <c r="E1118" s="727"/>
      <c r="F1118" s="727"/>
      <c r="G1118" s="727"/>
    </row>
    <row r="1119" spans="2:7">
      <c r="B1119" s="727"/>
      <c r="C1119" s="727"/>
      <c r="D1119" s="727"/>
      <c r="E1119" s="727"/>
      <c r="F1119" s="727"/>
      <c r="G1119" s="727"/>
    </row>
    <row r="1120" spans="2:7">
      <c r="B1120" s="727"/>
      <c r="C1120" s="727"/>
      <c r="D1120" s="727"/>
      <c r="E1120" s="727"/>
      <c r="F1120" s="727"/>
      <c r="G1120" s="727"/>
    </row>
    <row r="1121" spans="2:7">
      <c r="B1121" s="727"/>
      <c r="C1121" s="727"/>
      <c r="D1121" s="727"/>
      <c r="E1121" s="727"/>
      <c r="F1121" s="727"/>
      <c r="G1121" s="727"/>
    </row>
    <row r="1122" spans="2:7">
      <c r="B1122" s="727"/>
      <c r="C1122" s="727"/>
      <c r="D1122" s="727"/>
      <c r="E1122" s="727"/>
      <c r="F1122" s="727"/>
      <c r="G1122" s="727"/>
    </row>
    <row r="1123" spans="2:7">
      <c r="B1123" s="727"/>
      <c r="C1123" s="727"/>
      <c r="D1123" s="727"/>
      <c r="E1123" s="727"/>
      <c r="F1123" s="727"/>
      <c r="G1123" s="727"/>
    </row>
    <row r="1124" spans="2:7">
      <c r="B1124" s="727"/>
      <c r="C1124" s="727"/>
      <c r="D1124" s="727"/>
      <c r="E1124" s="727"/>
      <c r="F1124" s="727"/>
      <c r="G1124" s="727"/>
    </row>
    <row r="1125" spans="2:7">
      <c r="B1125" s="727"/>
      <c r="C1125" s="727"/>
      <c r="D1125" s="727"/>
      <c r="E1125" s="727"/>
      <c r="F1125" s="727"/>
      <c r="G1125" s="727"/>
    </row>
    <row r="1126" spans="2:7">
      <c r="B1126" s="727"/>
      <c r="C1126" s="727"/>
      <c r="D1126" s="727"/>
      <c r="E1126" s="727"/>
      <c r="F1126" s="727"/>
      <c r="G1126" s="727"/>
    </row>
    <row r="1127" spans="2:7">
      <c r="B1127" s="727"/>
      <c r="C1127" s="727"/>
      <c r="D1127" s="727"/>
      <c r="E1127" s="727"/>
      <c r="F1127" s="727"/>
      <c r="G1127" s="727"/>
    </row>
    <row r="1128" spans="2:7">
      <c r="B1128" s="727"/>
      <c r="C1128" s="727"/>
      <c r="D1128" s="727"/>
      <c r="E1128" s="727"/>
      <c r="F1128" s="727"/>
      <c r="G1128" s="727"/>
    </row>
    <row r="1129" spans="2:7">
      <c r="B1129" s="727"/>
      <c r="C1129" s="727"/>
      <c r="D1129" s="727"/>
      <c r="E1129" s="727"/>
      <c r="F1129" s="727"/>
      <c r="G1129" s="727"/>
    </row>
    <row r="1130" spans="2:7">
      <c r="B1130" s="727"/>
      <c r="C1130" s="727"/>
      <c r="D1130" s="727"/>
      <c r="E1130" s="727"/>
      <c r="F1130" s="727"/>
      <c r="G1130" s="727"/>
    </row>
    <row r="1131" spans="2:7">
      <c r="B1131" s="727"/>
      <c r="C1131" s="727"/>
      <c r="D1131" s="727"/>
      <c r="E1131" s="727"/>
      <c r="F1131" s="727"/>
      <c r="G1131" s="727"/>
    </row>
    <row r="1132" spans="2:7">
      <c r="B1132" s="727"/>
      <c r="C1132" s="727"/>
      <c r="D1132" s="727"/>
      <c r="E1132" s="727"/>
      <c r="F1132" s="727"/>
      <c r="G1132" s="727"/>
    </row>
    <row r="1133" spans="2:7">
      <c r="B1133" s="727"/>
      <c r="C1133" s="727"/>
      <c r="D1133" s="727"/>
      <c r="E1133" s="727"/>
      <c r="F1133" s="727"/>
      <c r="G1133" s="727"/>
    </row>
    <row r="1134" spans="2:7">
      <c r="B1134" s="727"/>
      <c r="C1134" s="727"/>
      <c r="D1134" s="727"/>
      <c r="E1134" s="727"/>
      <c r="F1134" s="727"/>
      <c r="G1134" s="727"/>
    </row>
    <row r="1135" spans="2:7">
      <c r="B1135" s="727"/>
      <c r="C1135" s="727"/>
      <c r="D1135" s="727"/>
      <c r="E1135" s="727"/>
      <c r="F1135" s="727"/>
      <c r="G1135" s="727"/>
    </row>
    <row r="1136" spans="2:7">
      <c r="B1136" s="727"/>
      <c r="C1136" s="727"/>
      <c r="D1136" s="727"/>
      <c r="E1136" s="727"/>
      <c r="F1136" s="727"/>
      <c r="G1136" s="727"/>
    </row>
    <row r="1137" spans="2:7">
      <c r="B1137" s="727"/>
      <c r="C1137" s="727"/>
      <c r="D1137" s="727"/>
      <c r="E1137" s="727"/>
      <c r="F1137" s="727"/>
      <c r="G1137" s="727"/>
    </row>
    <row r="1138" spans="2:7">
      <c r="B1138" s="727"/>
      <c r="C1138" s="727"/>
      <c r="D1138" s="727"/>
      <c r="E1138" s="727"/>
      <c r="F1138" s="727"/>
      <c r="G1138" s="727"/>
    </row>
    <row r="1139" spans="2:7">
      <c r="B1139" s="727"/>
      <c r="C1139" s="727"/>
      <c r="D1139" s="727"/>
      <c r="E1139" s="727"/>
      <c r="F1139" s="727"/>
      <c r="G1139" s="727"/>
    </row>
    <row r="1140" spans="2:7">
      <c r="B1140" s="727"/>
      <c r="C1140" s="727"/>
      <c r="D1140" s="727"/>
      <c r="E1140" s="727"/>
      <c r="F1140" s="727"/>
      <c r="G1140" s="727"/>
    </row>
    <row r="1141" spans="2:7">
      <c r="B1141" s="727"/>
      <c r="C1141" s="727"/>
      <c r="D1141" s="727"/>
      <c r="E1141" s="727"/>
      <c r="F1141" s="727"/>
      <c r="G1141" s="727"/>
    </row>
    <row r="1142" spans="2:7">
      <c r="B1142" s="727"/>
      <c r="C1142" s="727"/>
      <c r="D1142" s="727"/>
      <c r="E1142" s="727"/>
      <c r="F1142" s="727"/>
      <c r="G1142" s="727"/>
    </row>
    <row r="1143" spans="2:7">
      <c r="B1143" s="727"/>
      <c r="C1143" s="727"/>
      <c r="D1143" s="727"/>
      <c r="E1143" s="727"/>
      <c r="F1143" s="727"/>
      <c r="G1143" s="727"/>
    </row>
    <row r="1144" spans="2:7">
      <c r="B1144" s="727"/>
      <c r="C1144" s="727"/>
      <c r="D1144" s="727"/>
      <c r="E1144" s="727"/>
      <c r="F1144" s="727"/>
      <c r="G1144" s="727"/>
    </row>
    <row r="1145" spans="2:7">
      <c r="B1145" s="727"/>
      <c r="C1145" s="727"/>
      <c r="D1145" s="727"/>
      <c r="E1145" s="727"/>
      <c r="F1145" s="727"/>
      <c r="G1145" s="727"/>
    </row>
    <row r="1146" spans="2:7">
      <c r="B1146" s="727"/>
      <c r="C1146" s="727"/>
      <c r="D1146" s="727"/>
      <c r="E1146" s="727"/>
      <c r="F1146" s="727"/>
      <c r="G1146" s="727"/>
    </row>
    <row r="1147" spans="2:7">
      <c r="B1147" s="727"/>
      <c r="C1147" s="727"/>
      <c r="D1147" s="727"/>
      <c r="E1147" s="727"/>
      <c r="F1147" s="727"/>
      <c r="G1147" s="727"/>
    </row>
    <row r="1148" spans="2:7">
      <c r="B1148" s="727"/>
      <c r="C1148" s="727"/>
      <c r="D1148" s="727"/>
      <c r="E1148" s="727"/>
      <c r="F1148" s="727"/>
      <c r="G1148" s="727"/>
    </row>
    <row r="1149" spans="2:7">
      <c r="B1149" s="727"/>
      <c r="C1149" s="727"/>
      <c r="D1149" s="727"/>
      <c r="E1149" s="727"/>
      <c r="F1149" s="727"/>
      <c r="G1149" s="727"/>
    </row>
    <row r="1150" spans="2:7">
      <c r="B1150" s="727"/>
      <c r="C1150" s="727"/>
      <c r="D1150" s="727"/>
      <c r="E1150" s="727"/>
      <c r="F1150" s="727"/>
      <c r="G1150" s="727"/>
    </row>
    <row r="1151" spans="2:7">
      <c r="B1151" s="727"/>
      <c r="C1151" s="727"/>
      <c r="D1151" s="727"/>
      <c r="E1151" s="727"/>
      <c r="F1151" s="727"/>
      <c r="G1151" s="727"/>
    </row>
    <row r="1152" spans="2:7">
      <c r="B1152" s="727"/>
      <c r="C1152" s="727"/>
      <c r="D1152" s="727"/>
      <c r="E1152" s="727"/>
      <c r="F1152" s="727"/>
      <c r="G1152" s="727"/>
    </row>
    <row r="1153" spans="2:7">
      <c r="B1153" s="727"/>
      <c r="C1153" s="727"/>
      <c r="D1153" s="727"/>
      <c r="E1153" s="727"/>
      <c r="F1153" s="727"/>
      <c r="G1153" s="727"/>
    </row>
    <row r="1154" spans="2:7">
      <c r="B1154" s="727"/>
      <c r="C1154" s="727"/>
      <c r="D1154" s="727"/>
      <c r="E1154" s="727"/>
      <c r="F1154" s="727"/>
      <c r="G1154" s="727"/>
    </row>
    <row r="1155" spans="2:7">
      <c r="B1155" s="727"/>
      <c r="C1155" s="727"/>
      <c r="D1155" s="727"/>
      <c r="E1155" s="727"/>
      <c r="F1155" s="727"/>
      <c r="G1155" s="727"/>
    </row>
    <row r="1156" spans="2:7">
      <c r="B1156" s="727"/>
      <c r="C1156" s="727"/>
      <c r="D1156" s="727"/>
      <c r="E1156" s="727"/>
      <c r="F1156" s="727"/>
      <c r="G1156" s="727"/>
    </row>
    <row r="1157" spans="2:7">
      <c r="B1157" s="727"/>
      <c r="C1157" s="727"/>
      <c r="D1157" s="727"/>
      <c r="E1157" s="727"/>
      <c r="F1157" s="727"/>
      <c r="G1157" s="727"/>
    </row>
    <row r="1158" spans="2:7">
      <c r="B1158" s="727"/>
      <c r="C1158" s="727"/>
      <c r="D1158" s="727"/>
      <c r="E1158" s="727"/>
      <c r="F1158" s="727"/>
      <c r="G1158" s="727"/>
    </row>
    <row r="1159" spans="2:7">
      <c r="B1159" s="727"/>
      <c r="C1159" s="727"/>
      <c r="D1159" s="727"/>
      <c r="E1159" s="727"/>
      <c r="F1159" s="727"/>
      <c r="G1159" s="727"/>
    </row>
    <row r="1160" spans="2:7">
      <c r="B1160" s="727"/>
      <c r="C1160" s="727"/>
      <c r="D1160" s="727"/>
      <c r="E1160" s="727"/>
      <c r="F1160" s="727"/>
      <c r="G1160" s="727"/>
    </row>
    <row r="1161" spans="2:7">
      <c r="B1161" s="727"/>
      <c r="C1161" s="727"/>
      <c r="D1161" s="727"/>
      <c r="E1161" s="727"/>
      <c r="F1161" s="727"/>
      <c r="G1161" s="727"/>
    </row>
    <row r="1162" spans="2:7">
      <c r="B1162" s="727"/>
      <c r="C1162" s="727"/>
      <c r="D1162" s="727"/>
      <c r="E1162" s="727"/>
      <c r="F1162" s="727"/>
      <c r="G1162" s="727"/>
    </row>
    <row r="1163" spans="2:7">
      <c r="B1163" s="727"/>
      <c r="C1163" s="727"/>
      <c r="D1163" s="727"/>
      <c r="E1163" s="727"/>
      <c r="F1163" s="727"/>
      <c r="G1163" s="727"/>
    </row>
    <row r="1164" spans="2:7">
      <c r="B1164" s="727"/>
      <c r="C1164" s="727"/>
      <c r="D1164" s="727"/>
      <c r="E1164" s="727"/>
      <c r="F1164" s="727"/>
      <c r="G1164" s="727"/>
    </row>
    <row r="1165" spans="2:7">
      <c r="B1165" s="727"/>
      <c r="C1165" s="727"/>
      <c r="D1165" s="727"/>
      <c r="E1165" s="727"/>
      <c r="F1165" s="727"/>
      <c r="G1165" s="727"/>
    </row>
    <row r="1166" spans="2:7">
      <c r="B1166" s="727"/>
      <c r="C1166" s="727"/>
      <c r="D1166" s="727"/>
      <c r="E1166" s="727"/>
      <c r="F1166" s="727"/>
      <c r="G1166" s="727"/>
    </row>
    <row r="1167" spans="2:7">
      <c r="B1167" s="727"/>
      <c r="C1167" s="727"/>
      <c r="D1167" s="727"/>
      <c r="E1167" s="727"/>
      <c r="F1167" s="727"/>
      <c r="G1167" s="727"/>
    </row>
    <row r="1168" spans="2:7">
      <c r="B1168" s="727"/>
      <c r="C1168" s="727"/>
      <c r="D1168" s="727"/>
      <c r="E1168" s="727"/>
      <c r="F1168" s="727"/>
      <c r="G1168" s="727"/>
    </row>
    <row r="1169" spans="2:7">
      <c r="B1169" s="727"/>
      <c r="C1169" s="727"/>
      <c r="D1169" s="727"/>
      <c r="E1169" s="727"/>
      <c r="F1169" s="727"/>
      <c r="G1169" s="727"/>
    </row>
    <row r="1170" spans="2:7">
      <c r="B1170" s="727"/>
      <c r="C1170" s="727"/>
      <c r="D1170" s="727"/>
      <c r="E1170" s="727"/>
      <c r="F1170" s="727"/>
      <c r="G1170" s="727"/>
    </row>
    <row r="1171" spans="2:7">
      <c r="B1171" s="727"/>
      <c r="C1171" s="727"/>
      <c r="D1171" s="727"/>
      <c r="E1171" s="727"/>
      <c r="F1171" s="727"/>
      <c r="G1171" s="727"/>
    </row>
    <row r="1172" spans="2:7">
      <c r="B1172" s="727"/>
      <c r="C1172" s="727"/>
      <c r="D1172" s="727"/>
      <c r="E1172" s="727"/>
      <c r="F1172" s="727"/>
      <c r="G1172" s="727"/>
    </row>
    <row r="1173" spans="2:7">
      <c r="B1173" s="727"/>
      <c r="C1173" s="727"/>
      <c r="D1173" s="727"/>
      <c r="E1173" s="727"/>
      <c r="F1173" s="727"/>
      <c r="G1173" s="727"/>
    </row>
    <row r="1174" spans="2:7">
      <c r="B1174" s="727"/>
      <c r="C1174" s="727"/>
      <c r="D1174" s="727"/>
      <c r="E1174" s="727"/>
      <c r="F1174" s="727"/>
      <c r="G1174" s="727"/>
    </row>
    <row r="1175" spans="2:7">
      <c r="B1175" s="727"/>
      <c r="C1175" s="727"/>
      <c r="D1175" s="727"/>
      <c r="E1175" s="727"/>
      <c r="F1175" s="727"/>
      <c r="G1175" s="727"/>
    </row>
    <row r="1176" spans="2:7">
      <c r="B1176" s="727"/>
      <c r="C1176" s="727"/>
      <c r="D1176" s="727"/>
      <c r="E1176" s="727"/>
      <c r="F1176" s="727"/>
      <c r="G1176" s="727"/>
    </row>
    <row r="1177" spans="2:7">
      <c r="B1177" s="727"/>
      <c r="C1177" s="727"/>
      <c r="D1177" s="727"/>
      <c r="E1177" s="727"/>
      <c r="F1177" s="727"/>
      <c r="G1177" s="727"/>
    </row>
    <row r="1178" spans="2:7">
      <c r="B1178" s="727"/>
      <c r="C1178" s="727"/>
      <c r="D1178" s="727"/>
      <c r="E1178" s="727"/>
      <c r="F1178" s="727"/>
      <c r="G1178" s="727"/>
    </row>
    <row r="1179" spans="2:7">
      <c r="B1179" s="727"/>
      <c r="C1179" s="727"/>
      <c r="D1179" s="727"/>
      <c r="E1179" s="727"/>
      <c r="F1179" s="727"/>
      <c r="G1179" s="727"/>
    </row>
    <row r="1180" spans="2:7">
      <c r="B1180" s="727"/>
      <c r="C1180" s="727"/>
      <c r="D1180" s="727"/>
      <c r="E1180" s="727"/>
      <c r="F1180" s="727"/>
      <c r="G1180" s="727"/>
    </row>
    <row r="1181" spans="2:7">
      <c r="B1181" s="727"/>
      <c r="C1181" s="727"/>
      <c r="D1181" s="727"/>
      <c r="E1181" s="727"/>
      <c r="F1181" s="727"/>
      <c r="G1181" s="727"/>
    </row>
    <row r="1182" spans="2:7">
      <c r="B1182" s="727"/>
      <c r="C1182" s="727"/>
      <c r="D1182" s="727"/>
      <c r="E1182" s="727"/>
      <c r="F1182" s="727"/>
      <c r="G1182" s="727"/>
    </row>
    <row r="1183" spans="2:7">
      <c r="B1183" s="727"/>
      <c r="C1183" s="727"/>
      <c r="D1183" s="727"/>
      <c r="E1183" s="727"/>
      <c r="F1183" s="727"/>
      <c r="G1183" s="727"/>
    </row>
    <row r="1184" spans="2:7">
      <c r="B1184" s="727"/>
      <c r="C1184" s="727"/>
      <c r="D1184" s="727"/>
      <c r="E1184" s="727"/>
      <c r="F1184" s="727"/>
      <c r="G1184" s="727"/>
    </row>
    <row r="1185" spans="2:7">
      <c r="B1185" s="727"/>
      <c r="C1185" s="727"/>
      <c r="D1185" s="727"/>
      <c r="E1185" s="727"/>
      <c r="F1185" s="727"/>
      <c r="G1185" s="727"/>
    </row>
    <row r="1186" spans="2:7">
      <c r="B1186" s="727"/>
      <c r="C1186" s="727"/>
      <c r="D1186" s="727"/>
      <c r="E1186" s="727"/>
      <c r="F1186" s="727"/>
      <c r="G1186" s="727"/>
    </row>
    <row r="1187" spans="2:7">
      <c r="B1187" s="727"/>
      <c r="C1187" s="727"/>
      <c r="D1187" s="727"/>
      <c r="E1187" s="727"/>
      <c r="F1187" s="727"/>
      <c r="G1187" s="727"/>
    </row>
    <row r="1188" spans="2:7">
      <c r="B1188" s="727"/>
      <c r="C1188" s="727"/>
      <c r="D1188" s="727"/>
      <c r="E1188" s="727"/>
      <c r="F1188" s="727"/>
      <c r="G1188" s="727"/>
    </row>
    <row r="1189" spans="2:7">
      <c r="B1189" s="727"/>
      <c r="C1189" s="727"/>
      <c r="D1189" s="727"/>
      <c r="E1189" s="727"/>
      <c r="F1189" s="727"/>
      <c r="G1189" s="727"/>
    </row>
    <row r="1190" spans="2:7">
      <c r="B1190" s="727"/>
      <c r="C1190" s="727"/>
      <c r="D1190" s="727"/>
      <c r="E1190" s="727"/>
      <c r="F1190" s="727"/>
      <c r="G1190" s="727"/>
    </row>
    <row r="1191" spans="2:7">
      <c r="B1191" s="727"/>
      <c r="C1191" s="727"/>
      <c r="D1191" s="727"/>
      <c r="E1191" s="727"/>
      <c r="F1191" s="727"/>
      <c r="G1191" s="727"/>
    </row>
    <row r="1192" spans="2:7">
      <c r="B1192" s="727"/>
      <c r="C1192" s="727"/>
      <c r="D1192" s="727"/>
      <c r="E1192" s="727"/>
      <c r="F1192" s="727"/>
      <c r="G1192" s="727"/>
    </row>
    <row r="1193" spans="2:7">
      <c r="B1193" s="727"/>
      <c r="C1193" s="727"/>
      <c r="D1193" s="727"/>
      <c r="E1193" s="727"/>
      <c r="F1193" s="727"/>
      <c r="G1193" s="727"/>
    </row>
    <row r="1194" spans="2:7">
      <c r="B1194" s="727"/>
      <c r="C1194" s="727"/>
      <c r="D1194" s="727"/>
      <c r="E1194" s="727"/>
      <c r="F1194" s="727"/>
      <c r="G1194" s="727"/>
    </row>
    <row r="1195" spans="2:7">
      <c r="B1195" s="727"/>
      <c r="C1195" s="727"/>
      <c r="D1195" s="727"/>
      <c r="E1195" s="727"/>
      <c r="F1195" s="727"/>
      <c r="G1195" s="727"/>
    </row>
    <row r="1196" spans="2:7">
      <c r="B1196" s="727"/>
      <c r="C1196" s="727"/>
      <c r="D1196" s="727"/>
      <c r="E1196" s="727"/>
      <c r="F1196" s="727"/>
      <c r="G1196" s="727"/>
    </row>
    <row r="1197" spans="2:7">
      <c r="B1197" s="727"/>
      <c r="C1197" s="727"/>
      <c r="D1197" s="727"/>
      <c r="E1197" s="727"/>
      <c r="F1197" s="727"/>
      <c r="G1197" s="727"/>
    </row>
    <row r="1198" spans="2:7">
      <c r="B1198" s="727"/>
      <c r="C1198" s="727"/>
      <c r="D1198" s="727"/>
      <c r="E1198" s="727"/>
      <c r="F1198" s="727"/>
      <c r="G1198" s="727"/>
    </row>
    <row r="1199" spans="2:7">
      <c r="B1199" s="727"/>
      <c r="C1199" s="727"/>
      <c r="D1199" s="727"/>
      <c r="E1199" s="727"/>
      <c r="F1199" s="727"/>
      <c r="G1199" s="727"/>
    </row>
    <row r="1200" spans="2:7">
      <c r="B1200" s="727"/>
      <c r="C1200" s="727"/>
      <c r="D1200" s="727"/>
      <c r="E1200" s="727"/>
      <c r="F1200" s="727"/>
      <c r="G1200" s="727"/>
    </row>
    <row r="1201" spans="2:7">
      <c r="B1201" s="727"/>
      <c r="C1201" s="727"/>
      <c r="D1201" s="727"/>
      <c r="E1201" s="727"/>
      <c r="F1201" s="727"/>
      <c r="G1201" s="727"/>
    </row>
    <row r="1202" spans="2:7">
      <c r="B1202" s="727"/>
      <c r="C1202" s="727"/>
      <c r="D1202" s="727"/>
      <c r="E1202" s="727"/>
      <c r="F1202" s="727"/>
      <c r="G1202" s="727"/>
    </row>
    <row r="1203" spans="2:7">
      <c r="B1203" s="727"/>
      <c r="C1203" s="727"/>
      <c r="D1203" s="727"/>
      <c r="E1203" s="727"/>
      <c r="F1203" s="727"/>
      <c r="G1203" s="727"/>
    </row>
    <row r="1204" spans="2:7">
      <c r="B1204" s="727"/>
      <c r="C1204" s="727"/>
      <c r="D1204" s="727"/>
      <c r="E1204" s="727"/>
      <c r="F1204" s="727"/>
      <c r="G1204" s="727"/>
    </row>
    <row r="1205" spans="2:7">
      <c r="B1205" s="727"/>
      <c r="C1205" s="727"/>
      <c r="D1205" s="727"/>
      <c r="E1205" s="727"/>
      <c r="F1205" s="727"/>
      <c r="G1205" s="727"/>
    </row>
    <row r="1206" spans="2:7">
      <c r="B1206" s="727"/>
      <c r="C1206" s="727"/>
      <c r="D1206" s="727"/>
      <c r="E1206" s="727"/>
      <c r="F1206" s="727"/>
      <c r="G1206" s="727"/>
    </row>
    <row r="1207" spans="2:7">
      <c r="B1207" s="727"/>
      <c r="C1207" s="727"/>
      <c r="D1207" s="727"/>
      <c r="E1207" s="727"/>
      <c r="F1207" s="727"/>
      <c r="G1207" s="727"/>
    </row>
    <row r="1208" spans="2:7">
      <c r="B1208" s="727"/>
      <c r="C1208" s="727"/>
      <c r="D1208" s="727"/>
      <c r="E1208" s="727"/>
      <c r="F1208" s="727"/>
      <c r="G1208" s="727"/>
    </row>
    <row r="1209" spans="2:7">
      <c r="B1209" s="727"/>
      <c r="C1209" s="727"/>
      <c r="D1209" s="727"/>
      <c r="E1209" s="727"/>
      <c r="F1209" s="727"/>
      <c r="G1209" s="727"/>
    </row>
    <row r="1210" spans="2:7">
      <c r="B1210" s="727"/>
      <c r="C1210" s="727"/>
      <c r="D1210" s="727"/>
      <c r="E1210" s="727"/>
      <c r="F1210" s="727"/>
      <c r="G1210" s="727"/>
    </row>
    <row r="1211" spans="2:7">
      <c r="B1211" s="727"/>
      <c r="C1211" s="727"/>
      <c r="D1211" s="727"/>
      <c r="E1211" s="727"/>
      <c r="F1211" s="727"/>
      <c r="G1211" s="727"/>
    </row>
    <row r="1212" spans="2:7">
      <c r="B1212" s="727"/>
      <c r="C1212" s="727"/>
      <c r="D1212" s="727"/>
      <c r="E1212" s="727"/>
      <c r="F1212" s="727"/>
      <c r="G1212" s="727"/>
    </row>
    <row r="1213" spans="2:7">
      <c r="B1213" s="727"/>
      <c r="C1213" s="727"/>
      <c r="D1213" s="727"/>
      <c r="E1213" s="727"/>
      <c r="F1213" s="727"/>
      <c r="G1213" s="727"/>
    </row>
    <row r="1214" spans="2:7">
      <c r="B1214" s="727"/>
      <c r="C1214" s="727"/>
      <c r="D1214" s="727"/>
      <c r="E1214" s="727"/>
      <c r="F1214" s="727"/>
      <c r="G1214" s="727"/>
    </row>
    <row r="1215" spans="2:7">
      <c r="B1215" s="727"/>
      <c r="C1215" s="727"/>
      <c r="D1215" s="727"/>
      <c r="E1215" s="727"/>
      <c r="F1215" s="727"/>
      <c r="G1215" s="727"/>
    </row>
    <row r="1216" spans="2:7">
      <c r="B1216" s="727"/>
      <c r="C1216" s="727"/>
      <c r="D1216" s="727"/>
      <c r="E1216" s="727"/>
      <c r="F1216" s="727"/>
      <c r="G1216" s="727"/>
    </row>
    <row r="1217" spans="2:7">
      <c r="B1217" s="727"/>
      <c r="C1217" s="727"/>
      <c r="D1217" s="727"/>
      <c r="E1217" s="727"/>
      <c r="F1217" s="727"/>
      <c r="G1217" s="727"/>
    </row>
    <row r="1218" spans="2:7">
      <c r="B1218" s="727"/>
      <c r="C1218" s="727"/>
      <c r="D1218" s="727"/>
      <c r="E1218" s="727"/>
      <c r="F1218" s="727"/>
      <c r="G1218" s="727"/>
    </row>
    <row r="1219" spans="2:7">
      <c r="B1219" s="727"/>
      <c r="C1219" s="727"/>
      <c r="D1219" s="727"/>
      <c r="E1219" s="727"/>
      <c r="F1219" s="727"/>
      <c r="G1219" s="727"/>
    </row>
    <row r="1220" spans="2:7">
      <c r="B1220" s="727"/>
      <c r="C1220" s="727"/>
      <c r="D1220" s="727"/>
      <c r="E1220" s="727"/>
      <c r="F1220" s="727"/>
      <c r="G1220" s="727"/>
    </row>
    <row r="1221" spans="2:7">
      <c r="B1221" s="727"/>
      <c r="C1221" s="727"/>
      <c r="D1221" s="727"/>
      <c r="E1221" s="727"/>
      <c r="F1221" s="727"/>
      <c r="G1221" s="727"/>
    </row>
    <row r="1222" spans="2:7">
      <c r="B1222" s="727"/>
      <c r="C1222" s="727"/>
      <c r="D1222" s="727"/>
      <c r="E1222" s="727"/>
      <c r="F1222" s="727"/>
      <c r="G1222" s="727"/>
    </row>
    <row r="1223" spans="2:7">
      <c r="B1223" s="727"/>
      <c r="C1223" s="727"/>
      <c r="D1223" s="727"/>
      <c r="E1223" s="727"/>
      <c r="F1223" s="727"/>
      <c r="G1223" s="727"/>
    </row>
    <row r="1224" spans="2:7">
      <c r="B1224" s="727"/>
      <c r="C1224" s="727"/>
      <c r="D1224" s="727"/>
      <c r="E1224" s="727"/>
      <c r="F1224" s="727"/>
      <c r="G1224" s="727"/>
    </row>
    <row r="1225" spans="2:7">
      <c r="B1225" s="727"/>
      <c r="C1225" s="727"/>
      <c r="D1225" s="727"/>
      <c r="E1225" s="727"/>
      <c r="F1225" s="727"/>
      <c r="G1225" s="727"/>
    </row>
    <row r="1226" spans="2:7">
      <c r="B1226" s="727"/>
      <c r="C1226" s="727"/>
      <c r="D1226" s="727"/>
      <c r="E1226" s="727"/>
      <c r="F1226" s="727"/>
      <c r="G1226" s="727"/>
    </row>
    <row r="1227" spans="2:7">
      <c r="B1227" s="727"/>
      <c r="C1227" s="727"/>
      <c r="D1227" s="727"/>
      <c r="E1227" s="727"/>
      <c r="F1227" s="727"/>
      <c r="G1227" s="727"/>
    </row>
    <row r="1228" spans="2:7">
      <c r="B1228" s="727"/>
      <c r="C1228" s="727"/>
      <c r="D1228" s="727"/>
      <c r="E1228" s="727"/>
      <c r="F1228" s="727"/>
      <c r="G1228" s="727"/>
    </row>
    <row r="1229" spans="2:7">
      <c r="B1229" s="727"/>
      <c r="C1229" s="727"/>
      <c r="D1229" s="727"/>
      <c r="E1229" s="727"/>
      <c r="F1229" s="727"/>
      <c r="G1229" s="727"/>
    </row>
    <row r="1230" spans="2:7">
      <c r="B1230" s="727"/>
      <c r="C1230" s="727"/>
      <c r="D1230" s="727"/>
      <c r="E1230" s="727"/>
      <c r="F1230" s="727"/>
      <c r="G1230" s="727"/>
    </row>
    <row r="1231" spans="2:7">
      <c r="B1231" s="727"/>
      <c r="C1231" s="727"/>
      <c r="D1231" s="727"/>
      <c r="E1231" s="727"/>
      <c r="F1231" s="727"/>
      <c r="G1231" s="727"/>
    </row>
    <row r="1232" spans="2:7">
      <c r="B1232" s="727"/>
      <c r="C1232" s="727"/>
      <c r="D1232" s="727"/>
      <c r="E1232" s="727"/>
      <c r="F1232" s="727"/>
      <c r="G1232" s="727"/>
    </row>
    <row r="1233" spans="2:7">
      <c r="B1233" s="727"/>
      <c r="C1233" s="727"/>
      <c r="D1233" s="727"/>
      <c r="E1233" s="727"/>
      <c r="F1233" s="727"/>
      <c r="G1233" s="727"/>
    </row>
    <row r="1234" spans="2:7">
      <c r="B1234" s="727"/>
      <c r="C1234" s="727"/>
      <c r="D1234" s="727"/>
      <c r="E1234" s="727"/>
      <c r="F1234" s="727"/>
      <c r="G1234" s="727"/>
    </row>
    <row r="1235" spans="2:7">
      <c r="B1235" s="727"/>
      <c r="C1235" s="727"/>
      <c r="D1235" s="727"/>
      <c r="E1235" s="727"/>
      <c r="F1235" s="727"/>
      <c r="G1235" s="727"/>
    </row>
    <row r="1236" spans="2:7">
      <c r="B1236" s="727"/>
      <c r="C1236" s="727"/>
      <c r="D1236" s="727"/>
      <c r="E1236" s="727"/>
      <c r="F1236" s="727"/>
      <c r="G1236" s="727"/>
    </row>
    <row r="1237" spans="2:7">
      <c r="B1237" s="727"/>
      <c r="C1237" s="727"/>
      <c r="D1237" s="727"/>
      <c r="E1237" s="727"/>
      <c r="F1237" s="727"/>
      <c r="G1237" s="727"/>
    </row>
    <row r="1238" spans="2:7">
      <c r="B1238" s="727"/>
      <c r="C1238" s="727"/>
      <c r="D1238" s="727"/>
      <c r="E1238" s="727"/>
      <c r="F1238" s="727"/>
      <c r="G1238" s="727"/>
    </row>
    <row r="1239" spans="2:7">
      <c r="B1239" s="727"/>
      <c r="C1239" s="727"/>
      <c r="D1239" s="727"/>
      <c r="E1239" s="727"/>
      <c r="F1239" s="727"/>
      <c r="G1239" s="727"/>
    </row>
    <row r="1240" spans="2:7">
      <c r="B1240" s="727"/>
      <c r="C1240" s="727"/>
      <c r="D1240" s="727"/>
      <c r="E1240" s="727"/>
      <c r="F1240" s="727"/>
      <c r="G1240" s="727"/>
    </row>
    <row r="1241" spans="2:7">
      <c r="B1241" s="727"/>
      <c r="C1241" s="727"/>
      <c r="D1241" s="727"/>
      <c r="E1241" s="727"/>
      <c r="F1241" s="727"/>
      <c r="G1241" s="727"/>
    </row>
    <row r="1242" spans="2:7">
      <c r="B1242" s="727"/>
      <c r="C1242" s="727"/>
      <c r="D1242" s="727"/>
      <c r="E1242" s="727"/>
      <c r="F1242" s="727"/>
      <c r="G1242" s="727"/>
    </row>
    <row r="1243" spans="2:7">
      <c r="B1243" s="727"/>
      <c r="C1243" s="727"/>
      <c r="D1243" s="727"/>
      <c r="E1243" s="727"/>
      <c r="F1243" s="727"/>
      <c r="G1243" s="727"/>
    </row>
    <row r="1244" spans="2:7">
      <c r="B1244" s="727"/>
      <c r="C1244" s="727"/>
      <c r="D1244" s="727"/>
      <c r="E1244" s="727"/>
      <c r="F1244" s="727"/>
      <c r="G1244" s="727"/>
    </row>
    <row r="1245" spans="2:7">
      <c r="B1245" s="727"/>
      <c r="C1245" s="727"/>
      <c r="D1245" s="727"/>
      <c r="E1245" s="727"/>
      <c r="F1245" s="727"/>
      <c r="G1245" s="727"/>
    </row>
    <row r="1246" spans="2:7">
      <c r="B1246" s="727"/>
      <c r="C1246" s="727"/>
      <c r="D1246" s="727"/>
      <c r="E1246" s="727"/>
      <c r="F1246" s="727"/>
      <c r="G1246" s="727"/>
    </row>
    <row r="1247" spans="2:7">
      <c r="B1247" s="727"/>
      <c r="C1247" s="727"/>
      <c r="D1247" s="727"/>
      <c r="E1247" s="727"/>
      <c r="F1247" s="727"/>
      <c r="G1247" s="727"/>
    </row>
    <row r="1248" spans="2:7">
      <c r="B1248" s="727"/>
      <c r="C1248" s="727"/>
      <c r="D1248" s="727"/>
      <c r="E1248" s="727"/>
      <c r="F1248" s="727"/>
      <c r="G1248" s="727"/>
    </row>
    <row r="1249" spans="2:7">
      <c r="B1249" s="727"/>
      <c r="C1249" s="727"/>
      <c r="D1249" s="727"/>
      <c r="E1249" s="727"/>
      <c r="F1249" s="727"/>
      <c r="G1249" s="727"/>
    </row>
    <row r="1250" spans="2:7">
      <c r="B1250" s="727"/>
      <c r="C1250" s="727"/>
      <c r="D1250" s="727"/>
      <c r="E1250" s="727"/>
      <c r="F1250" s="727"/>
      <c r="G1250" s="727"/>
    </row>
    <row r="1251" spans="2:7">
      <c r="B1251" s="727"/>
      <c r="C1251" s="727"/>
      <c r="D1251" s="727"/>
      <c r="E1251" s="727"/>
      <c r="F1251" s="727"/>
      <c r="G1251" s="727"/>
    </row>
    <row r="1252" spans="2:7">
      <c r="B1252" s="727"/>
      <c r="C1252" s="727"/>
      <c r="D1252" s="727"/>
      <c r="E1252" s="727"/>
      <c r="F1252" s="727"/>
      <c r="G1252" s="727"/>
    </row>
    <row r="1253" spans="2:7">
      <c r="B1253" s="727"/>
      <c r="C1253" s="727"/>
      <c r="D1253" s="727"/>
      <c r="E1253" s="727"/>
      <c r="F1253" s="727"/>
      <c r="G1253" s="727"/>
    </row>
    <row r="1254" spans="2:7">
      <c r="B1254" s="727"/>
      <c r="C1254" s="727"/>
      <c r="D1254" s="727"/>
      <c r="E1254" s="727"/>
      <c r="F1254" s="727"/>
      <c r="G1254" s="727"/>
    </row>
    <row r="1255" spans="2:7">
      <c r="B1255" s="727"/>
      <c r="C1255" s="727"/>
      <c r="D1255" s="727"/>
      <c r="E1255" s="727"/>
      <c r="F1255" s="727"/>
      <c r="G1255" s="727"/>
    </row>
    <row r="1256" spans="2:7">
      <c r="B1256" s="727"/>
      <c r="C1256" s="727"/>
      <c r="D1256" s="727"/>
      <c r="E1256" s="727"/>
      <c r="F1256" s="727"/>
      <c r="G1256" s="727"/>
    </row>
    <row r="1257" spans="2:7">
      <c r="B1257" s="727"/>
      <c r="C1257" s="727"/>
      <c r="D1257" s="727"/>
      <c r="E1257" s="727"/>
      <c r="F1257" s="727"/>
      <c r="G1257" s="727"/>
    </row>
    <row r="1258" spans="2:7">
      <c r="B1258" s="727"/>
      <c r="C1258" s="727"/>
      <c r="D1258" s="727"/>
      <c r="E1258" s="727"/>
      <c r="F1258" s="727"/>
      <c r="G1258" s="727"/>
    </row>
    <row r="1259" spans="2:7">
      <c r="B1259" s="727"/>
      <c r="C1259" s="727"/>
      <c r="D1259" s="727"/>
      <c r="E1259" s="727"/>
      <c r="F1259" s="727"/>
      <c r="G1259" s="727"/>
    </row>
    <row r="1260" spans="2:7">
      <c r="B1260" s="727"/>
      <c r="C1260" s="727"/>
      <c r="D1260" s="727"/>
      <c r="E1260" s="727"/>
      <c r="F1260" s="727"/>
      <c r="G1260" s="727"/>
    </row>
    <row r="1261" spans="2:7">
      <c r="B1261" s="727"/>
      <c r="C1261" s="727"/>
      <c r="D1261" s="727"/>
      <c r="E1261" s="727"/>
      <c r="F1261" s="727"/>
      <c r="G1261" s="727"/>
    </row>
    <row r="1262" spans="2:7">
      <c r="B1262" s="727"/>
      <c r="C1262" s="727"/>
      <c r="D1262" s="727"/>
      <c r="E1262" s="727"/>
      <c r="F1262" s="727"/>
      <c r="G1262" s="727"/>
    </row>
    <row r="1263" spans="2:7">
      <c r="B1263" s="727"/>
      <c r="C1263" s="727"/>
      <c r="D1263" s="727"/>
      <c r="E1263" s="727"/>
      <c r="F1263" s="727"/>
      <c r="G1263" s="727"/>
    </row>
    <row r="1264" spans="2:7">
      <c r="B1264" s="727"/>
      <c r="C1264" s="727"/>
      <c r="D1264" s="727"/>
      <c r="E1264" s="727"/>
      <c r="F1264" s="727"/>
      <c r="G1264" s="727"/>
    </row>
    <row r="1265" spans="2:7">
      <c r="B1265" s="727"/>
      <c r="C1265" s="727"/>
      <c r="D1265" s="727"/>
      <c r="E1265" s="727"/>
      <c r="F1265" s="727"/>
      <c r="G1265" s="727"/>
    </row>
    <row r="1266" spans="2:7">
      <c r="B1266" s="727"/>
      <c r="C1266" s="727"/>
      <c r="D1266" s="727"/>
      <c r="E1266" s="727"/>
      <c r="F1266" s="727"/>
      <c r="G1266" s="727"/>
    </row>
    <row r="1267" spans="2:7">
      <c r="B1267" s="727"/>
      <c r="C1267" s="727"/>
      <c r="D1267" s="727"/>
      <c r="E1267" s="727"/>
      <c r="F1267" s="727"/>
      <c r="G1267" s="727"/>
    </row>
    <row r="1268" spans="2:7">
      <c r="B1268" s="727"/>
      <c r="C1268" s="727"/>
      <c r="D1268" s="727"/>
      <c r="E1268" s="727"/>
      <c r="F1268" s="727"/>
      <c r="G1268" s="727"/>
    </row>
    <row r="1269" spans="2:7">
      <c r="B1269" s="727"/>
      <c r="C1269" s="727"/>
      <c r="D1269" s="727"/>
      <c r="E1269" s="727"/>
      <c r="F1269" s="727"/>
      <c r="G1269" s="727"/>
    </row>
    <row r="1270" spans="2:7">
      <c r="B1270" s="727"/>
      <c r="C1270" s="727"/>
      <c r="D1270" s="727"/>
      <c r="E1270" s="727"/>
      <c r="F1270" s="727"/>
      <c r="G1270" s="727"/>
    </row>
    <row r="1271" spans="2:7">
      <c r="B1271" s="727"/>
      <c r="C1271" s="727"/>
      <c r="D1271" s="727"/>
      <c r="E1271" s="727"/>
      <c r="F1271" s="727"/>
      <c r="G1271" s="727"/>
    </row>
    <row r="1272" spans="2:7">
      <c r="B1272" s="727"/>
      <c r="C1272" s="727"/>
      <c r="D1272" s="727"/>
      <c r="E1272" s="727"/>
      <c r="F1272" s="727"/>
      <c r="G1272" s="727"/>
    </row>
    <row r="1273" spans="2:7">
      <c r="B1273" s="727"/>
      <c r="C1273" s="727"/>
      <c r="D1273" s="727"/>
      <c r="E1273" s="727"/>
      <c r="F1273" s="727"/>
      <c r="G1273" s="727"/>
    </row>
    <row r="1274" spans="2:7">
      <c r="B1274" s="727"/>
      <c r="C1274" s="727"/>
      <c r="D1274" s="727"/>
      <c r="E1274" s="727"/>
      <c r="F1274" s="727"/>
      <c r="G1274" s="727"/>
    </row>
    <row r="1275" spans="2:7">
      <c r="B1275" s="727"/>
      <c r="C1275" s="727"/>
      <c r="D1275" s="727"/>
      <c r="E1275" s="727"/>
      <c r="F1275" s="727"/>
      <c r="G1275" s="727"/>
    </row>
    <row r="1276" spans="2:7">
      <c r="B1276" s="727"/>
      <c r="C1276" s="727"/>
      <c r="D1276" s="727"/>
      <c r="E1276" s="727"/>
      <c r="F1276" s="727"/>
      <c r="G1276" s="727"/>
    </row>
    <row r="1277" spans="2:7">
      <c r="B1277" s="727"/>
      <c r="C1277" s="727"/>
      <c r="D1277" s="727"/>
      <c r="E1277" s="727"/>
      <c r="F1277" s="727"/>
      <c r="G1277" s="727"/>
    </row>
    <row r="1278" spans="2:7">
      <c r="B1278" s="727"/>
      <c r="C1278" s="727"/>
      <c r="D1278" s="727"/>
      <c r="E1278" s="727"/>
      <c r="F1278" s="727"/>
      <c r="G1278" s="727"/>
    </row>
    <row r="1279" spans="2:7">
      <c r="B1279" s="727"/>
      <c r="C1279" s="727"/>
      <c r="D1279" s="727"/>
      <c r="E1279" s="727"/>
      <c r="F1279" s="727"/>
      <c r="G1279" s="727"/>
    </row>
    <row r="1280" spans="2:7">
      <c r="B1280" s="727"/>
      <c r="C1280" s="727"/>
      <c r="D1280" s="727"/>
      <c r="E1280" s="727"/>
      <c r="F1280" s="727"/>
      <c r="G1280" s="727"/>
    </row>
    <row r="1281" spans="2:7">
      <c r="B1281" s="727"/>
      <c r="C1281" s="727"/>
      <c r="D1281" s="727"/>
      <c r="E1281" s="727"/>
      <c r="F1281" s="727"/>
      <c r="G1281" s="727"/>
    </row>
    <row r="1282" spans="2:7">
      <c r="B1282" s="727"/>
      <c r="C1282" s="727"/>
      <c r="D1282" s="727"/>
      <c r="E1282" s="727"/>
      <c r="F1282" s="727"/>
      <c r="G1282" s="727"/>
    </row>
    <row r="1283" spans="2:7">
      <c r="B1283" s="727"/>
      <c r="C1283" s="727"/>
      <c r="D1283" s="727"/>
      <c r="E1283" s="727"/>
      <c r="F1283" s="727"/>
      <c r="G1283" s="727"/>
    </row>
    <row r="1284" spans="2:7">
      <c r="B1284" s="727"/>
      <c r="C1284" s="727"/>
      <c r="D1284" s="727"/>
      <c r="E1284" s="727"/>
      <c r="F1284" s="727"/>
      <c r="G1284" s="727"/>
    </row>
    <row r="1285" spans="2:7">
      <c r="B1285" s="727"/>
      <c r="C1285" s="727"/>
      <c r="D1285" s="727"/>
      <c r="E1285" s="727"/>
      <c r="F1285" s="727"/>
      <c r="G1285" s="727"/>
    </row>
    <row r="1286" spans="2:7">
      <c r="B1286" s="727"/>
      <c r="C1286" s="727"/>
      <c r="D1286" s="727"/>
      <c r="E1286" s="727"/>
      <c r="F1286" s="727"/>
      <c r="G1286" s="727"/>
    </row>
    <row r="1287" spans="2:7">
      <c r="B1287" s="727"/>
      <c r="C1287" s="727"/>
      <c r="D1287" s="727"/>
      <c r="E1287" s="727"/>
      <c r="F1287" s="727"/>
      <c r="G1287" s="727"/>
    </row>
    <row r="1288" spans="2:7">
      <c r="B1288" s="727"/>
      <c r="C1288" s="727"/>
      <c r="D1288" s="727"/>
      <c r="E1288" s="727"/>
      <c r="F1288" s="727"/>
      <c r="G1288" s="727"/>
    </row>
    <row r="1289" spans="2:7">
      <c r="B1289" s="727"/>
      <c r="C1289" s="727"/>
      <c r="D1289" s="727"/>
      <c r="E1289" s="727"/>
      <c r="F1289" s="727"/>
      <c r="G1289" s="727"/>
    </row>
    <row r="1290" spans="2:7">
      <c r="B1290" s="727"/>
      <c r="C1290" s="727"/>
      <c r="D1290" s="727"/>
      <c r="E1290" s="727"/>
      <c r="F1290" s="727"/>
      <c r="G1290" s="727"/>
    </row>
    <row r="1291" spans="2:7">
      <c r="B1291" s="727"/>
      <c r="C1291" s="727"/>
      <c r="D1291" s="727"/>
      <c r="E1291" s="727"/>
      <c r="F1291" s="727"/>
      <c r="G1291" s="727"/>
    </row>
    <row r="1292" spans="2:7">
      <c r="B1292" s="727"/>
      <c r="C1292" s="727"/>
      <c r="D1292" s="727"/>
      <c r="E1292" s="727"/>
      <c r="F1292" s="727"/>
      <c r="G1292" s="727"/>
    </row>
    <row r="1293" spans="2:7">
      <c r="B1293" s="727"/>
      <c r="C1293" s="727"/>
      <c r="D1293" s="727"/>
      <c r="E1293" s="727"/>
      <c r="F1293" s="727"/>
      <c r="G1293" s="727"/>
    </row>
    <row r="1294" spans="2:7">
      <c r="B1294" s="727"/>
      <c r="C1294" s="727"/>
      <c r="D1294" s="727"/>
      <c r="E1294" s="727"/>
      <c r="F1294" s="727"/>
      <c r="G1294" s="727"/>
    </row>
    <row r="1295" spans="2:7">
      <c r="B1295" s="727"/>
      <c r="C1295" s="727"/>
      <c r="D1295" s="727"/>
      <c r="E1295" s="727"/>
      <c r="F1295" s="727"/>
      <c r="G1295" s="727"/>
    </row>
    <row r="1296" spans="2:7">
      <c r="B1296" s="727"/>
      <c r="C1296" s="727"/>
      <c r="D1296" s="727"/>
      <c r="E1296" s="727"/>
      <c r="F1296" s="727"/>
      <c r="G1296" s="727"/>
    </row>
    <row r="1297" spans="2:7">
      <c r="B1297" s="727"/>
      <c r="C1297" s="727"/>
      <c r="D1297" s="727"/>
      <c r="E1297" s="727"/>
      <c r="F1297" s="727"/>
      <c r="G1297" s="727"/>
    </row>
    <row r="1298" spans="2:7">
      <c r="B1298" s="727"/>
      <c r="C1298" s="727"/>
      <c r="D1298" s="727"/>
      <c r="E1298" s="727"/>
      <c r="F1298" s="727"/>
      <c r="G1298" s="727"/>
    </row>
    <row r="1299" spans="2:7">
      <c r="B1299" s="727"/>
      <c r="C1299" s="727"/>
      <c r="D1299" s="727"/>
      <c r="E1299" s="727"/>
      <c r="F1299" s="727"/>
      <c r="G1299" s="727"/>
    </row>
    <row r="1300" spans="2:7">
      <c r="B1300" s="727"/>
      <c r="C1300" s="727"/>
      <c r="D1300" s="727"/>
      <c r="E1300" s="727"/>
      <c r="F1300" s="727"/>
      <c r="G1300" s="727"/>
    </row>
    <row r="1301" spans="2:7">
      <c r="B1301" s="727"/>
      <c r="C1301" s="727"/>
      <c r="D1301" s="727"/>
      <c r="E1301" s="727"/>
      <c r="F1301" s="727"/>
      <c r="G1301" s="727"/>
    </row>
    <row r="1302" spans="2:7">
      <c r="B1302" s="727"/>
      <c r="C1302" s="727"/>
      <c r="D1302" s="727"/>
      <c r="E1302" s="727"/>
      <c r="F1302" s="727"/>
      <c r="G1302" s="727"/>
    </row>
    <row r="1303" spans="2:7">
      <c r="B1303" s="727"/>
      <c r="C1303" s="727"/>
      <c r="D1303" s="727"/>
      <c r="E1303" s="727"/>
      <c r="F1303" s="727"/>
      <c r="G1303" s="727"/>
    </row>
    <row r="1304" spans="2:7">
      <c r="B1304" s="727"/>
      <c r="C1304" s="727"/>
      <c r="D1304" s="727"/>
      <c r="E1304" s="727"/>
      <c r="F1304" s="727"/>
      <c r="G1304" s="727"/>
    </row>
    <row r="1305" spans="2:7">
      <c r="B1305" s="727"/>
      <c r="C1305" s="727"/>
      <c r="D1305" s="727"/>
      <c r="E1305" s="727"/>
      <c r="F1305" s="727"/>
      <c r="G1305" s="727"/>
    </row>
    <row r="1306" spans="2:7">
      <c r="B1306" s="727"/>
      <c r="C1306" s="727"/>
      <c r="D1306" s="727"/>
      <c r="E1306" s="727"/>
      <c r="F1306" s="727"/>
      <c r="G1306" s="727"/>
    </row>
    <row r="1307" spans="2:7">
      <c r="B1307" s="727"/>
      <c r="C1307" s="727"/>
      <c r="D1307" s="727"/>
      <c r="E1307" s="727"/>
      <c r="F1307" s="727"/>
      <c r="G1307" s="727"/>
    </row>
    <row r="1308" spans="2:7">
      <c r="B1308" s="727"/>
      <c r="C1308" s="727"/>
      <c r="D1308" s="727"/>
      <c r="E1308" s="727"/>
      <c r="F1308" s="727"/>
      <c r="G1308" s="727"/>
    </row>
    <row r="1309" spans="2:7">
      <c r="B1309" s="727"/>
      <c r="C1309" s="727"/>
      <c r="D1309" s="727"/>
      <c r="E1309" s="727"/>
      <c r="F1309" s="727"/>
      <c r="G1309" s="727"/>
    </row>
    <row r="1310" spans="2:7">
      <c r="B1310" s="727"/>
      <c r="C1310" s="727"/>
      <c r="D1310" s="727"/>
      <c r="E1310" s="727"/>
      <c r="F1310" s="727"/>
      <c r="G1310" s="727"/>
    </row>
    <row r="1311" spans="2:7">
      <c r="B1311" s="727"/>
      <c r="C1311" s="727"/>
      <c r="D1311" s="727"/>
      <c r="E1311" s="727"/>
      <c r="F1311" s="727"/>
      <c r="G1311" s="727"/>
    </row>
    <row r="1312" spans="2:7">
      <c r="B1312" s="727"/>
      <c r="C1312" s="727"/>
      <c r="D1312" s="727"/>
      <c r="E1312" s="727"/>
      <c r="F1312" s="727"/>
      <c r="G1312" s="727"/>
    </row>
    <row r="1313" spans="2:7">
      <c r="B1313" s="727"/>
      <c r="C1313" s="727"/>
      <c r="D1313" s="727"/>
      <c r="E1313" s="727"/>
      <c r="F1313" s="727"/>
      <c r="G1313" s="727"/>
    </row>
    <row r="1314" spans="2:7">
      <c r="B1314" s="727"/>
      <c r="C1314" s="727"/>
      <c r="D1314" s="727"/>
      <c r="E1314" s="727"/>
      <c r="F1314" s="727"/>
      <c r="G1314" s="727"/>
    </row>
    <row r="1315" spans="2:7">
      <c r="B1315" s="727"/>
      <c r="C1315" s="727"/>
      <c r="D1315" s="727"/>
      <c r="E1315" s="727"/>
      <c r="F1315" s="727"/>
      <c r="G1315" s="727"/>
    </row>
    <row r="1316" spans="2:7">
      <c r="B1316" s="727"/>
      <c r="C1316" s="727"/>
      <c r="D1316" s="727"/>
      <c r="E1316" s="727"/>
      <c r="F1316" s="727"/>
      <c r="G1316" s="727"/>
    </row>
    <row r="1317" spans="2:7">
      <c r="B1317" s="727"/>
      <c r="C1317" s="727"/>
      <c r="D1317" s="727"/>
      <c r="E1317" s="727"/>
      <c r="F1317" s="727"/>
      <c r="G1317" s="727"/>
    </row>
    <row r="1318" spans="2:7">
      <c r="B1318" s="727"/>
      <c r="C1318" s="727"/>
      <c r="D1318" s="727"/>
      <c r="E1318" s="727"/>
      <c r="F1318" s="727"/>
      <c r="G1318" s="727"/>
    </row>
    <row r="1319" spans="2:7">
      <c r="B1319" s="727"/>
      <c r="C1319" s="727"/>
      <c r="D1319" s="727"/>
      <c r="E1319" s="727"/>
      <c r="F1319" s="727"/>
      <c r="G1319" s="727"/>
    </row>
    <row r="1320" spans="2:7">
      <c r="B1320" s="727"/>
      <c r="C1320" s="727"/>
      <c r="D1320" s="727"/>
      <c r="E1320" s="727"/>
      <c r="F1320" s="727"/>
      <c r="G1320" s="727"/>
    </row>
    <row r="1321" spans="2:7">
      <c r="B1321" s="727"/>
      <c r="C1321" s="727"/>
      <c r="D1321" s="727"/>
      <c r="E1321" s="727"/>
      <c r="F1321" s="727"/>
      <c r="G1321" s="727"/>
    </row>
    <row r="1322" spans="2:7">
      <c r="B1322" s="727"/>
      <c r="C1322" s="727"/>
      <c r="D1322" s="727"/>
      <c r="E1322" s="727"/>
      <c r="F1322" s="727"/>
      <c r="G1322" s="727"/>
    </row>
    <row r="1323" spans="2:7">
      <c r="B1323" s="727"/>
      <c r="C1323" s="727"/>
      <c r="D1323" s="727"/>
      <c r="E1323" s="727"/>
      <c r="F1323" s="727"/>
      <c r="G1323" s="727"/>
    </row>
    <row r="1324" spans="2:7">
      <c r="B1324" s="727"/>
      <c r="C1324" s="727"/>
      <c r="D1324" s="727"/>
      <c r="E1324" s="727"/>
      <c r="F1324" s="727"/>
      <c r="G1324" s="727"/>
    </row>
    <row r="1325" spans="2:7">
      <c r="B1325" s="727"/>
      <c r="C1325" s="727"/>
      <c r="D1325" s="727"/>
      <c r="E1325" s="727"/>
      <c r="F1325" s="727"/>
      <c r="G1325" s="727"/>
    </row>
    <row r="1326" spans="2:7">
      <c r="B1326" s="727"/>
      <c r="C1326" s="727"/>
      <c r="D1326" s="727"/>
      <c r="E1326" s="727"/>
      <c r="F1326" s="727"/>
      <c r="G1326" s="727"/>
    </row>
    <row r="1327" spans="2:7">
      <c r="B1327" s="727"/>
      <c r="C1327" s="727"/>
      <c r="D1327" s="727"/>
      <c r="E1327" s="727"/>
      <c r="F1327" s="727"/>
      <c r="G1327" s="727"/>
    </row>
    <row r="1328" spans="2:7">
      <c r="B1328" s="727"/>
      <c r="C1328" s="727"/>
      <c r="D1328" s="727"/>
      <c r="E1328" s="727"/>
      <c r="F1328" s="727"/>
      <c r="G1328" s="727"/>
    </row>
    <row r="1329" spans="2:7">
      <c r="B1329" s="727"/>
      <c r="C1329" s="727"/>
      <c r="D1329" s="727"/>
      <c r="E1329" s="727"/>
      <c r="F1329" s="727"/>
      <c r="G1329" s="727"/>
    </row>
    <row r="1330" spans="2:7">
      <c r="B1330" s="727"/>
      <c r="C1330" s="727"/>
      <c r="D1330" s="727"/>
      <c r="E1330" s="727"/>
      <c r="F1330" s="727"/>
      <c r="G1330" s="727"/>
    </row>
    <row r="1331" spans="2:7">
      <c r="B1331" s="727"/>
      <c r="C1331" s="727"/>
      <c r="D1331" s="727"/>
      <c r="E1331" s="727"/>
      <c r="F1331" s="727"/>
      <c r="G1331" s="727"/>
    </row>
    <row r="1332" spans="2:7">
      <c r="B1332" s="727"/>
      <c r="C1332" s="727"/>
      <c r="D1332" s="727"/>
      <c r="E1332" s="727"/>
      <c r="F1332" s="727"/>
      <c r="G1332" s="727"/>
    </row>
    <row r="1333" spans="2:7">
      <c r="B1333" s="727"/>
      <c r="C1333" s="727"/>
      <c r="D1333" s="727"/>
      <c r="E1333" s="727"/>
      <c r="F1333" s="727"/>
      <c r="G1333" s="727"/>
    </row>
    <row r="1334" spans="2:7">
      <c r="B1334" s="727"/>
      <c r="C1334" s="727"/>
      <c r="D1334" s="727"/>
      <c r="E1334" s="727"/>
      <c r="F1334" s="727"/>
      <c r="G1334" s="727"/>
    </row>
    <row r="1335" spans="2:7">
      <c r="B1335" s="727"/>
      <c r="C1335" s="727"/>
      <c r="D1335" s="727"/>
      <c r="E1335" s="727"/>
      <c r="F1335" s="727"/>
      <c r="G1335" s="727"/>
    </row>
    <row r="1336" spans="2:7">
      <c r="B1336" s="727"/>
      <c r="C1336" s="727"/>
      <c r="D1336" s="727"/>
      <c r="E1336" s="727"/>
      <c r="F1336" s="727"/>
      <c r="G1336" s="727"/>
    </row>
    <row r="1337" spans="2:7">
      <c r="B1337" s="727"/>
      <c r="C1337" s="727"/>
      <c r="D1337" s="727"/>
      <c r="E1337" s="727"/>
      <c r="F1337" s="727"/>
      <c r="G1337" s="727"/>
    </row>
    <row r="1338" spans="2:7">
      <c r="B1338" s="727"/>
      <c r="C1338" s="727"/>
      <c r="D1338" s="727"/>
      <c r="E1338" s="727"/>
      <c r="F1338" s="727"/>
      <c r="G1338" s="727"/>
    </row>
    <row r="1339" spans="2:7">
      <c r="B1339" s="727"/>
      <c r="C1339" s="727"/>
      <c r="D1339" s="727"/>
      <c r="E1339" s="727"/>
      <c r="F1339" s="727"/>
      <c r="G1339" s="727"/>
    </row>
    <row r="1340" spans="2:7">
      <c r="B1340" s="727"/>
      <c r="C1340" s="727"/>
      <c r="D1340" s="727"/>
      <c r="E1340" s="727"/>
      <c r="F1340" s="727"/>
      <c r="G1340" s="727"/>
    </row>
    <row r="1341" spans="2:7">
      <c r="B1341" s="727"/>
      <c r="C1341" s="727"/>
      <c r="D1341" s="727"/>
      <c r="E1341" s="727"/>
      <c r="F1341" s="727"/>
      <c r="G1341" s="727"/>
    </row>
    <row r="1342" spans="2:7">
      <c r="B1342" s="727"/>
      <c r="C1342" s="727"/>
      <c r="D1342" s="727"/>
      <c r="E1342" s="727"/>
      <c r="F1342" s="727"/>
      <c r="G1342" s="727"/>
    </row>
    <row r="1343" spans="2:7">
      <c r="B1343" s="727"/>
      <c r="C1343" s="727"/>
      <c r="D1343" s="727"/>
      <c r="E1343" s="727"/>
      <c r="F1343" s="727"/>
      <c r="G1343" s="727"/>
    </row>
    <row r="1344" spans="2:7">
      <c r="B1344" s="727"/>
      <c r="C1344" s="727"/>
      <c r="D1344" s="727"/>
      <c r="E1344" s="727"/>
      <c r="F1344" s="727"/>
      <c r="G1344" s="727"/>
    </row>
    <row r="1345" spans="2:7">
      <c r="B1345" s="727"/>
      <c r="C1345" s="727"/>
      <c r="D1345" s="727"/>
      <c r="E1345" s="727"/>
      <c r="F1345" s="727"/>
      <c r="G1345" s="727"/>
    </row>
    <row r="1346" spans="2:7">
      <c r="B1346" s="727"/>
      <c r="C1346" s="727"/>
      <c r="D1346" s="727"/>
      <c r="E1346" s="727"/>
      <c r="F1346" s="727"/>
      <c r="G1346" s="727"/>
    </row>
    <row r="1347" spans="2:7">
      <c r="B1347" s="727"/>
      <c r="C1347" s="727"/>
      <c r="D1347" s="727"/>
      <c r="E1347" s="727"/>
      <c r="F1347" s="727"/>
      <c r="G1347" s="727"/>
    </row>
    <row r="1348" spans="2:7">
      <c r="B1348" s="727"/>
      <c r="C1348" s="727"/>
      <c r="D1348" s="727"/>
      <c r="E1348" s="727"/>
      <c r="F1348" s="727"/>
      <c r="G1348" s="727"/>
    </row>
    <row r="1349" spans="2:7">
      <c r="B1349" s="727"/>
      <c r="C1349" s="727"/>
      <c r="D1349" s="727"/>
      <c r="E1349" s="727"/>
      <c r="F1349" s="727"/>
      <c r="G1349" s="727"/>
    </row>
    <row r="1350" spans="2:7">
      <c r="B1350" s="727"/>
      <c r="C1350" s="727"/>
      <c r="D1350" s="727"/>
      <c r="E1350" s="727"/>
      <c r="F1350" s="727"/>
      <c r="G1350" s="727"/>
    </row>
    <row r="1351" spans="2:7">
      <c r="B1351" s="727"/>
      <c r="C1351" s="727"/>
      <c r="D1351" s="727"/>
      <c r="E1351" s="727"/>
      <c r="F1351" s="727"/>
      <c r="G1351" s="727"/>
    </row>
    <row r="1352" spans="2:7">
      <c r="B1352" s="727"/>
      <c r="C1352" s="727"/>
      <c r="D1352" s="727"/>
      <c r="E1352" s="727"/>
      <c r="F1352" s="727"/>
      <c r="G1352" s="727"/>
    </row>
    <row r="1353" spans="2:7">
      <c r="B1353" s="727"/>
      <c r="C1353" s="727"/>
      <c r="D1353" s="727"/>
      <c r="E1353" s="727"/>
      <c r="F1353" s="727"/>
      <c r="G1353" s="727"/>
    </row>
    <row r="1354" spans="2:7">
      <c r="B1354" s="727"/>
      <c r="C1354" s="727"/>
      <c r="D1354" s="727"/>
      <c r="E1354" s="727"/>
      <c r="F1354" s="727"/>
      <c r="G1354" s="727"/>
    </row>
    <row r="1355" spans="2:7">
      <c r="B1355" s="727"/>
      <c r="C1355" s="727"/>
      <c r="D1355" s="727"/>
      <c r="E1355" s="727"/>
      <c r="F1355" s="727"/>
      <c r="G1355" s="727"/>
    </row>
    <row r="1356" spans="2:7">
      <c r="B1356" s="727"/>
      <c r="C1356" s="727"/>
      <c r="D1356" s="727"/>
      <c r="E1356" s="727"/>
      <c r="F1356" s="727"/>
      <c r="G1356" s="727"/>
    </row>
    <row r="1357" spans="2:7">
      <c r="B1357" s="727"/>
      <c r="C1357" s="727"/>
      <c r="D1357" s="727"/>
      <c r="E1357" s="727"/>
      <c r="F1357" s="727"/>
      <c r="G1357" s="727"/>
    </row>
    <row r="1358" spans="2:7">
      <c r="B1358" s="727"/>
      <c r="C1358" s="727"/>
      <c r="D1358" s="727"/>
      <c r="E1358" s="727"/>
      <c r="F1358" s="727"/>
      <c r="G1358" s="727"/>
    </row>
    <row r="1359" spans="2:7">
      <c r="B1359" s="727"/>
      <c r="C1359" s="727"/>
      <c r="D1359" s="727"/>
      <c r="E1359" s="727"/>
      <c r="F1359" s="727"/>
      <c r="G1359" s="727"/>
    </row>
    <row r="1360" spans="2:7">
      <c r="B1360" s="727"/>
      <c r="C1360" s="727"/>
      <c r="D1360" s="727"/>
      <c r="E1360" s="727"/>
      <c r="F1360" s="727"/>
      <c r="G1360" s="727"/>
    </row>
    <row r="1361" spans="2:7">
      <c r="B1361" s="727"/>
      <c r="C1361" s="727"/>
      <c r="D1361" s="727"/>
      <c r="E1361" s="727"/>
      <c r="F1361" s="727"/>
      <c r="G1361" s="727"/>
    </row>
    <row r="1362" spans="2:7">
      <c r="B1362" s="727"/>
      <c r="C1362" s="727"/>
      <c r="D1362" s="727"/>
      <c r="E1362" s="727"/>
      <c r="F1362" s="727"/>
      <c r="G1362" s="727"/>
    </row>
    <row r="1363" spans="2:7">
      <c r="B1363" s="727"/>
      <c r="C1363" s="727"/>
      <c r="D1363" s="727"/>
      <c r="E1363" s="727"/>
      <c r="F1363" s="727"/>
      <c r="G1363" s="727"/>
    </row>
    <row r="1364" spans="2:7">
      <c r="B1364" s="727"/>
      <c r="C1364" s="727"/>
      <c r="D1364" s="727"/>
      <c r="E1364" s="727"/>
      <c r="F1364" s="727"/>
      <c r="G1364" s="727"/>
    </row>
    <row r="1365" spans="2:7">
      <c r="B1365" s="727"/>
      <c r="C1365" s="727"/>
      <c r="D1365" s="727"/>
      <c r="E1365" s="727"/>
      <c r="F1365" s="727"/>
      <c r="G1365" s="727"/>
    </row>
    <row r="1366" spans="2:7">
      <c r="B1366" s="727"/>
      <c r="C1366" s="727"/>
      <c r="D1366" s="727"/>
      <c r="E1366" s="727"/>
      <c r="F1366" s="727"/>
      <c r="G1366" s="727"/>
    </row>
    <row r="1367" spans="2:7">
      <c r="B1367" s="727"/>
      <c r="C1367" s="727"/>
      <c r="D1367" s="727"/>
      <c r="E1367" s="727"/>
      <c r="F1367" s="727"/>
      <c r="G1367" s="727"/>
    </row>
    <row r="1368" spans="2:7">
      <c r="B1368" s="727"/>
      <c r="C1368" s="727"/>
      <c r="D1368" s="727"/>
      <c r="E1368" s="727"/>
      <c r="F1368" s="727"/>
      <c r="G1368" s="727"/>
    </row>
    <row r="1369" spans="2:7">
      <c r="B1369" s="727"/>
      <c r="C1369" s="727"/>
      <c r="D1369" s="727"/>
      <c r="E1369" s="727"/>
      <c r="F1369" s="727"/>
      <c r="G1369" s="727"/>
    </row>
    <row r="1370" spans="2:7">
      <c r="B1370" s="727"/>
      <c r="C1370" s="727"/>
      <c r="D1370" s="727"/>
      <c r="E1370" s="727"/>
      <c r="F1370" s="727"/>
      <c r="G1370" s="727"/>
    </row>
    <row r="1371" spans="2:7">
      <c r="B1371" s="727"/>
      <c r="C1371" s="727"/>
      <c r="D1371" s="727"/>
      <c r="E1371" s="727"/>
      <c r="F1371" s="727"/>
      <c r="G1371" s="727"/>
    </row>
    <row r="1372" spans="2:7">
      <c r="B1372" s="727"/>
      <c r="C1372" s="727"/>
      <c r="D1372" s="727"/>
      <c r="E1372" s="727"/>
      <c r="F1372" s="727"/>
      <c r="G1372" s="727"/>
    </row>
    <row r="1373" spans="2:7">
      <c r="B1373" s="727"/>
      <c r="C1373" s="727"/>
      <c r="D1373" s="727"/>
      <c r="E1373" s="727"/>
      <c r="F1373" s="727"/>
      <c r="G1373" s="727"/>
    </row>
    <row r="1374" spans="2:7">
      <c r="B1374" s="727"/>
      <c r="C1374" s="727"/>
      <c r="D1374" s="727"/>
      <c r="E1374" s="727"/>
      <c r="F1374" s="727"/>
      <c r="G1374" s="727"/>
    </row>
    <row r="1375" spans="2:7">
      <c r="B1375" s="727"/>
      <c r="C1375" s="727"/>
      <c r="D1375" s="727"/>
      <c r="E1375" s="727"/>
      <c r="F1375" s="727"/>
      <c r="G1375" s="727"/>
    </row>
    <row r="1376" spans="2:7">
      <c r="B1376" s="727"/>
      <c r="C1376" s="727"/>
      <c r="D1376" s="727"/>
      <c r="E1376" s="727"/>
      <c r="F1376" s="727"/>
      <c r="G1376" s="727"/>
    </row>
    <row r="1377" spans="2:7">
      <c r="B1377" s="727"/>
      <c r="C1377" s="727"/>
      <c r="D1377" s="727"/>
      <c r="E1377" s="727"/>
      <c r="F1377" s="727"/>
      <c r="G1377" s="727"/>
    </row>
    <row r="1378" spans="2:7">
      <c r="B1378" s="727"/>
      <c r="C1378" s="727"/>
      <c r="D1378" s="727"/>
      <c r="E1378" s="727"/>
      <c r="F1378" s="727"/>
      <c r="G1378" s="727"/>
    </row>
    <row r="1379" spans="2:7">
      <c r="B1379" s="727"/>
      <c r="C1379" s="727"/>
      <c r="D1379" s="727"/>
      <c r="E1379" s="727"/>
      <c r="F1379" s="727"/>
      <c r="G1379" s="727"/>
    </row>
    <row r="1380" spans="2:7">
      <c r="B1380" s="727"/>
      <c r="C1380" s="727"/>
      <c r="D1380" s="727"/>
      <c r="E1380" s="727"/>
      <c r="F1380" s="727"/>
      <c r="G1380" s="727"/>
    </row>
    <row r="1381" spans="2:7">
      <c r="B1381" s="727"/>
      <c r="C1381" s="727"/>
      <c r="D1381" s="727"/>
      <c r="E1381" s="727"/>
      <c r="F1381" s="727"/>
      <c r="G1381" s="727"/>
    </row>
    <row r="1382" spans="2:7">
      <c r="B1382" s="727"/>
      <c r="C1382" s="727"/>
      <c r="D1382" s="727"/>
      <c r="E1382" s="727"/>
      <c r="F1382" s="727"/>
      <c r="G1382" s="727"/>
    </row>
    <row r="1383" spans="2:7">
      <c r="B1383" s="727"/>
      <c r="C1383" s="727"/>
      <c r="D1383" s="727"/>
      <c r="E1383" s="727"/>
      <c r="F1383" s="727"/>
      <c r="G1383" s="727"/>
    </row>
    <row r="1384" spans="2:7">
      <c r="B1384" s="727"/>
      <c r="C1384" s="727"/>
      <c r="D1384" s="727"/>
      <c r="E1384" s="727"/>
      <c r="F1384" s="727"/>
      <c r="G1384" s="727"/>
    </row>
    <row r="1385" spans="2:7">
      <c r="B1385" s="727"/>
      <c r="C1385" s="727"/>
      <c r="D1385" s="727"/>
      <c r="E1385" s="727"/>
      <c r="F1385" s="727"/>
      <c r="G1385" s="727"/>
    </row>
    <row r="1386" spans="2:7">
      <c r="B1386" s="727"/>
      <c r="C1386" s="727"/>
      <c r="D1386" s="727"/>
      <c r="E1386" s="727"/>
      <c r="F1386" s="727"/>
      <c r="G1386" s="727"/>
    </row>
    <row r="1387" spans="2:7">
      <c r="B1387" s="727"/>
      <c r="C1387" s="727"/>
      <c r="D1387" s="727"/>
      <c r="E1387" s="727"/>
      <c r="F1387" s="727"/>
      <c r="G1387" s="727"/>
    </row>
    <row r="1388" spans="2:7">
      <c r="B1388" s="727"/>
      <c r="C1388" s="727"/>
      <c r="D1388" s="727"/>
      <c r="E1388" s="727"/>
      <c r="F1388" s="727"/>
      <c r="G1388" s="727"/>
    </row>
    <row r="1389" spans="2:7">
      <c r="B1389" s="727"/>
      <c r="C1389" s="727"/>
      <c r="D1389" s="727"/>
      <c r="E1389" s="727"/>
      <c r="F1389" s="727"/>
      <c r="G1389" s="727"/>
    </row>
    <row r="1390" spans="2:7">
      <c r="B1390" s="727"/>
      <c r="C1390" s="727"/>
      <c r="D1390" s="727"/>
      <c r="E1390" s="727"/>
      <c r="F1390" s="727"/>
      <c r="G1390" s="727"/>
    </row>
    <row r="1391" spans="2:7">
      <c r="B1391" s="727"/>
      <c r="C1391" s="727"/>
      <c r="D1391" s="727"/>
      <c r="E1391" s="727"/>
      <c r="F1391" s="727"/>
      <c r="G1391" s="727"/>
    </row>
    <row r="1392" spans="2:7">
      <c r="B1392" s="727"/>
      <c r="C1392" s="727"/>
      <c r="D1392" s="727"/>
      <c r="E1392" s="727"/>
      <c r="F1392" s="727"/>
      <c r="G1392" s="727"/>
    </row>
    <row r="1393" spans="2:7">
      <c r="B1393" s="727"/>
      <c r="C1393" s="727"/>
      <c r="D1393" s="727"/>
      <c r="E1393" s="727"/>
      <c r="F1393" s="727"/>
      <c r="G1393" s="727"/>
    </row>
    <row r="1394" spans="2:7">
      <c r="B1394" s="727"/>
      <c r="C1394" s="727"/>
      <c r="D1394" s="727"/>
      <c r="E1394" s="727"/>
      <c r="F1394" s="727"/>
      <c r="G1394" s="727"/>
    </row>
    <row r="1395" spans="2:7">
      <c r="B1395" s="727"/>
      <c r="C1395" s="727"/>
      <c r="D1395" s="727"/>
      <c r="E1395" s="727"/>
      <c r="F1395" s="727"/>
      <c r="G1395" s="727"/>
    </row>
    <row r="1396" spans="2:7">
      <c r="B1396" s="727"/>
      <c r="C1396" s="727"/>
      <c r="D1396" s="727"/>
      <c r="E1396" s="727"/>
      <c r="F1396" s="727"/>
      <c r="G1396" s="727"/>
    </row>
    <row r="1397" spans="2:7">
      <c r="B1397" s="727"/>
      <c r="C1397" s="727"/>
      <c r="D1397" s="727"/>
      <c r="E1397" s="727"/>
      <c r="F1397" s="727"/>
      <c r="G1397" s="727"/>
    </row>
    <row r="1398" spans="2:7">
      <c r="B1398" s="727"/>
      <c r="C1398" s="727"/>
      <c r="D1398" s="727"/>
      <c r="E1398" s="727"/>
      <c r="F1398" s="727"/>
      <c r="G1398" s="727"/>
    </row>
    <row r="1399" spans="2:7">
      <c r="B1399" s="727"/>
      <c r="C1399" s="727"/>
      <c r="D1399" s="727"/>
      <c r="E1399" s="727"/>
      <c r="F1399" s="727"/>
      <c r="G1399" s="727"/>
    </row>
    <row r="1400" spans="2:7">
      <c r="B1400" s="727"/>
      <c r="C1400" s="727"/>
      <c r="D1400" s="727"/>
      <c r="E1400" s="727"/>
      <c r="F1400" s="727"/>
      <c r="G1400" s="727"/>
    </row>
    <row r="1401" spans="2:7">
      <c r="B1401" s="727"/>
      <c r="C1401" s="727"/>
      <c r="D1401" s="727"/>
      <c r="E1401" s="727"/>
      <c r="F1401" s="727"/>
      <c r="G1401" s="727"/>
    </row>
    <row r="1402" spans="2:7">
      <c r="B1402" s="727"/>
      <c r="C1402" s="727"/>
      <c r="D1402" s="727"/>
      <c r="E1402" s="727"/>
      <c r="F1402" s="727"/>
      <c r="G1402" s="727"/>
    </row>
    <row r="1403" spans="2:7">
      <c r="B1403" s="727"/>
      <c r="C1403" s="727"/>
      <c r="D1403" s="727"/>
      <c r="E1403" s="727"/>
      <c r="F1403" s="727"/>
      <c r="G1403" s="727"/>
    </row>
    <row r="1404" spans="2:7">
      <c r="B1404" s="727"/>
      <c r="C1404" s="727"/>
      <c r="D1404" s="727"/>
      <c r="E1404" s="727"/>
      <c r="F1404" s="727"/>
      <c r="G1404" s="727"/>
    </row>
    <row r="1405" spans="2:7">
      <c r="B1405" s="727"/>
      <c r="C1405" s="727"/>
      <c r="D1405" s="727"/>
      <c r="E1405" s="727"/>
      <c r="F1405" s="727"/>
      <c r="G1405" s="727"/>
    </row>
    <row r="1406" spans="2:7">
      <c r="B1406" s="727"/>
      <c r="C1406" s="727"/>
      <c r="D1406" s="727"/>
      <c r="E1406" s="727"/>
      <c r="F1406" s="727"/>
      <c r="G1406" s="727"/>
    </row>
    <row r="1407" spans="2:7">
      <c r="B1407" s="727"/>
      <c r="C1407" s="727"/>
      <c r="D1407" s="727"/>
      <c r="E1407" s="727"/>
      <c r="F1407" s="727"/>
      <c r="G1407" s="727"/>
    </row>
    <row r="1408" spans="2:7">
      <c r="B1408" s="727"/>
      <c r="C1408" s="727"/>
      <c r="D1408" s="727"/>
      <c r="E1408" s="727"/>
      <c r="F1408" s="727"/>
      <c r="G1408" s="727"/>
    </row>
    <row r="1409" spans="2:7">
      <c r="B1409" s="727"/>
      <c r="C1409" s="727"/>
      <c r="D1409" s="727"/>
      <c r="E1409" s="727"/>
      <c r="F1409" s="727"/>
      <c r="G1409" s="727"/>
    </row>
    <row r="1410" spans="2:7">
      <c r="B1410" s="727"/>
      <c r="C1410" s="727"/>
      <c r="D1410" s="727"/>
      <c r="E1410" s="727"/>
      <c r="F1410" s="727"/>
      <c r="G1410" s="727"/>
    </row>
    <row r="1411" spans="2:7">
      <c r="B1411" s="727"/>
      <c r="C1411" s="727"/>
      <c r="D1411" s="727"/>
      <c r="E1411" s="727"/>
      <c r="F1411" s="727"/>
      <c r="G1411" s="727"/>
    </row>
    <row r="1412" spans="2:7">
      <c r="B1412" s="727"/>
      <c r="C1412" s="727"/>
      <c r="D1412" s="727"/>
      <c r="E1412" s="727"/>
      <c r="F1412" s="727"/>
      <c r="G1412" s="727"/>
    </row>
    <row r="1413" spans="2:7">
      <c r="B1413" s="727"/>
      <c r="C1413" s="727"/>
      <c r="D1413" s="727"/>
      <c r="E1413" s="727"/>
      <c r="F1413" s="727"/>
      <c r="G1413" s="727"/>
    </row>
    <row r="1414" spans="2:7">
      <c r="B1414" s="727"/>
      <c r="C1414" s="727"/>
      <c r="D1414" s="727"/>
      <c r="E1414" s="727"/>
      <c r="F1414" s="727"/>
      <c r="G1414" s="727"/>
    </row>
    <row r="1415" spans="2:7">
      <c r="B1415" s="727"/>
      <c r="C1415" s="727"/>
      <c r="D1415" s="727"/>
      <c r="E1415" s="727"/>
      <c r="F1415" s="727"/>
      <c r="G1415" s="727"/>
    </row>
    <row r="1416" spans="2:7">
      <c r="B1416" s="727"/>
      <c r="C1416" s="727"/>
      <c r="D1416" s="727"/>
      <c r="E1416" s="727"/>
      <c r="F1416" s="727"/>
      <c r="G1416" s="727"/>
    </row>
    <row r="1417" spans="2:7">
      <c r="B1417" s="727"/>
      <c r="C1417" s="727"/>
      <c r="D1417" s="727"/>
      <c r="E1417" s="727"/>
      <c r="F1417" s="727"/>
      <c r="G1417" s="727"/>
    </row>
    <row r="1418" spans="2:7">
      <c r="B1418" s="727"/>
      <c r="C1418" s="727"/>
      <c r="D1418" s="727"/>
      <c r="E1418" s="727"/>
      <c r="F1418" s="727"/>
      <c r="G1418" s="727"/>
    </row>
    <row r="1419" spans="2:7">
      <c r="B1419" s="727"/>
      <c r="C1419" s="727"/>
      <c r="D1419" s="727"/>
      <c r="E1419" s="727"/>
      <c r="F1419" s="727"/>
      <c r="G1419" s="727"/>
    </row>
    <row r="1420" spans="2:7">
      <c r="B1420" s="727"/>
      <c r="C1420" s="727"/>
      <c r="D1420" s="727"/>
      <c r="E1420" s="727"/>
      <c r="F1420" s="727"/>
      <c r="G1420" s="727"/>
    </row>
    <row r="1421" spans="2:7">
      <c r="B1421" s="727"/>
      <c r="C1421" s="727"/>
      <c r="D1421" s="727"/>
      <c r="E1421" s="727"/>
      <c r="F1421" s="727"/>
      <c r="G1421" s="727"/>
    </row>
    <row r="1422" spans="2:7">
      <c r="B1422" s="727"/>
      <c r="C1422" s="727"/>
      <c r="D1422" s="727"/>
      <c r="E1422" s="727"/>
      <c r="F1422" s="727"/>
      <c r="G1422" s="727"/>
    </row>
    <row r="1423" spans="2:7">
      <c r="B1423" s="727"/>
      <c r="C1423" s="727"/>
      <c r="D1423" s="727"/>
      <c r="E1423" s="727"/>
      <c r="F1423" s="727"/>
      <c r="G1423" s="727"/>
    </row>
    <row r="1424" spans="2:7">
      <c r="B1424" s="727"/>
      <c r="C1424" s="727"/>
      <c r="D1424" s="727"/>
      <c r="E1424" s="727"/>
      <c r="F1424" s="727"/>
      <c r="G1424" s="727"/>
    </row>
    <row r="1425" spans="2:7">
      <c r="B1425" s="727"/>
      <c r="C1425" s="727"/>
      <c r="D1425" s="727"/>
      <c r="E1425" s="727"/>
      <c r="F1425" s="727"/>
      <c r="G1425" s="727"/>
    </row>
    <row r="1426" spans="2:7">
      <c r="B1426" s="727"/>
      <c r="C1426" s="727"/>
      <c r="D1426" s="727"/>
      <c r="E1426" s="727"/>
      <c r="F1426" s="727"/>
      <c r="G1426" s="727"/>
    </row>
    <row r="1427" spans="2:7">
      <c r="B1427" s="727"/>
      <c r="C1427" s="727"/>
      <c r="D1427" s="727"/>
      <c r="E1427" s="727"/>
      <c r="F1427" s="727"/>
      <c r="G1427" s="727"/>
    </row>
    <row r="1428" spans="2:7">
      <c r="B1428" s="727"/>
      <c r="C1428" s="727"/>
      <c r="D1428" s="727"/>
      <c r="E1428" s="727"/>
      <c r="F1428" s="727"/>
      <c r="G1428" s="727"/>
    </row>
    <row r="1429" spans="2:7">
      <c r="B1429" s="727"/>
      <c r="C1429" s="727"/>
      <c r="D1429" s="727"/>
      <c r="E1429" s="727"/>
      <c r="F1429" s="727"/>
      <c r="G1429" s="727"/>
    </row>
    <row r="1430" spans="2:7">
      <c r="B1430" s="727"/>
      <c r="C1430" s="727"/>
      <c r="D1430" s="727"/>
      <c r="E1430" s="727"/>
      <c r="F1430" s="727"/>
      <c r="G1430" s="727"/>
    </row>
    <row r="1431" spans="2:7">
      <c r="B1431" s="727"/>
      <c r="C1431" s="727"/>
      <c r="D1431" s="727"/>
      <c r="E1431" s="727"/>
      <c r="F1431" s="727"/>
      <c r="G1431" s="727"/>
    </row>
    <row r="1432" spans="2:7">
      <c r="B1432" s="727"/>
      <c r="C1432" s="727"/>
      <c r="D1432" s="727"/>
      <c r="E1432" s="727"/>
      <c r="F1432" s="727"/>
      <c r="G1432" s="727"/>
    </row>
    <row r="1433" spans="2:7">
      <c r="B1433" s="727"/>
      <c r="C1433" s="727"/>
      <c r="D1433" s="727"/>
      <c r="E1433" s="727"/>
      <c r="F1433" s="727"/>
      <c r="G1433" s="727"/>
    </row>
    <row r="1434" spans="2:7">
      <c r="B1434" s="727"/>
      <c r="C1434" s="727"/>
      <c r="D1434" s="727"/>
      <c r="E1434" s="727"/>
      <c r="F1434" s="727"/>
      <c r="G1434" s="727"/>
    </row>
    <row r="1435" spans="2:7">
      <c r="B1435" s="727"/>
      <c r="C1435" s="727"/>
      <c r="D1435" s="727"/>
      <c r="E1435" s="727"/>
      <c r="F1435" s="727"/>
      <c r="G1435" s="727"/>
    </row>
    <row r="1436" spans="2:7">
      <c r="B1436" s="727"/>
      <c r="C1436" s="727"/>
      <c r="D1436" s="727"/>
      <c r="E1436" s="727"/>
      <c r="F1436" s="727"/>
      <c r="G1436" s="727"/>
    </row>
    <row r="1437" spans="2:7">
      <c r="B1437" s="727"/>
      <c r="C1437" s="727"/>
      <c r="D1437" s="727"/>
      <c r="E1437" s="727"/>
      <c r="F1437" s="727"/>
      <c r="G1437" s="727"/>
    </row>
    <row r="1438" spans="2:7">
      <c r="B1438" s="727"/>
      <c r="C1438" s="727"/>
      <c r="D1438" s="727"/>
      <c r="E1438" s="727"/>
      <c r="F1438" s="727"/>
      <c r="G1438" s="727"/>
    </row>
    <row r="1439" spans="2:7">
      <c r="B1439" s="727"/>
      <c r="C1439" s="727"/>
      <c r="D1439" s="727"/>
      <c r="E1439" s="727"/>
      <c r="F1439" s="727"/>
      <c r="G1439" s="727"/>
    </row>
    <row r="1440" spans="2:7">
      <c r="B1440" s="727"/>
      <c r="C1440" s="727"/>
      <c r="D1440" s="727"/>
      <c r="E1440" s="727"/>
      <c r="F1440" s="727"/>
      <c r="G1440" s="727"/>
    </row>
    <row r="1441" spans="2:7">
      <c r="B1441" s="727"/>
      <c r="C1441" s="727"/>
      <c r="D1441" s="727"/>
      <c r="E1441" s="727"/>
      <c r="F1441" s="727"/>
      <c r="G1441" s="727"/>
    </row>
    <row r="1442" spans="2:7">
      <c r="B1442" s="727"/>
      <c r="C1442" s="727"/>
      <c r="D1442" s="727"/>
      <c r="E1442" s="727"/>
      <c r="F1442" s="727"/>
      <c r="G1442" s="727"/>
    </row>
    <row r="1443" spans="2:7">
      <c r="B1443" s="727"/>
      <c r="C1443" s="727"/>
      <c r="D1443" s="727"/>
      <c r="E1443" s="727"/>
      <c r="F1443" s="727"/>
      <c r="G1443" s="727"/>
    </row>
    <row r="1444" spans="2:7">
      <c r="B1444" s="727"/>
      <c r="C1444" s="727"/>
      <c r="D1444" s="727"/>
      <c r="E1444" s="727"/>
      <c r="F1444" s="727"/>
      <c r="G1444" s="727"/>
    </row>
    <row r="1445" spans="2:7">
      <c r="B1445" s="727"/>
      <c r="C1445" s="727"/>
      <c r="D1445" s="727"/>
      <c r="E1445" s="727"/>
      <c r="F1445" s="727"/>
      <c r="G1445" s="727"/>
    </row>
    <row r="1446" spans="2:7">
      <c r="B1446" s="727"/>
      <c r="C1446" s="727"/>
      <c r="D1446" s="727"/>
      <c r="E1446" s="727"/>
      <c r="F1446" s="727"/>
      <c r="G1446" s="727"/>
    </row>
    <row r="1447" spans="2:7">
      <c r="B1447" s="727"/>
      <c r="C1447" s="727"/>
      <c r="D1447" s="727"/>
      <c r="E1447" s="727"/>
      <c r="F1447" s="727"/>
      <c r="G1447" s="727"/>
    </row>
    <row r="1448" spans="2:7">
      <c r="B1448" s="727"/>
      <c r="C1448" s="727"/>
      <c r="D1448" s="727"/>
      <c r="E1448" s="727"/>
      <c r="F1448" s="727"/>
      <c r="G1448" s="727"/>
    </row>
    <row r="1449" spans="2:7">
      <c r="B1449" s="727"/>
      <c r="C1449" s="727"/>
      <c r="D1449" s="727"/>
      <c r="E1449" s="727"/>
      <c r="F1449" s="727"/>
      <c r="G1449" s="727"/>
    </row>
    <row r="1450" spans="2:7">
      <c r="B1450" s="727"/>
      <c r="C1450" s="727"/>
      <c r="D1450" s="727"/>
      <c r="E1450" s="727"/>
      <c r="F1450" s="727"/>
      <c r="G1450" s="727"/>
    </row>
    <row r="1451" spans="2:7">
      <c r="B1451" s="727"/>
      <c r="C1451" s="727"/>
      <c r="D1451" s="727"/>
      <c r="E1451" s="727"/>
      <c r="F1451" s="727"/>
      <c r="G1451" s="727"/>
    </row>
    <row r="1452" spans="2:7">
      <c r="B1452" s="727"/>
      <c r="C1452" s="727"/>
      <c r="D1452" s="727"/>
      <c r="E1452" s="727"/>
      <c r="F1452" s="727"/>
      <c r="G1452" s="727"/>
    </row>
    <row r="1453" spans="2:7">
      <c r="B1453" s="727"/>
      <c r="C1453" s="727"/>
      <c r="D1453" s="727"/>
      <c r="E1453" s="727"/>
      <c r="F1453" s="727"/>
      <c r="G1453" s="727"/>
    </row>
    <row r="1454" spans="2:7">
      <c r="B1454" s="727"/>
      <c r="C1454" s="727"/>
      <c r="D1454" s="727"/>
      <c r="E1454" s="727"/>
      <c r="F1454" s="727"/>
      <c r="G1454" s="727"/>
    </row>
    <row r="1455" spans="2:7">
      <c r="B1455" s="727"/>
      <c r="C1455" s="727"/>
      <c r="D1455" s="727"/>
      <c r="E1455" s="727"/>
      <c r="F1455" s="727"/>
      <c r="G1455" s="727"/>
    </row>
    <row r="1456" spans="2:7">
      <c r="B1456" s="727"/>
      <c r="C1456" s="727"/>
      <c r="D1456" s="727"/>
      <c r="E1456" s="727"/>
      <c r="F1456" s="727"/>
      <c r="G1456" s="727"/>
    </row>
    <row r="1457" spans="2:7">
      <c r="B1457" s="727"/>
      <c r="C1457" s="727"/>
      <c r="D1457" s="727"/>
      <c r="E1457" s="727"/>
      <c r="F1457" s="727"/>
      <c r="G1457" s="727"/>
    </row>
    <row r="1458" spans="2:7">
      <c r="B1458" s="727"/>
      <c r="C1458" s="727"/>
      <c r="D1458" s="727"/>
      <c r="E1458" s="727"/>
      <c r="F1458" s="727"/>
      <c r="G1458" s="727"/>
    </row>
    <row r="1459" spans="2:7">
      <c r="B1459" s="727"/>
      <c r="C1459" s="727"/>
      <c r="D1459" s="727"/>
      <c r="E1459" s="727"/>
      <c r="F1459" s="727"/>
      <c r="G1459" s="727"/>
    </row>
    <row r="1460" spans="2:7">
      <c r="B1460" s="727"/>
      <c r="C1460" s="727"/>
      <c r="D1460" s="727"/>
      <c r="E1460" s="727"/>
      <c r="F1460" s="727"/>
      <c r="G1460" s="727"/>
    </row>
    <row r="1461" spans="2:7">
      <c r="B1461" s="727"/>
      <c r="C1461" s="727"/>
      <c r="D1461" s="727"/>
      <c r="E1461" s="727"/>
      <c r="F1461" s="727"/>
      <c r="G1461" s="727"/>
    </row>
    <row r="1462" spans="2:7">
      <c r="B1462" s="727"/>
      <c r="C1462" s="727"/>
      <c r="D1462" s="727"/>
      <c r="E1462" s="727"/>
      <c r="F1462" s="727"/>
      <c r="G1462" s="727"/>
    </row>
    <row r="1463" spans="2:7">
      <c r="B1463" s="727"/>
      <c r="C1463" s="727"/>
      <c r="D1463" s="727"/>
      <c r="E1463" s="727"/>
      <c r="F1463" s="727"/>
      <c r="G1463" s="727"/>
    </row>
    <row r="1464" spans="2:7">
      <c r="B1464" s="727"/>
      <c r="C1464" s="727"/>
      <c r="D1464" s="727"/>
      <c r="E1464" s="727"/>
      <c r="F1464" s="727"/>
      <c r="G1464" s="727"/>
    </row>
    <row r="1465" spans="2:7">
      <c r="B1465" s="727"/>
      <c r="C1465" s="727"/>
      <c r="D1465" s="727"/>
      <c r="E1465" s="727"/>
      <c r="F1465" s="727"/>
      <c r="G1465" s="727"/>
    </row>
    <row r="1466" spans="2:7">
      <c r="B1466" s="727"/>
      <c r="C1466" s="727"/>
      <c r="D1466" s="727"/>
      <c r="E1466" s="727"/>
      <c r="F1466" s="727"/>
      <c r="G1466" s="727"/>
    </row>
  </sheetData>
  <mergeCells count="47">
    <mergeCell ref="A3:H3"/>
    <mergeCell ref="B5:G5"/>
    <mergeCell ref="B9:G9"/>
    <mergeCell ref="A4:H4"/>
    <mergeCell ref="B8:G8"/>
    <mergeCell ref="B6:G6"/>
    <mergeCell ref="B7:G7"/>
    <mergeCell ref="B10:G10"/>
    <mergeCell ref="B11:G11"/>
    <mergeCell ref="B12:G12"/>
    <mergeCell ref="B14:G14"/>
    <mergeCell ref="B13:G13"/>
    <mergeCell ref="B19:G19"/>
    <mergeCell ref="B20:G20"/>
    <mergeCell ref="B15:G15"/>
    <mergeCell ref="B16:G16"/>
    <mergeCell ref="B17:G17"/>
    <mergeCell ref="B18:G18"/>
    <mergeCell ref="B25:G25"/>
    <mergeCell ref="B26:G26"/>
    <mergeCell ref="B27:G27"/>
    <mergeCell ref="B28:G28"/>
    <mergeCell ref="B21:G21"/>
    <mergeCell ref="B22:G22"/>
    <mergeCell ref="B23:G23"/>
    <mergeCell ref="B24:G24"/>
    <mergeCell ref="B35:G35"/>
    <mergeCell ref="B29:G29"/>
    <mergeCell ref="B30:G30"/>
    <mergeCell ref="B31:G31"/>
    <mergeCell ref="B32:G32"/>
    <mergeCell ref="H19:H20"/>
    <mergeCell ref="A19:A20"/>
    <mergeCell ref="A47:H47"/>
    <mergeCell ref="B43:G43"/>
    <mergeCell ref="B44:G44"/>
    <mergeCell ref="B45:G45"/>
    <mergeCell ref="B46:G46"/>
    <mergeCell ref="B40:G40"/>
    <mergeCell ref="B41:G41"/>
    <mergeCell ref="B42:G42"/>
    <mergeCell ref="B36:G36"/>
    <mergeCell ref="B37:G37"/>
    <mergeCell ref="B38:G38"/>
    <mergeCell ref="B39:G39"/>
    <mergeCell ref="B33:G33"/>
    <mergeCell ref="B34:G34"/>
  </mergeCells>
  <phoneticPr fontId="0" type="noConversion"/>
  <printOptions horizontalCentered="1" verticalCentered="1"/>
  <pageMargins left="0.75" right="0.25" top="0.42249999999999999" bottom="0.25" header="0.25" footer="0"/>
  <pageSetup orientation="portrait" r:id="rId1"/>
  <headerFooter alignWithMargins="0">
    <oddFooter>&amp;A</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pageSetUpPr fitToPage="1"/>
  </sheetPr>
  <dimension ref="A1:H1638"/>
  <sheetViews>
    <sheetView workbookViewId="0"/>
  </sheetViews>
  <sheetFormatPr defaultRowHeight="12.6"/>
  <cols>
    <col min="1" max="1" width="9" customWidth="1"/>
    <col min="7" max="7" width="16" customWidth="1"/>
    <col min="8" max="8" width="26.42578125" customWidth="1"/>
  </cols>
  <sheetData>
    <row r="1" spans="1:8">
      <c r="A1" s="46">
        <f>Title!B12</f>
        <v>0</v>
      </c>
      <c r="B1" s="2"/>
      <c r="C1" s="2"/>
      <c r="D1" s="2"/>
      <c r="E1" s="2"/>
      <c r="F1" s="2"/>
      <c r="G1" s="2"/>
      <c r="H1" s="501" t="str">
        <f>'79'!H1</f>
        <v>For The Year Ended</v>
      </c>
    </row>
    <row r="2" spans="1:8" ht="12.95" thickBot="1">
      <c r="A2" s="692" t="s">
        <v>82</v>
      </c>
      <c r="B2" s="2"/>
      <c r="C2" s="2"/>
      <c r="D2" s="2"/>
      <c r="E2" s="2"/>
      <c r="F2" s="2"/>
      <c r="G2" s="2"/>
      <c r="H2" s="116">
        <f>'38'!H2</f>
        <v>0</v>
      </c>
    </row>
    <row r="4" spans="1:8" ht="12.95">
      <c r="A4" s="904" t="s">
        <v>1301</v>
      </c>
      <c r="B4" s="904"/>
      <c r="C4" s="904"/>
      <c r="D4" s="904"/>
      <c r="E4" s="904"/>
      <c r="F4" s="904"/>
      <c r="G4" s="904"/>
      <c r="H4" s="904"/>
    </row>
    <row r="5" spans="1:8" ht="12.95" thickBot="1">
      <c r="A5" s="994"/>
      <c r="B5" s="994"/>
      <c r="C5" s="994"/>
      <c r="D5" s="994"/>
      <c r="E5" s="994"/>
      <c r="F5" s="994"/>
      <c r="G5" s="994"/>
      <c r="H5" s="994"/>
    </row>
    <row r="6" spans="1:8" ht="25.5" thickBot="1">
      <c r="A6" s="764" t="s">
        <v>1260</v>
      </c>
      <c r="B6" s="988" t="s">
        <v>1261</v>
      </c>
      <c r="C6" s="989"/>
      <c r="D6" s="989"/>
      <c r="E6" s="989"/>
      <c r="F6" s="989"/>
      <c r="G6" s="990"/>
      <c r="H6" s="756" t="s">
        <v>335</v>
      </c>
    </row>
    <row r="7" spans="1:8" ht="26.25" customHeight="1">
      <c r="A7" s="102"/>
      <c r="B7" s="1609" t="s">
        <v>1386</v>
      </c>
      <c r="C7" s="1609"/>
      <c r="D7" s="1609"/>
      <c r="E7" s="1609"/>
      <c r="F7" s="1609"/>
      <c r="G7" s="1609"/>
      <c r="H7" s="704"/>
    </row>
    <row r="8" spans="1:8" ht="23.25" customHeight="1">
      <c r="A8" s="746"/>
      <c r="B8" s="939" t="s">
        <v>1265</v>
      </c>
      <c r="C8" s="1106"/>
      <c r="D8" s="1106"/>
      <c r="E8" s="1106"/>
      <c r="F8" s="1106"/>
      <c r="G8" s="940"/>
      <c r="H8" s="174"/>
    </row>
    <row r="9" spans="1:8" ht="15.75" customHeight="1">
      <c r="A9" s="739">
        <v>840</v>
      </c>
      <c r="B9" s="912" t="s">
        <v>1266</v>
      </c>
      <c r="C9" s="997"/>
      <c r="D9" s="997"/>
      <c r="E9" s="997"/>
      <c r="F9" s="997"/>
      <c r="G9" s="913"/>
      <c r="H9" s="166">
        <v>0</v>
      </c>
    </row>
    <row r="10" spans="1:8" ht="15.75" customHeight="1">
      <c r="A10" s="61">
        <v>841</v>
      </c>
      <c r="B10" s="910" t="s">
        <v>1387</v>
      </c>
      <c r="C10" s="1095"/>
      <c r="D10" s="1095"/>
      <c r="E10" s="1095"/>
      <c r="F10" s="1095"/>
      <c r="G10" s="911"/>
      <c r="H10" s="175">
        <v>0</v>
      </c>
    </row>
    <row r="11" spans="1:8" ht="15.75" customHeight="1">
      <c r="A11" s="739">
        <v>842</v>
      </c>
      <c r="B11" s="912" t="s">
        <v>1309</v>
      </c>
      <c r="C11" s="997"/>
      <c r="D11" s="997"/>
      <c r="E11" s="997"/>
      <c r="F11" s="997"/>
      <c r="G11" s="913"/>
      <c r="H11" s="166">
        <v>0</v>
      </c>
    </row>
    <row r="12" spans="1:8" ht="15.75" customHeight="1">
      <c r="A12" s="61">
        <v>842.1</v>
      </c>
      <c r="B12" s="910" t="s">
        <v>1118</v>
      </c>
      <c r="C12" s="1095"/>
      <c r="D12" s="1095"/>
      <c r="E12" s="1095"/>
      <c r="F12" s="1095"/>
      <c r="G12" s="911"/>
      <c r="H12" s="175">
        <v>0</v>
      </c>
    </row>
    <row r="13" spans="1:8" ht="15.75" customHeight="1">
      <c r="A13" s="739">
        <v>842.2</v>
      </c>
      <c r="B13" s="912" t="s">
        <v>1334</v>
      </c>
      <c r="C13" s="997"/>
      <c r="D13" s="997"/>
      <c r="E13" s="997"/>
      <c r="F13" s="997"/>
      <c r="G13" s="913"/>
      <c r="H13" s="175">
        <v>0</v>
      </c>
    </row>
    <row r="14" spans="1:8" ht="15.75" customHeight="1" thickBot="1">
      <c r="A14" s="61">
        <v>842.3</v>
      </c>
      <c r="B14" s="910" t="s">
        <v>1380</v>
      </c>
      <c r="C14" s="1095"/>
      <c r="D14" s="1095"/>
      <c r="E14" s="1095"/>
      <c r="F14" s="1095"/>
      <c r="G14" s="911"/>
      <c r="H14" s="184">
        <v>0</v>
      </c>
    </row>
    <row r="15" spans="1:8" ht="15.75" customHeight="1" thickBot="1">
      <c r="A15" s="739"/>
      <c r="B15" s="933" t="s">
        <v>1271</v>
      </c>
      <c r="C15" s="1132"/>
      <c r="D15" s="1132"/>
      <c r="E15" s="1132"/>
      <c r="F15" s="1132"/>
      <c r="G15" s="934"/>
      <c r="H15" s="843">
        <f>SUM(H9:H14)</f>
        <v>0</v>
      </c>
    </row>
    <row r="16" spans="1:8" ht="23.25" customHeight="1">
      <c r="A16" s="61"/>
      <c r="B16" s="910" t="s">
        <v>1272</v>
      </c>
      <c r="C16" s="1095"/>
      <c r="D16" s="1095"/>
      <c r="E16" s="1095"/>
      <c r="F16" s="1095"/>
      <c r="G16" s="911"/>
      <c r="H16" s="174"/>
    </row>
    <row r="17" spans="1:8" ht="15.75" customHeight="1">
      <c r="A17" s="739">
        <v>843</v>
      </c>
      <c r="B17" s="912" t="s">
        <v>1273</v>
      </c>
      <c r="C17" s="997"/>
      <c r="D17" s="997"/>
      <c r="E17" s="997"/>
      <c r="F17" s="997"/>
      <c r="G17" s="913"/>
      <c r="H17" s="166">
        <v>0</v>
      </c>
    </row>
    <row r="18" spans="1:8" ht="15.75" customHeight="1">
      <c r="A18" s="61">
        <v>844</v>
      </c>
      <c r="B18" s="910" t="s">
        <v>1274</v>
      </c>
      <c r="C18" s="1095"/>
      <c r="D18" s="1095"/>
      <c r="E18" s="1095"/>
      <c r="F18" s="1095"/>
      <c r="G18" s="911"/>
      <c r="H18" s="175">
        <v>0</v>
      </c>
    </row>
    <row r="19" spans="1:8" ht="15.75" customHeight="1">
      <c r="A19" s="739">
        <v>845</v>
      </c>
      <c r="B19" s="912" t="s">
        <v>1388</v>
      </c>
      <c r="C19" s="997"/>
      <c r="D19" s="997"/>
      <c r="E19" s="997"/>
      <c r="F19" s="997"/>
      <c r="G19" s="913"/>
      <c r="H19" s="166">
        <v>0</v>
      </c>
    </row>
    <row r="20" spans="1:8" ht="15.75" customHeight="1">
      <c r="A20" s="61">
        <v>846</v>
      </c>
      <c r="B20" s="910" t="s">
        <v>1327</v>
      </c>
      <c r="C20" s="1095"/>
      <c r="D20" s="1095"/>
      <c r="E20" s="1095"/>
      <c r="F20" s="1095"/>
      <c r="G20" s="911"/>
      <c r="H20" s="175">
        <v>0</v>
      </c>
    </row>
    <row r="21" spans="1:8" ht="15.75" customHeight="1">
      <c r="A21" s="739">
        <v>847</v>
      </c>
      <c r="B21" s="912" t="s">
        <v>1389</v>
      </c>
      <c r="C21" s="997"/>
      <c r="D21" s="997"/>
      <c r="E21" s="997"/>
      <c r="F21" s="997"/>
      <c r="G21" s="913"/>
      <c r="H21" s="166">
        <v>0</v>
      </c>
    </row>
    <row r="22" spans="1:8" ht="15.75" customHeight="1">
      <c r="A22" s="61">
        <v>848</v>
      </c>
      <c r="B22" s="910" t="s">
        <v>1390</v>
      </c>
      <c r="C22" s="1095"/>
      <c r="D22" s="1095"/>
      <c r="E22" s="1095"/>
      <c r="F22" s="1095"/>
      <c r="G22" s="911"/>
      <c r="H22" s="175">
        <v>0</v>
      </c>
    </row>
    <row r="23" spans="1:8" ht="15.75" customHeight="1">
      <c r="A23" s="739">
        <v>848.1</v>
      </c>
      <c r="B23" s="912" t="s">
        <v>1384</v>
      </c>
      <c r="C23" s="997"/>
      <c r="D23" s="997"/>
      <c r="E23" s="997"/>
      <c r="F23" s="997"/>
      <c r="G23" s="913"/>
      <c r="H23" s="166">
        <v>0</v>
      </c>
    </row>
    <row r="24" spans="1:8" ht="15.75" customHeight="1">
      <c r="A24" s="61">
        <v>848.2</v>
      </c>
      <c r="B24" s="910" t="s">
        <v>1347</v>
      </c>
      <c r="C24" s="1095"/>
      <c r="D24" s="1095"/>
      <c r="E24" s="1095"/>
      <c r="F24" s="1095"/>
      <c r="G24" s="911"/>
      <c r="H24" s="175">
        <v>0</v>
      </c>
    </row>
    <row r="25" spans="1:8" ht="15.75" customHeight="1" thickBot="1">
      <c r="A25" s="739">
        <v>848.3</v>
      </c>
      <c r="B25" s="912" t="s">
        <v>1329</v>
      </c>
      <c r="C25" s="997"/>
      <c r="D25" s="997"/>
      <c r="E25" s="997"/>
      <c r="F25" s="997"/>
      <c r="G25" s="913"/>
      <c r="H25" s="176">
        <v>0</v>
      </c>
    </row>
    <row r="26" spans="1:8" ht="15.75" customHeight="1" thickBot="1">
      <c r="A26" s="61"/>
      <c r="B26" s="927" t="s">
        <v>1277</v>
      </c>
      <c r="C26" s="1131"/>
      <c r="D26" s="1131"/>
      <c r="E26" s="1131"/>
      <c r="F26" s="1131"/>
      <c r="G26" s="928"/>
      <c r="H26" s="177">
        <f>SUM(H17:H25)</f>
        <v>0</v>
      </c>
    </row>
    <row r="27" spans="1:8" ht="15.75" customHeight="1" thickBot="1">
      <c r="A27" s="739"/>
      <c r="B27" s="933" t="s">
        <v>1391</v>
      </c>
      <c r="C27" s="1132"/>
      <c r="D27" s="1132"/>
      <c r="E27" s="1132"/>
      <c r="F27" s="1132"/>
      <c r="G27" s="934"/>
      <c r="H27" s="168">
        <f>SUM(H15,H26)</f>
        <v>0</v>
      </c>
    </row>
    <row r="28" spans="1:8" ht="15.75" customHeight="1" thickBot="1">
      <c r="A28" s="61"/>
      <c r="B28" s="927" t="s">
        <v>1392</v>
      </c>
      <c r="C28" s="1131"/>
      <c r="D28" s="1131"/>
      <c r="E28" s="1131"/>
      <c r="F28" s="1131"/>
      <c r="G28" s="928"/>
      <c r="H28" s="185">
        <f>H27+'68'!H46</f>
        <v>0</v>
      </c>
    </row>
    <row r="29" spans="1:8" ht="23.25" customHeight="1" thickTop="1">
      <c r="A29" s="719"/>
      <c r="B29" s="1607" t="s">
        <v>1393</v>
      </c>
      <c r="C29" s="1607"/>
      <c r="D29" s="1607"/>
      <c r="E29" s="1607"/>
      <c r="F29" s="1607"/>
      <c r="G29" s="1607"/>
      <c r="H29" s="186"/>
    </row>
    <row r="30" spans="1:8" ht="23.25" customHeight="1">
      <c r="A30" s="746"/>
      <c r="B30" s="939" t="s">
        <v>1265</v>
      </c>
      <c r="C30" s="1106"/>
      <c r="D30" s="1106"/>
      <c r="E30" s="1106"/>
      <c r="F30" s="1106"/>
      <c r="G30" s="940"/>
      <c r="H30" s="180"/>
    </row>
    <row r="31" spans="1:8" ht="15.75" customHeight="1">
      <c r="A31" s="739">
        <v>850</v>
      </c>
      <c r="B31" s="912" t="s">
        <v>1266</v>
      </c>
      <c r="C31" s="997"/>
      <c r="D31" s="997"/>
      <c r="E31" s="997"/>
      <c r="F31" s="997"/>
      <c r="G31" s="913"/>
      <c r="H31" s="166">
        <v>0</v>
      </c>
    </row>
    <row r="32" spans="1:8" ht="15.75" customHeight="1">
      <c r="A32" s="61">
        <v>851</v>
      </c>
      <c r="B32" s="910" t="s">
        <v>1394</v>
      </c>
      <c r="C32" s="1095"/>
      <c r="D32" s="1095"/>
      <c r="E32" s="1095"/>
      <c r="F32" s="1095"/>
      <c r="G32" s="911"/>
      <c r="H32" s="175">
        <v>0</v>
      </c>
    </row>
    <row r="33" spans="1:8" ht="15.75" customHeight="1">
      <c r="A33" s="739">
        <v>852</v>
      </c>
      <c r="B33" s="912" t="s">
        <v>1395</v>
      </c>
      <c r="C33" s="997"/>
      <c r="D33" s="997"/>
      <c r="E33" s="997"/>
      <c r="F33" s="997"/>
      <c r="G33" s="913"/>
      <c r="H33" s="166">
        <v>0</v>
      </c>
    </row>
    <row r="34" spans="1:8" ht="15.75" customHeight="1">
      <c r="A34" s="61">
        <v>853</v>
      </c>
      <c r="B34" s="910" t="s">
        <v>1396</v>
      </c>
      <c r="C34" s="1095"/>
      <c r="D34" s="1095"/>
      <c r="E34" s="1095"/>
      <c r="F34" s="1095"/>
      <c r="G34" s="911"/>
      <c r="H34" s="175">
        <v>0</v>
      </c>
    </row>
    <row r="35" spans="1:8" ht="15.75" customHeight="1">
      <c r="A35" s="739">
        <v>854</v>
      </c>
      <c r="B35" s="912" t="s">
        <v>1397</v>
      </c>
      <c r="C35" s="997"/>
      <c r="D35" s="997"/>
      <c r="E35" s="997"/>
      <c r="F35" s="997"/>
      <c r="G35" s="913"/>
      <c r="H35" s="166">
        <v>0</v>
      </c>
    </row>
    <row r="36" spans="1:8" ht="15.75" customHeight="1">
      <c r="A36" s="61">
        <v>855</v>
      </c>
      <c r="B36" s="910" t="s">
        <v>1398</v>
      </c>
      <c r="C36" s="1095"/>
      <c r="D36" s="1095"/>
      <c r="E36" s="1095"/>
      <c r="F36" s="1095"/>
      <c r="G36" s="911"/>
      <c r="H36" s="175">
        <v>0</v>
      </c>
    </row>
    <row r="37" spans="1:8" ht="15.75" customHeight="1">
      <c r="A37" s="61">
        <v>856</v>
      </c>
      <c r="B37" s="910" t="s">
        <v>1399</v>
      </c>
      <c r="C37" s="1095"/>
      <c r="D37" s="1095"/>
      <c r="E37" s="1095"/>
      <c r="F37" s="1095"/>
      <c r="G37" s="911"/>
      <c r="H37" s="175">
        <v>0</v>
      </c>
    </row>
    <row r="38" spans="1:8" ht="15.75" customHeight="1">
      <c r="A38" s="739">
        <v>857</v>
      </c>
      <c r="B38" s="912" t="s">
        <v>1379</v>
      </c>
      <c r="C38" s="997"/>
      <c r="D38" s="997"/>
      <c r="E38" s="997"/>
      <c r="F38" s="997"/>
      <c r="G38" s="913"/>
      <c r="H38" s="166">
        <v>0</v>
      </c>
    </row>
    <row r="39" spans="1:8" ht="15.75" customHeight="1">
      <c r="A39" s="61">
        <v>858</v>
      </c>
      <c r="B39" s="910" t="s">
        <v>1400</v>
      </c>
      <c r="C39" s="1095"/>
      <c r="D39" s="1095"/>
      <c r="E39" s="1095"/>
      <c r="F39" s="1095"/>
      <c r="G39" s="911"/>
      <c r="H39" s="175">
        <v>0</v>
      </c>
    </row>
    <row r="40" spans="1:8" ht="15.75" customHeight="1">
      <c r="A40" s="739">
        <v>859</v>
      </c>
      <c r="B40" s="912" t="s">
        <v>1322</v>
      </c>
      <c r="C40" s="997"/>
      <c r="D40" s="997"/>
      <c r="E40" s="997"/>
      <c r="F40" s="997"/>
      <c r="G40" s="913"/>
      <c r="H40" s="175">
        <v>0</v>
      </c>
    </row>
    <row r="41" spans="1:8" ht="15.75" customHeight="1" thickBot="1">
      <c r="A41" s="61">
        <v>860</v>
      </c>
      <c r="B41" s="910" t="s">
        <v>1309</v>
      </c>
      <c r="C41" s="1095"/>
      <c r="D41" s="1095"/>
      <c r="E41" s="1095"/>
      <c r="F41" s="1095"/>
      <c r="G41" s="911"/>
      <c r="H41" s="176">
        <v>0</v>
      </c>
    </row>
    <row r="42" spans="1:8" ht="15.75" customHeight="1" thickBot="1">
      <c r="A42" s="61"/>
      <c r="B42" s="1172" t="s">
        <v>1271</v>
      </c>
      <c r="C42" s="1173"/>
      <c r="D42" s="1173"/>
      <c r="E42" s="1173"/>
      <c r="F42" s="1173"/>
      <c r="G42" s="1174"/>
      <c r="H42" s="177">
        <f>SUM(H31:H41)</f>
        <v>0</v>
      </c>
    </row>
    <row r="43" spans="1:8" ht="12.95">
      <c r="A43" s="1139" t="s">
        <v>445</v>
      </c>
      <c r="B43" s="1107"/>
      <c r="C43" s="1107"/>
      <c r="D43" s="1107"/>
      <c r="E43" s="1107"/>
      <c r="F43" s="1107"/>
      <c r="G43" s="1107"/>
      <c r="H43" s="1139"/>
    </row>
    <row r="44" spans="1:8">
      <c r="A44" s="692"/>
      <c r="B44" s="727"/>
      <c r="C44" s="727"/>
      <c r="D44" s="727"/>
      <c r="E44" s="727"/>
      <c r="F44" s="727"/>
      <c r="G44" s="727"/>
      <c r="H44" s="692"/>
    </row>
    <row r="45" spans="1:8">
      <c r="A45" s="692"/>
      <c r="B45" s="727"/>
      <c r="C45" s="727"/>
      <c r="D45" s="727"/>
      <c r="E45" s="727"/>
      <c r="F45" s="727"/>
      <c r="G45" s="727"/>
      <c r="H45" s="692"/>
    </row>
    <row r="46" spans="1:8">
      <c r="A46" s="692"/>
      <c r="B46" s="727"/>
      <c r="C46" s="727"/>
      <c r="D46" s="727"/>
      <c r="E46" s="727"/>
      <c r="F46" s="727"/>
      <c r="G46" s="727"/>
      <c r="H46" s="692"/>
    </row>
    <row r="47" spans="1:8">
      <c r="A47" s="692"/>
      <c r="B47" s="727"/>
      <c r="C47" s="727"/>
      <c r="D47" s="727"/>
      <c r="E47" s="727"/>
      <c r="F47" s="727"/>
      <c r="G47" s="727"/>
      <c r="H47" s="692"/>
    </row>
    <row r="48" spans="1:8">
      <c r="A48" s="692"/>
      <c r="B48" s="727"/>
      <c r="C48" s="727"/>
      <c r="D48" s="727"/>
      <c r="E48" s="727"/>
      <c r="F48" s="727"/>
      <c r="G48" s="727"/>
      <c r="H48" s="692"/>
    </row>
    <row r="49" spans="2:7">
      <c r="B49" s="727"/>
      <c r="C49" s="727"/>
      <c r="D49" s="727"/>
      <c r="E49" s="727"/>
      <c r="F49" s="727"/>
      <c r="G49" s="727"/>
    </row>
    <row r="50" spans="2:7">
      <c r="B50" s="727"/>
      <c r="C50" s="727"/>
      <c r="D50" s="727"/>
      <c r="E50" s="727"/>
      <c r="F50" s="727"/>
      <c r="G50" s="727"/>
    </row>
    <row r="51" spans="2:7">
      <c r="B51" s="727"/>
      <c r="C51" s="727"/>
      <c r="D51" s="727"/>
      <c r="E51" s="727"/>
      <c r="F51" s="727"/>
      <c r="G51" s="727"/>
    </row>
    <row r="52" spans="2:7">
      <c r="B52" s="727"/>
      <c r="C52" s="727"/>
      <c r="D52" s="727"/>
      <c r="E52" s="727"/>
      <c r="F52" s="727"/>
      <c r="G52" s="727"/>
    </row>
    <row r="53" spans="2:7">
      <c r="B53" s="727"/>
      <c r="C53" s="727"/>
      <c r="D53" s="727"/>
      <c r="E53" s="727"/>
      <c r="F53" s="727"/>
      <c r="G53" s="727"/>
    </row>
    <row r="54" spans="2:7">
      <c r="B54" s="727"/>
      <c r="C54" s="727"/>
      <c r="D54" s="727"/>
      <c r="E54" s="727"/>
      <c r="F54" s="727"/>
      <c r="G54" s="727"/>
    </row>
    <row r="55" spans="2:7">
      <c r="B55" s="727"/>
      <c r="C55" s="727"/>
      <c r="D55" s="727"/>
      <c r="E55" s="727"/>
      <c r="F55" s="727"/>
      <c r="G55" s="727"/>
    </row>
    <row r="56" spans="2:7">
      <c r="B56" s="727"/>
      <c r="C56" s="727"/>
      <c r="D56" s="727"/>
      <c r="E56" s="727"/>
      <c r="F56" s="727"/>
      <c r="G56" s="727"/>
    </row>
    <row r="57" spans="2:7">
      <c r="B57" s="727"/>
      <c r="C57" s="727"/>
      <c r="D57" s="727"/>
      <c r="E57" s="727"/>
      <c r="F57" s="727"/>
      <c r="G57" s="727"/>
    </row>
    <row r="58" spans="2:7">
      <c r="B58" s="727"/>
      <c r="C58" s="727"/>
      <c r="D58" s="727"/>
      <c r="E58" s="727"/>
      <c r="F58" s="727"/>
      <c r="G58" s="727"/>
    </row>
    <row r="59" spans="2:7">
      <c r="B59" s="727"/>
      <c r="C59" s="727"/>
      <c r="D59" s="727"/>
      <c r="E59" s="727"/>
      <c r="F59" s="727"/>
      <c r="G59" s="727"/>
    </row>
    <row r="60" spans="2:7">
      <c r="B60" s="727"/>
      <c r="C60" s="727"/>
      <c r="D60" s="727"/>
      <c r="E60" s="727"/>
      <c r="F60" s="727"/>
      <c r="G60" s="727"/>
    </row>
    <row r="61" spans="2:7">
      <c r="B61" s="727"/>
      <c r="C61" s="727"/>
      <c r="D61" s="727"/>
      <c r="E61" s="727"/>
      <c r="F61" s="727"/>
      <c r="G61" s="727"/>
    </row>
    <row r="62" spans="2:7">
      <c r="B62" s="727"/>
      <c r="C62" s="727"/>
      <c r="D62" s="727"/>
      <c r="E62" s="727"/>
      <c r="F62" s="727"/>
      <c r="G62" s="727"/>
    </row>
    <row r="63" spans="2:7">
      <c r="B63" s="727"/>
      <c r="C63" s="727"/>
      <c r="D63" s="727"/>
      <c r="E63" s="727"/>
      <c r="F63" s="727"/>
      <c r="G63" s="727"/>
    </row>
    <row r="64" spans="2:7">
      <c r="B64" s="727"/>
      <c r="C64" s="727"/>
      <c r="D64" s="727"/>
      <c r="E64" s="727"/>
      <c r="F64" s="727"/>
      <c r="G64" s="727"/>
    </row>
    <row r="65" spans="2:7">
      <c r="B65" s="727"/>
      <c r="C65" s="727"/>
      <c r="D65" s="727"/>
      <c r="E65" s="727"/>
      <c r="F65" s="727"/>
      <c r="G65" s="727"/>
    </row>
    <row r="66" spans="2:7">
      <c r="B66" s="727"/>
      <c r="C66" s="727"/>
      <c r="D66" s="727"/>
      <c r="E66" s="727"/>
      <c r="F66" s="727"/>
      <c r="G66" s="727"/>
    </row>
    <row r="67" spans="2:7">
      <c r="B67" s="727"/>
      <c r="C67" s="727"/>
      <c r="D67" s="727"/>
      <c r="E67" s="727"/>
      <c r="F67" s="727"/>
      <c r="G67" s="727"/>
    </row>
    <row r="68" spans="2:7">
      <c r="B68" s="727"/>
      <c r="C68" s="727"/>
      <c r="D68" s="727"/>
      <c r="E68" s="727"/>
      <c r="F68" s="727"/>
      <c r="G68" s="727"/>
    </row>
    <row r="69" spans="2:7">
      <c r="B69" s="727"/>
      <c r="C69" s="727"/>
      <c r="D69" s="727"/>
      <c r="E69" s="727"/>
      <c r="F69" s="727"/>
      <c r="G69" s="727"/>
    </row>
    <row r="70" spans="2:7">
      <c r="B70" s="727"/>
      <c r="C70" s="727"/>
      <c r="D70" s="727"/>
      <c r="E70" s="727"/>
      <c r="F70" s="727"/>
      <c r="G70" s="727"/>
    </row>
    <row r="71" spans="2:7">
      <c r="B71" s="727"/>
      <c r="C71" s="727"/>
      <c r="D71" s="727"/>
      <c r="E71" s="727"/>
      <c r="F71" s="727"/>
      <c r="G71" s="727"/>
    </row>
    <row r="72" spans="2:7">
      <c r="B72" s="727"/>
      <c r="C72" s="727"/>
      <c r="D72" s="727"/>
      <c r="E72" s="727"/>
      <c r="F72" s="727"/>
      <c r="G72" s="727"/>
    </row>
    <row r="73" spans="2:7">
      <c r="B73" s="727"/>
      <c r="C73" s="727"/>
      <c r="D73" s="727"/>
      <c r="E73" s="727"/>
      <c r="F73" s="727"/>
      <c r="G73" s="727"/>
    </row>
    <row r="74" spans="2:7">
      <c r="B74" s="727"/>
      <c r="C74" s="727"/>
      <c r="D74" s="727"/>
      <c r="E74" s="727"/>
      <c r="F74" s="727"/>
      <c r="G74" s="727"/>
    </row>
    <row r="75" spans="2:7">
      <c r="B75" s="727"/>
      <c r="C75" s="727"/>
      <c r="D75" s="727"/>
      <c r="E75" s="727"/>
      <c r="F75" s="727"/>
      <c r="G75" s="727"/>
    </row>
    <row r="76" spans="2:7">
      <c r="B76" s="727"/>
      <c r="C76" s="727"/>
      <c r="D76" s="727"/>
      <c r="E76" s="727"/>
      <c r="F76" s="727"/>
      <c r="G76" s="727"/>
    </row>
    <row r="77" spans="2:7">
      <c r="B77" s="727"/>
      <c r="C77" s="727"/>
      <c r="D77" s="727"/>
      <c r="E77" s="727"/>
      <c r="F77" s="727"/>
      <c r="G77" s="727"/>
    </row>
    <row r="78" spans="2:7">
      <c r="B78" s="727"/>
      <c r="C78" s="727"/>
      <c r="D78" s="727"/>
      <c r="E78" s="727"/>
      <c r="F78" s="727"/>
      <c r="G78" s="727"/>
    </row>
    <row r="79" spans="2:7">
      <c r="B79" s="727"/>
      <c r="C79" s="727"/>
      <c r="D79" s="727"/>
      <c r="E79" s="727"/>
      <c r="F79" s="727"/>
      <c r="G79" s="727"/>
    </row>
    <row r="80" spans="2:7">
      <c r="B80" s="727"/>
      <c r="C80" s="727"/>
      <c r="D80" s="727"/>
      <c r="E80" s="727"/>
      <c r="F80" s="727"/>
      <c r="G80" s="727"/>
    </row>
    <row r="81" spans="2:7">
      <c r="B81" s="727"/>
      <c r="C81" s="727"/>
      <c r="D81" s="727"/>
      <c r="E81" s="727"/>
      <c r="F81" s="727"/>
      <c r="G81" s="727"/>
    </row>
    <row r="82" spans="2:7">
      <c r="B82" s="727"/>
      <c r="C82" s="727"/>
      <c r="D82" s="727"/>
      <c r="E82" s="727"/>
      <c r="F82" s="727"/>
      <c r="G82" s="727"/>
    </row>
    <row r="83" spans="2:7">
      <c r="B83" s="727"/>
      <c r="C83" s="727"/>
      <c r="D83" s="727"/>
      <c r="E83" s="727"/>
      <c r="F83" s="727"/>
      <c r="G83" s="727"/>
    </row>
    <row r="84" spans="2:7">
      <c r="B84" s="727"/>
      <c r="C84" s="727"/>
      <c r="D84" s="727"/>
      <c r="E84" s="727"/>
      <c r="F84" s="727"/>
      <c r="G84" s="727"/>
    </row>
    <row r="85" spans="2:7">
      <c r="B85" s="727"/>
      <c r="C85" s="727"/>
      <c r="D85" s="727"/>
      <c r="E85" s="727"/>
      <c r="F85" s="727"/>
      <c r="G85" s="727"/>
    </row>
    <row r="86" spans="2:7">
      <c r="B86" s="727"/>
      <c r="C86" s="727"/>
      <c r="D86" s="727"/>
      <c r="E86" s="727"/>
      <c r="F86" s="727"/>
      <c r="G86" s="727"/>
    </row>
    <row r="87" spans="2:7">
      <c r="B87" s="727"/>
      <c r="C87" s="727"/>
      <c r="D87" s="727"/>
      <c r="E87" s="727"/>
      <c r="F87" s="727"/>
      <c r="G87" s="727"/>
    </row>
    <row r="88" spans="2:7">
      <c r="B88" s="727"/>
      <c r="C88" s="727"/>
      <c r="D88" s="727"/>
      <c r="E88" s="727"/>
      <c r="F88" s="727"/>
      <c r="G88" s="727"/>
    </row>
    <row r="89" spans="2:7">
      <c r="B89" s="727"/>
      <c r="C89" s="727"/>
      <c r="D89" s="727"/>
      <c r="E89" s="727"/>
      <c r="F89" s="727"/>
      <c r="G89" s="727"/>
    </row>
    <row r="90" spans="2:7">
      <c r="B90" s="727"/>
      <c r="C90" s="727"/>
      <c r="D90" s="727"/>
      <c r="E90" s="727"/>
      <c r="F90" s="727"/>
      <c r="G90" s="727"/>
    </row>
    <row r="91" spans="2:7">
      <c r="B91" s="727"/>
      <c r="C91" s="727"/>
      <c r="D91" s="727"/>
      <c r="E91" s="727"/>
      <c r="F91" s="727"/>
      <c r="G91" s="727"/>
    </row>
    <row r="92" spans="2:7">
      <c r="B92" s="727"/>
      <c r="C92" s="727"/>
      <c r="D92" s="727"/>
      <c r="E92" s="727"/>
      <c r="F92" s="727"/>
      <c r="G92" s="727"/>
    </row>
    <row r="93" spans="2:7">
      <c r="B93" s="727"/>
      <c r="C93" s="727"/>
      <c r="D93" s="727"/>
      <c r="E93" s="727"/>
      <c r="F93" s="727"/>
      <c r="G93" s="727"/>
    </row>
    <row r="94" spans="2:7">
      <c r="B94" s="727"/>
      <c r="C94" s="727"/>
      <c r="D94" s="727"/>
      <c r="E94" s="727"/>
      <c r="F94" s="727"/>
      <c r="G94" s="727"/>
    </row>
    <row r="95" spans="2:7">
      <c r="B95" s="727"/>
      <c r="C95" s="727"/>
      <c r="D95" s="727"/>
      <c r="E95" s="727"/>
      <c r="F95" s="727"/>
      <c r="G95" s="727"/>
    </row>
    <row r="96" spans="2:7">
      <c r="B96" s="727"/>
      <c r="C96" s="727"/>
      <c r="D96" s="727"/>
      <c r="E96" s="727"/>
      <c r="F96" s="727"/>
      <c r="G96" s="727"/>
    </row>
    <row r="97" spans="2:7">
      <c r="B97" s="727"/>
      <c r="C97" s="727"/>
      <c r="D97" s="727"/>
      <c r="E97" s="727"/>
      <c r="F97" s="727"/>
      <c r="G97" s="727"/>
    </row>
    <row r="98" spans="2:7">
      <c r="B98" s="727"/>
      <c r="C98" s="727"/>
      <c r="D98" s="727"/>
      <c r="E98" s="727"/>
      <c r="F98" s="727"/>
      <c r="G98" s="727"/>
    </row>
    <row r="99" spans="2:7">
      <c r="B99" s="727"/>
      <c r="C99" s="727"/>
      <c r="D99" s="727"/>
      <c r="E99" s="727"/>
      <c r="F99" s="727"/>
      <c r="G99" s="727"/>
    </row>
    <row r="100" spans="2:7">
      <c r="B100" s="727"/>
      <c r="C100" s="727"/>
      <c r="D100" s="727"/>
      <c r="E100" s="727"/>
      <c r="F100" s="727"/>
      <c r="G100" s="727"/>
    </row>
    <row r="101" spans="2:7">
      <c r="B101" s="727"/>
      <c r="C101" s="727"/>
      <c r="D101" s="727"/>
      <c r="E101" s="727"/>
      <c r="F101" s="727"/>
      <c r="G101" s="727"/>
    </row>
    <row r="102" spans="2:7">
      <c r="B102" s="727"/>
      <c r="C102" s="727"/>
      <c r="D102" s="727"/>
      <c r="E102" s="727"/>
      <c r="F102" s="727"/>
      <c r="G102" s="727"/>
    </row>
    <row r="103" spans="2:7">
      <c r="B103" s="727"/>
      <c r="C103" s="727"/>
      <c r="D103" s="727"/>
      <c r="E103" s="727"/>
      <c r="F103" s="727"/>
      <c r="G103" s="727"/>
    </row>
    <row r="104" spans="2:7">
      <c r="B104" s="727"/>
      <c r="C104" s="727"/>
      <c r="D104" s="727"/>
      <c r="E104" s="727"/>
      <c r="F104" s="727"/>
      <c r="G104" s="727"/>
    </row>
    <row r="105" spans="2:7">
      <c r="B105" s="727"/>
      <c r="C105" s="727"/>
      <c r="D105" s="727"/>
      <c r="E105" s="727"/>
      <c r="F105" s="727"/>
      <c r="G105" s="727"/>
    </row>
    <row r="106" spans="2:7">
      <c r="B106" s="727"/>
      <c r="C106" s="727"/>
      <c r="D106" s="727"/>
      <c r="E106" s="727"/>
      <c r="F106" s="727"/>
      <c r="G106" s="727"/>
    </row>
    <row r="107" spans="2:7">
      <c r="B107" s="727"/>
      <c r="C107" s="727"/>
      <c r="D107" s="727"/>
      <c r="E107" s="727"/>
      <c r="F107" s="727"/>
      <c r="G107" s="727"/>
    </row>
    <row r="108" spans="2:7">
      <c r="B108" s="727"/>
      <c r="C108" s="727"/>
      <c r="D108" s="727"/>
      <c r="E108" s="727"/>
      <c r="F108" s="727"/>
      <c r="G108" s="727"/>
    </row>
    <row r="109" spans="2:7">
      <c r="B109" s="727"/>
      <c r="C109" s="727"/>
      <c r="D109" s="727"/>
      <c r="E109" s="727"/>
      <c r="F109" s="727"/>
      <c r="G109" s="727"/>
    </row>
    <row r="110" spans="2:7">
      <c r="B110" s="727"/>
      <c r="C110" s="727"/>
      <c r="D110" s="727"/>
      <c r="E110" s="727"/>
      <c r="F110" s="727"/>
      <c r="G110" s="727"/>
    </row>
    <row r="111" spans="2:7">
      <c r="B111" s="727"/>
      <c r="C111" s="727"/>
      <c r="D111" s="727"/>
      <c r="E111" s="727"/>
      <c r="F111" s="727"/>
      <c r="G111" s="727"/>
    </row>
    <row r="112" spans="2:7">
      <c r="B112" s="727"/>
      <c r="C112" s="727"/>
      <c r="D112" s="727"/>
      <c r="E112" s="727"/>
      <c r="F112" s="727"/>
      <c r="G112" s="727"/>
    </row>
    <row r="113" spans="2:7">
      <c r="B113" s="727"/>
      <c r="C113" s="727"/>
      <c r="D113" s="727"/>
      <c r="E113" s="727"/>
      <c r="F113" s="727"/>
      <c r="G113" s="727"/>
    </row>
    <row r="114" spans="2:7">
      <c r="B114" s="727"/>
      <c r="C114" s="727"/>
      <c r="D114" s="727"/>
      <c r="E114" s="727"/>
      <c r="F114" s="727"/>
      <c r="G114" s="727"/>
    </row>
    <row r="115" spans="2:7">
      <c r="B115" s="727"/>
      <c r="C115" s="727"/>
      <c r="D115" s="727"/>
      <c r="E115" s="727"/>
      <c r="F115" s="727"/>
      <c r="G115" s="727"/>
    </row>
    <row r="116" spans="2:7">
      <c r="B116" s="727"/>
      <c r="C116" s="727"/>
      <c r="D116" s="727"/>
      <c r="E116" s="727"/>
      <c r="F116" s="727"/>
      <c r="G116" s="727"/>
    </row>
    <row r="117" spans="2:7">
      <c r="B117" s="727"/>
      <c r="C117" s="727"/>
      <c r="D117" s="727"/>
      <c r="E117" s="727"/>
      <c r="F117" s="727"/>
      <c r="G117" s="727"/>
    </row>
    <row r="118" spans="2:7">
      <c r="B118" s="727"/>
      <c r="C118" s="727"/>
      <c r="D118" s="727"/>
      <c r="E118" s="727"/>
      <c r="F118" s="727"/>
      <c r="G118" s="727"/>
    </row>
    <row r="119" spans="2:7">
      <c r="B119" s="727"/>
      <c r="C119" s="727"/>
      <c r="D119" s="727"/>
      <c r="E119" s="727"/>
      <c r="F119" s="727"/>
      <c r="G119" s="727"/>
    </row>
    <row r="120" spans="2:7">
      <c r="B120" s="727"/>
      <c r="C120" s="727"/>
      <c r="D120" s="727"/>
      <c r="E120" s="727"/>
      <c r="F120" s="727"/>
      <c r="G120" s="727"/>
    </row>
    <row r="121" spans="2:7">
      <c r="B121" s="727"/>
      <c r="C121" s="727"/>
      <c r="D121" s="727"/>
      <c r="E121" s="727"/>
      <c r="F121" s="727"/>
      <c r="G121" s="727"/>
    </row>
    <row r="122" spans="2:7">
      <c r="B122" s="727"/>
      <c r="C122" s="727"/>
      <c r="D122" s="727"/>
      <c r="E122" s="727"/>
      <c r="F122" s="727"/>
      <c r="G122" s="727"/>
    </row>
    <row r="123" spans="2:7">
      <c r="B123" s="727"/>
      <c r="C123" s="727"/>
      <c r="D123" s="727"/>
      <c r="E123" s="727"/>
      <c r="F123" s="727"/>
      <c r="G123" s="727"/>
    </row>
    <row r="124" spans="2:7">
      <c r="B124" s="727"/>
      <c r="C124" s="727"/>
      <c r="D124" s="727"/>
      <c r="E124" s="727"/>
      <c r="F124" s="727"/>
      <c r="G124" s="727"/>
    </row>
    <row r="125" spans="2:7">
      <c r="B125" s="727"/>
      <c r="C125" s="727"/>
      <c r="D125" s="727"/>
      <c r="E125" s="727"/>
      <c r="F125" s="727"/>
      <c r="G125" s="727"/>
    </row>
    <row r="126" spans="2:7">
      <c r="B126" s="727"/>
      <c r="C126" s="727"/>
      <c r="D126" s="727"/>
      <c r="E126" s="727"/>
      <c r="F126" s="727"/>
      <c r="G126" s="727"/>
    </row>
    <row r="127" spans="2:7">
      <c r="B127" s="727"/>
      <c r="C127" s="727"/>
      <c r="D127" s="727"/>
      <c r="E127" s="727"/>
      <c r="F127" s="727"/>
      <c r="G127" s="727"/>
    </row>
    <row r="128" spans="2:7">
      <c r="B128" s="727"/>
      <c r="C128" s="727"/>
      <c r="D128" s="727"/>
      <c r="E128" s="727"/>
      <c r="F128" s="727"/>
      <c r="G128" s="727"/>
    </row>
    <row r="129" spans="2:7">
      <c r="B129" s="727"/>
      <c r="C129" s="727"/>
      <c r="D129" s="727"/>
      <c r="E129" s="727"/>
      <c r="F129" s="727"/>
      <c r="G129" s="727"/>
    </row>
    <row r="130" spans="2:7">
      <c r="B130" s="727"/>
      <c r="C130" s="727"/>
      <c r="D130" s="727"/>
      <c r="E130" s="727"/>
      <c r="F130" s="727"/>
      <c r="G130" s="727"/>
    </row>
    <row r="131" spans="2:7">
      <c r="B131" s="727"/>
      <c r="C131" s="727"/>
      <c r="D131" s="727"/>
      <c r="E131" s="727"/>
      <c r="F131" s="727"/>
      <c r="G131" s="727"/>
    </row>
    <row r="132" spans="2:7">
      <c r="B132" s="727"/>
      <c r="C132" s="727"/>
      <c r="D132" s="727"/>
      <c r="E132" s="727"/>
      <c r="F132" s="727"/>
      <c r="G132" s="727"/>
    </row>
    <row r="133" spans="2:7">
      <c r="B133" s="727"/>
      <c r="C133" s="727"/>
      <c r="D133" s="727"/>
      <c r="E133" s="727"/>
      <c r="F133" s="727"/>
      <c r="G133" s="727"/>
    </row>
    <row r="134" spans="2:7">
      <c r="B134" s="727"/>
      <c r="C134" s="727"/>
      <c r="D134" s="727"/>
      <c r="E134" s="727"/>
      <c r="F134" s="727"/>
      <c r="G134" s="727"/>
    </row>
    <row r="135" spans="2:7">
      <c r="B135" s="727"/>
      <c r="C135" s="727"/>
      <c r="D135" s="727"/>
      <c r="E135" s="727"/>
      <c r="F135" s="727"/>
      <c r="G135" s="727"/>
    </row>
    <row r="136" spans="2:7">
      <c r="B136" s="727"/>
      <c r="C136" s="727"/>
      <c r="D136" s="727"/>
      <c r="E136" s="727"/>
      <c r="F136" s="727"/>
      <c r="G136" s="727"/>
    </row>
    <row r="137" spans="2:7">
      <c r="B137" s="727"/>
      <c r="C137" s="727"/>
      <c r="D137" s="727"/>
      <c r="E137" s="727"/>
      <c r="F137" s="727"/>
      <c r="G137" s="727"/>
    </row>
    <row r="138" spans="2:7">
      <c r="B138" s="727"/>
      <c r="C138" s="727"/>
      <c r="D138" s="727"/>
      <c r="E138" s="727"/>
      <c r="F138" s="727"/>
      <c r="G138" s="727"/>
    </row>
    <row r="139" spans="2:7">
      <c r="B139" s="727"/>
      <c r="C139" s="727"/>
      <c r="D139" s="727"/>
      <c r="E139" s="727"/>
      <c r="F139" s="727"/>
      <c r="G139" s="727"/>
    </row>
    <row r="140" spans="2:7">
      <c r="B140" s="727"/>
      <c r="C140" s="727"/>
      <c r="D140" s="727"/>
      <c r="E140" s="727"/>
      <c r="F140" s="727"/>
      <c r="G140" s="727"/>
    </row>
    <row r="141" spans="2:7">
      <c r="B141" s="727"/>
      <c r="C141" s="727"/>
      <c r="D141" s="727"/>
      <c r="E141" s="727"/>
      <c r="F141" s="727"/>
      <c r="G141" s="727"/>
    </row>
    <row r="142" spans="2:7">
      <c r="B142" s="727"/>
      <c r="C142" s="727"/>
      <c r="D142" s="727"/>
      <c r="E142" s="727"/>
      <c r="F142" s="727"/>
      <c r="G142" s="727"/>
    </row>
    <row r="143" spans="2:7">
      <c r="B143" s="727"/>
      <c r="C143" s="727"/>
      <c r="D143" s="727"/>
      <c r="E143" s="727"/>
      <c r="F143" s="727"/>
      <c r="G143" s="727"/>
    </row>
    <row r="144" spans="2:7">
      <c r="B144" s="727"/>
      <c r="C144" s="727"/>
      <c r="D144" s="727"/>
      <c r="E144" s="727"/>
      <c r="F144" s="727"/>
      <c r="G144" s="727"/>
    </row>
    <row r="145" spans="2:7">
      <c r="B145" s="727"/>
      <c r="C145" s="727"/>
      <c r="D145" s="727"/>
      <c r="E145" s="727"/>
      <c r="F145" s="727"/>
      <c r="G145" s="727"/>
    </row>
    <row r="146" spans="2:7">
      <c r="B146" s="727"/>
      <c r="C146" s="727"/>
      <c r="D146" s="727"/>
      <c r="E146" s="727"/>
      <c r="F146" s="727"/>
      <c r="G146" s="727"/>
    </row>
    <row r="147" spans="2:7">
      <c r="B147" s="727"/>
      <c r="C147" s="727"/>
      <c r="D147" s="727"/>
      <c r="E147" s="727"/>
      <c r="F147" s="727"/>
      <c r="G147" s="727"/>
    </row>
    <row r="148" spans="2:7">
      <c r="B148" s="727"/>
      <c r="C148" s="727"/>
      <c r="D148" s="727"/>
      <c r="E148" s="727"/>
      <c r="F148" s="727"/>
      <c r="G148" s="727"/>
    </row>
    <row r="149" spans="2:7">
      <c r="B149" s="727"/>
      <c r="C149" s="727"/>
      <c r="D149" s="727"/>
      <c r="E149" s="727"/>
      <c r="F149" s="727"/>
      <c r="G149" s="727"/>
    </row>
    <row r="150" spans="2:7">
      <c r="B150" s="727"/>
      <c r="C150" s="727"/>
      <c r="D150" s="727"/>
      <c r="E150" s="727"/>
      <c r="F150" s="727"/>
      <c r="G150" s="727"/>
    </row>
    <row r="151" spans="2:7">
      <c r="B151" s="727"/>
      <c r="C151" s="727"/>
      <c r="D151" s="727"/>
      <c r="E151" s="727"/>
      <c r="F151" s="727"/>
      <c r="G151" s="727"/>
    </row>
    <row r="152" spans="2:7">
      <c r="B152" s="727"/>
      <c r="C152" s="727"/>
      <c r="D152" s="727"/>
      <c r="E152" s="727"/>
      <c r="F152" s="727"/>
      <c r="G152" s="727"/>
    </row>
    <row r="153" spans="2:7">
      <c r="B153" s="727"/>
      <c r="C153" s="727"/>
      <c r="D153" s="727"/>
      <c r="E153" s="727"/>
      <c r="F153" s="727"/>
      <c r="G153" s="727"/>
    </row>
    <row r="154" spans="2:7">
      <c r="B154" s="727"/>
      <c r="C154" s="727"/>
      <c r="D154" s="727"/>
      <c r="E154" s="727"/>
      <c r="F154" s="727"/>
      <c r="G154" s="727"/>
    </row>
    <row r="155" spans="2:7">
      <c r="B155" s="727"/>
      <c r="C155" s="727"/>
      <c r="D155" s="727"/>
      <c r="E155" s="727"/>
      <c r="F155" s="727"/>
      <c r="G155" s="727"/>
    </row>
    <row r="156" spans="2:7">
      <c r="B156" s="727"/>
      <c r="C156" s="727"/>
      <c r="D156" s="727"/>
      <c r="E156" s="727"/>
      <c r="F156" s="727"/>
      <c r="G156" s="727"/>
    </row>
    <row r="157" spans="2:7">
      <c r="B157" s="727"/>
      <c r="C157" s="727"/>
      <c r="D157" s="727"/>
      <c r="E157" s="727"/>
      <c r="F157" s="727"/>
      <c r="G157" s="727"/>
    </row>
    <row r="158" spans="2:7">
      <c r="B158" s="727"/>
      <c r="C158" s="727"/>
      <c r="D158" s="727"/>
      <c r="E158" s="727"/>
      <c r="F158" s="727"/>
      <c r="G158" s="727"/>
    </row>
    <row r="159" spans="2:7">
      <c r="B159" s="727"/>
      <c r="C159" s="727"/>
      <c r="D159" s="727"/>
      <c r="E159" s="727"/>
      <c r="F159" s="727"/>
      <c r="G159" s="727"/>
    </row>
    <row r="160" spans="2:7">
      <c r="B160" s="727"/>
      <c r="C160" s="727"/>
      <c r="D160" s="727"/>
      <c r="E160" s="727"/>
      <c r="F160" s="727"/>
      <c r="G160" s="727"/>
    </row>
    <row r="161" spans="2:7">
      <c r="B161" s="727"/>
      <c r="C161" s="727"/>
      <c r="D161" s="727"/>
      <c r="E161" s="727"/>
      <c r="F161" s="727"/>
      <c r="G161" s="727"/>
    </row>
    <row r="162" spans="2:7">
      <c r="B162" s="727"/>
      <c r="C162" s="727"/>
      <c r="D162" s="727"/>
      <c r="E162" s="727"/>
      <c r="F162" s="727"/>
      <c r="G162" s="727"/>
    </row>
    <row r="163" spans="2:7">
      <c r="B163" s="727"/>
      <c r="C163" s="727"/>
      <c r="D163" s="727"/>
      <c r="E163" s="727"/>
      <c r="F163" s="727"/>
      <c r="G163" s="727"/>
    </row>
    <row r="164" spans="2:7">
      <c r="B164" s="727"/>
      <c r="C164" s="727"/>
      <c r="D164" s="727"/>
      <c r="E164" s="727"/>
      <c r="F164" s="727"/>
      <c r="G164" s="727"/>
    </row>
    <row r="165" spans="2:7">
      <c r="B165" s="727"/>
      <c r="C165" s="727"/>
      <c r="D165" s="727"/>
      <c r="E165" s="727"/>
      <c r="F165" s="727"/>
      <c r="G165" s="727"/>
    </row>
    <row r="166" spans="2:7">
      <c r="B166" s="727"/>
      <c r="C166" s="727"/>
      <c r="D166" s="727"/>
      <c r="E166" s="727"/>
      <c r="F166" s="727"/>
      <c r="G166" s="727"/>
    </row>
    <row r="167" spans="2:7">
      <c r="B167" s="727"/>
      <c r="C167" s="727"/>
      <c r="D167" s="727"/>
      <c r="E167" s="727"/>
      <c r="F167" s="727"/>
      <c r="G167" s="727"/>
    </row>
    <row r="168" spans="2:7">
      <c r="B168" s="727"/>
      <c r="C168" s="727"/>
      <c r="D168" s="727"/>
      <c r="E168" s="727"/>
      <c r="F168" s="727"/>
      <c r="G168" s="727"/>
    </row>
    <row r="169" spans="2:7">
      <c r="B169" s="727"/>
      <c r="C169" s="727"/>
      <c r="D169" s="727"/>
      <c r="E169" s="727"/>
      <c r="F169" s="727"/>
      <c r="G169" s="727"/>
    </row>
    <row r="170" spans="2:7">
      <c r="B170" s="727"/>
      <c r="C170" s="727"/>
      <c r="D170" s="727"/>
      <c r="E170" s="727"/>
      <c r="F170" s="727"/>
      <c r="G170" s="727"/>
    </row>
    <row r="171" spans="2:7">
      <c r="B171" s="727"/>
      <c r="C171" s="727"/>
      <c r="D171" s="727"/>
      <c r="E171" s="727"/>
      <c r="F171" s="727"/>
      <c r="G171" s="727"/>
    </row>
    <row r="172" spans="2:7">
      <c r="B172" s="727"/>
      <c r="C172" s="727"/>
      <c r="D172" s="727"/>
      <c r="E172" s="727"/>
      <c r="F172" s="727"/>
      <c r="G172" s="727"/>
    </row>
    <row r="173" spans="2:7">
      <c r="B173" s="727"/>
      <c r="C173" s="727"/>
      <c r="D173" s="727"/>
      <c r="E173" s="727"/>
      <c r="F173" s="727"/>
      <c r="G173" s="727"/>
    </row>
    <row r="174" spans="2:7">
      <c r="B174" s="727"/>
      <c r="C174" s="727"/>
      <c r="D174" s="727"/>
      <c r="E174" s="727"/>
      <c r="F174" s="727"/>
      <c r="G174" s="727"/>
    </row>
    <row r="175" spans="2:7">
      <c r="B175" s="727"/>
      <c r="C175" s="727"/>
      <c r="D175" s="727"/>
      <c r="E175" s="727"/>
      <c r="F175" s="727"/>
      <c r="G175" s="727"/>
    </row>
    <row r="176" spans="2:7">
      <c r="B176" s="727"/>
      <c r="C176" s="727"/>
      <c r="D176" s="727"/>
      <c r="E176" s="727"/>
      <c r="F176" s="727"/>
      <c r="G176" s="727"/>
    </row>
    <row r="177" spans="2:7">
      <c r="B177" s="727"/>
      <c r="C177" s="727"/>
      <c r="D177" s="727"/>
      <c r="E177" s="727"/>
      <c r="F177" s="727"/>
      <c r="G177" s="727"/>
    </row>
    <row r="178" spans="2:7">
      <c r="B178" s="727"/>
      <c r="C178" s="727"/>
      <c r="D178" s="727"/>
      <c r="E178" s="727"/>
      <c r="F178" s="727"/>
      <c r="G178" s="727"/>
    </row>
    <row r="179" spans="2:7">
      <c r="B179" s="727"/>
      <c r="C179" s="727"/>
      <c r="D179" s="727"/>
      <c r="E179" s="727"/>
      <c r="F179" s="727"/>
      <c r="G179" s="727"/>
    </row>
    <row r="180" spans="2:7">
      <c r="B180" s="727"/>
      <c r="C180" s="727"/>
      <c r="D180" s="727"/>
      <c r="E180" s="727"/>
      <c r="F180" s="727"/>
      <c r="G180" s="727"/>
    </row>
    <row r="181" spans="2:7">
      <c r="B181" s="727"/>
      <c r="C181" s="727"/>
      <c r="D181" s="727"/>
      <c r="E181" s="727"/>
      <c r="F181" s="727"/>
      <c r="G181" s="727"/>
    </row>
    <row r="182" spans="2:7">
      <c r="B182" s="727"/>
      <c r="C182" s="727"/>
      <c r="D182" s="727"/>
      <c r="E182" s="727"/>
      <c r="F182" s="727"/>
      <c r="G182" s="727"/>
    </row>
    <row r="183" spans="2:7">
      <c r="B183" s="727"/>
      <c r="C183" s="727"/>
      <c r="D183" s="727"/>
      <c r="E183" s="727"/>
      <c r="F183" s="727"/>
      <c r="G183" s="727"/>
    </row>
    <row r="184" spans="2:7">
      <c r="B184" s="727"/>
      <c r="C184" s="727"/>
      <c r="D184" s="727"/>
      <c r="E184" s="727"/>
      <c r="F184" s="727"/>
      <c r="G184" s="727"/>
    </row>
    <row r="185" spans="2:7">
      <c r="B185" s="727"/>
      <c r="C185" s="727"/>
      <c r="D185" s="727"/>
      <c r="E185" s="727"/>
      <c r="F185" s="727"/>
      <c r="G185" s="727"/>
    </row>
    <row r="186" spans="2:7">
      <c r="B186" s="727"/>
      <c r="C186" s="727"/>
      <c r="D186" s="727"/>
      <c r="E186" s="727"/>
      <c r="F186" s="727"/>
      <c r="G186" s="727"/>
    </row>
    <row r="187" spans="2:7">
      <c r="B187" s="727"/>
      <c r="C187" s="727"/>
      <c r="D187" s="727"/>
      <c r="E187" s="727"/>
      <c r="F187" s="727"/>
      <c r="G187" s="727"/>
    </row>
    <row r="188" spans="2:7">
      <c r="B188" s="727"/>
      <c r="C188" s="727"/>
      <c r="D188" s="727"/>
      <c r="E188" s="727"/>
      <c r="F188" s="727"/>
      <c r="G188" s="727"/>
    </row>
    <row r="189" spans="2:7">
      <c r="B189" s="727"/>
      <c r="C189" s="727"/>
      <c r="D189" s="727"/>
      <c r="E189" s="727"/>
      <c r="F189" s="727"/>
      <c r="G189" s="727"/>
    </row>
    <row r="190" spans="2:7">
      <c r="B190" s="727"/>
      <c r="C190" s="727"/>
      <c r="D190" s="727"/>
      <c r="E190" s="727"/>
      <c r="F190" s="727"/>
      <c r="G190" s="727"/>
    </row>
    <row r="191" spans="2:7">
      <c r="B191" s="727"/>
      <c r="C191" s="727"/>
      <c r="D191" s="727"/>
      <c r="E191" s="727"/>
      <c r="F191" s="727"/>
      <c r="G191" s="727"/>
    </row>
    <row r="192" spans="2:7">
      <c r="B192" s="727"/>
      <c r="C192" s="727"/>
      <c r="D192" s="727"/>
      <c r="E192" s="727"/>
      <c r="F192" s="727"/>
      <c r="G192" s="727"/>
    </row>
    <row r="193" spans="2:7">
      <c r="B193" s="727"/>
      <c r="C193" s="727"/>
      <c r="D193" s="727"/>
      <c r="E193" s="727"/>
      <c r="F193" s="727"/>
      <c r="G193" s="727"/>
    </row>
    <row r="194" spans="2:7">
      <c r="B194" s="727"/>
      <c r="C194" s="727"/>
      <c r="D194" s="727"/>
      <c r="E194" s="727"/>
      <c r="F194" s="727"/>
      <c r="G194" s="727"/>
    </row>
    <row r="195" spans="2:7">
      <c r="B195" s="727"/>
      <c r="C195" s="727"/>
      <c r="D195" s="727"/>
      <c r="E195" s="727"/>
      <c r="F195" s="727"/>
      <c r="G195" s="727"/>
    </row>
    <row r="196" spans="2:7">
      <c r="B196" s="727"/>
      <c r="C196" s="727"/>
      <c r="D196" s="727"/>
      <c r="E196" s="727"/>
      <c r="F196" s="727"/>
      <c r="G196" s="727"/>
    </row>
    <row r="197" spans="2:7">
      <c r="B197" s="727"/>
      <c r="C197" s="727"/>
      <c r="D197" s="727"/>
      <c r="E197" s="727"/>
      <c r="F197" s="727"/>
      <c r="G197" s="727"/>
    </row>
    <row r="198" spans="2:7">
      <c r="B198" s="727"/>
      <c r="C198" s="727"/>
      <c r="D198" s="727"/>
      <c r="E198" s="727"/>
      <c r="F198" s="727"/>
      <c r="G198" s="727"/>
    </row>
    <row r="199" spans="2:7">
      <c r="B199" s="727"/>
      <c r="C199" s="727"/>
      <c r="D199" s="727"/>
      <c r="E199" s="727"/>
      <c r="F199" s="727"/>
      <c r="G199" s="727"/>
    </row>
    <row r="200" spans="2:7">
      <c r="B200" s="727"/>
      <c r="C200" s="727"/>
      <c r="D200" s="727"/>
      <c r="E200" s="727"/>
      <c r="F200" s="727"/>
      <c r="G200" s="727"/>
    </row>
    <row r="201" spans="2:7">
      <c r="B201" s="727"/>
      <c r="C201" s="727"/>
      <c r="D201" s="727"/>
      <c r="E201" s="727"/>
      <c r="F201" s="727"/>
      <c r="G201" s="727"/>
    </row>
    <row r="202" spans="2:7">
      <c r="B202" s="727"/>
      <c r="C202" s="727"/>
      <c r="D202" s="727"/>
      <c r="E202" s="727"/>
      <c r="F202" s="727"/>
      <c r="G202" s="727"/>
    </row>
    <row r="203" spans="2:7">
      <c r="B203" s="727"/>
      <c r="C203" s="727"/>
      <c r="D203" s="727"/>
      <c r="E203" s="727"/>
      <c r="F203" s="727"/>
      <c r="G203" s="727"/>
    </row>
    <row r="204" spans="2:7">
      <c r="B204" s="727"/>
      <c r="C204" s="727"/>
      <c r="D204" s="727"/>
      <c r="E204" s="727"/>
      <c r="F204" s="727"/>
      <c r="G204" s="727"/>
    </row>
    <row r="205" spans="2:7">
      <c r="B205" s="727"/>
      <c r="C205" s="727"/>
      <c r="D205" s="727"/>
      <c r="E205" s="727"/>
      <c r="F205" s="727"/>
      <c r="G205" s="727"/>
    </row>
    <row r="206" spans="2:7">
      <c r="B206" s="727"/>
      <c r="C206" s="727"/>
      <c r="D206" s="727"/>
      <c r="E206" s="727"/>
      <c r="F206" s="727"/>
      <c r="G206" s="727"/>
    </row>
    <row r="207" spans="2:7">
      <c r="B207" s="727"/>
      <c r="C207" s="727"/>
      <c r="D207" s="727"/>
      <c r="E207" s="727"/>
      <c r="F207" s="727"/>
      <c r="G207" s="727"/>
    </row>
    <row r="208" spans="2:7">
      <c r="B208" s="727"/>
      <c r="C208" s="727"/>
      <c r="D208" s="727"/>
      <c r="E208" s="727"/>
      <c r="F208" s="727"/>
      <c r="G208" s="727"/>
    </row>
    <row r="209" spans="2:7">
      <c r="B209" s="727"/>
      <c r="C209" s="727"/>
      <c r="D209" s="727"/>
      <c r="E209" s="727"/>
      <c r="F209" s="727"/>
      <c r="G209" s="727"/>
    </row>
    <row r="210" spans="2:7">
      <c r="B210" s="727"/>
      <c r="C210" s="727"/>
      <c r="D210" s="727"/>
      <c r="E210" s="727"/>
      <c r="F210" s="727"/>
      <c r="G210" s="727"/>
    </row>
    <row r="211" spans="2:7">
      <c r="B211" s="727"/>
      <c r="C211" s="727"/>
      <c r="D211" s="727"/>
      <c r="E211" s="727"/>
      <c r="F211" s="727"/>
      <c r="G211" s="727"/>
    </row>
    <row r="212" spans="2:7">
      <c r="B212" s="727"/>
      <c r="C212" s="727"/>
      <c r="D212" s="727"/>
      <c r="E212" s="727"/>
      <c r="F212" s="727"/>
      <c r="G212" s="727"/>
    </row>
    <row r="213" spans="2:7">
      <c r="B213" s="727"/>
      <c r="C213" s="727"/>
      <c r="D213" s="727"/>
      <c r="E213" s="727"/>
      <c r="F213" s="727"/>
      <c r="G213" s="727"/>
    </row>
    <row r="214" spans="2:7">
      <c r="B214" s="727"/>
      <c r="C214" s="727"/>
      <c r="D214" s="727"/>
      <c r="E214" s="727"/>
      <c r="F214" s="727"/>
      <c r="G214" s="727"/>
    </row>
    <row r="215" spans="2:7">
      <c r="B215" s="727"/>
      <c r="C215" s="727"/>
      <c r="D215" s="727"/>
      <c r="E215" s="727"/>
      <c r="F215" s="727"/>
      <c r="G215" s="727"/>
    </row>
    <row r="216" spans="2:7">
      <c r="B216" s="727"/>
      <c r="C216" s="727"/>
      <c r="D216" s="727"/>
      <c r="E216" s="727"/>
      <c r="F216" s="727"/>
      <c r="G216" s="727"/>
    </row>
    <row r="217" spans="2:7">
      <c r="B217" s="727"/>
      <c r="C217" s="727"/>
      <c r="D217" s="727"/>
      <c r="E217" s="727"/>
      <c r="F217" s="727"/>
      <c r="G217" s="727"/>
    </row>
    <row r="218" spans="2:7">
      <c r="B218" s="727"/>
      <c r="C218" s="727"/>
      <c r="D218" s="727"/>
      <c r="E218" s="727"/>
      <c r="F218" s="727"/>
      <c r="G218" s="727"/>
    </row>
    <row r="219" spans="2:7">
      <c r="B219" s="727"/>
      <c r="C219" s="727"/>
      <c r="D219" s="727"/>
      <c r="E219" s="727"/>
      <c r="F219" s="727"/>
      <c r="G219" s="727"/>
    </row>
    <row r="220" spans="2:7">
      <c r="B220" s="727"/>
      <c r="C220" s="727"/>
      <c r="D220" s="727"/>
      <c r="E220" s="727"/>
      <c r="F220" s="727"/>
      <c r="G220" s="727"/>
    </row>
    <row r="221" spans="2:7">
      <c r="B221" s="727"/>
      <c r="C221" s="727"/>
      <c r="D221" s="727"/>
      <c r="E221" s="727"/>
      <c r="F221" s="727"/>
      <c r="G221" s="727"/>
    </row>
    <row r="222" spans="2:7">
      <c r="B222" s="727"/>
      <c r="C222" s="727"/>
      <c r="D222" s="727"/>
      <c r="E222" s="727"/>
      <c r="F222" s="727"/>
      <c r="G222" s="727"/>
    </row>
    <row r="223" spans="2:7">
      <c r="B223" s="727"/>
      <c r="C223" s="727"/>
      <c r="D223" s="727"/>
      <c r="E223" s="727"/>
      <c r="F223" s="727"/>
      <c r="G223" s="727"/>
    </row>
    <row r="224" spans="2:7">
      <c r="B224" s="727"/>
      <c r="C224" s="727"/>
      <c r="D224" s="727"/>
      <c r="E224" s="727"/>
      <c r="F224" s="727"/>
      <c r="G224" s="727"/>
    </row>
    <row r="225" spans="2:7">
      <c r="B225" s="727"/>
      <c r="C225" s="727"/>
      <c r="D225" s="727"/>
      <c r="E225" s="727"/>
      <c r="F225" s="727"/>
      <c r="G225" s="727"/>
    </row>
    <row r="226" spans="2:7">
      <c r="B226" s="727"/>
      <c r="C226" s="727"/>
      <c r="D226" s="727"/>
      <c r="E226" s="727"/>
      <c r="F226" s="727"/>
      <c r="G226" s="727"/>
    </row>
    <row r="227" spans="2:7">
      <c r="B227" s="727"/>
      <c r="C227" s="727"/>
      <c r="D227" s="727"/>
      <c r="E227" s="727"/>
      <c r="F227" s="727"/>
      <c r="G227" s="727"/>
    </row>
    <row r="228" spans="2:7">
      <c r="B228" s="727"/>
      <c r="C228" s="727"/>
      <c r="D228" s="727"/>
      <c r="E228" s="727"/>
      <c r="F228" s="727"/>
      <c r="G228" s="727"/>
    </row>
    <row r="229" spans="2:7">
      <c r="B229" s="727"/>
      <c r="C229" s="727"/>
      <c r="D229" s="727"/>
      <c r="E229" s="727"/>
      <c r="F229" s="727"/>
      <c r="G229" s="727"/>
    </row>
    <row r="230" spans="2:7">
      <c r="B230" s="727"/>
      <c r="C230" s="727"/>
      <c r="D230" s="727"/>
      <c r="E230" s="727"/>
      <c r="F230" s="727"/>
      <c r="G230" s="727"/>
    </row>
    <row r="231" spans="2:7">
      <c r="B231" s="727"/>
      <c r="C231" s="727"/>
      <c r="D231" s="727"/>
      <c r="E231" s="727"/>
      <c r="F231" s="727"/>
      <c r="G231" s="727"/>
    </row>
    <row r="232" spans="2:7">
      <c r="B232" s="727"/>
      <c r="C232" s="727"/>
      <c r="D232" s="727"/>
      <c r="E232" s="727"/>
      <c r="F232" s="727"/>
      <c r="G232" s="727"/>
    </row>
    <row r="233" spans="2:7">
      <c r="B233" s="727"/>
      <c r="C233" s="727"/>
      <c r="D233" s="727"/>
      <c r="E233" s="727"/>
      <c r="F233" s="727"/>
      <c r="G233" s="727"/>
    </row>
    <row r="234" spans="2:7">
      <c r="B234" s="727"/>
      <c r="C234" s="727"/>
      <c r="D234" s="727"/>
      <c r="E234" s="727"/>
      <c r="F234" s="727"/>
      <c r="G234" s="727"/>
    </row>
    <row r="235" spans="2:7">
      <c r="B235" s="727"/>
      <c r="C235" s="727"/>
      <c r="D235" s="727"/>
      <c r="E235" s="727"/>
      <c r="F235" s="727"/>
      <c r="G235" s="727"/>
    </row>
    <row r="236" spans="2:7">
      <c r="B236" s="727"/>
      <c r="C236" s="727"/>
      <c r="D236" s="727"/>
      <c r="E236" s="727"/>
      <c r="F236" s="727"/>
      <c r="G236" s="727"/>
    </row>
    <row r="237" spans="2:7">
      <c r="B237" s="727"/>
      <c r="C237" s="727"/>
      <c r="D237" s="727"/>
      <c r="E237" s="727"/>
      <c r="F237" s="727"/>
      <c r="G237" s="727"/>
    </row>
    <row r="238" spans="2:7">
      <c r="B238" s="727"/>
      <c r="C238" s="727"/>
      <c r="D238" s="727"/>
      <c r="E238" s="727"/>
      <c r="F238" s="727"/>
      <c r="G238" s="727"/>
    </row>
    <row r="239" spans="2:7">
      <c r="B239" s="727"/>
      <c r="C239" s="727"/>
      <c r="D239" s="727"/>
      <c r="E239" s="727"/>
      <c r="F239" s="727"/>
      <c r="G239" s="727"/>
    </row>
    <row r="240" spans="2:7">
      <c r="B240" s="727"/>
      <c r="C240" s="727"/>
      <c r="D240" s="727"/>
      <c r="E240" s="727"/>
      <c r="F240" s="727"/>
      <c r="G240" s="727"/>
    </row>
    <row r="241" spans="2:7">
      <c r="B241" s="727"/>
      <c r="C241" s="727"/>
      <c r="D241" s="727"/>
      <c r="E241" s="727"/>
      <c r="F241" s="727"/>
      <c r="G241" s="727"/>
    </row>
    <row r="242" spans="2:7">
      <c r="B242" s="727"/>
      <c r="C242" s="727"/>
      <c r="D242" s="727"/>
      <c r="E242" s="727"/>
      <c r="F242" s="727"/>
      <c r="G242" s="727"/>
    </row>
    <row r="243" spans="2:7">
      <c r="B243" s="727"/>
      <c r="C243" s="727"/>
      <c r="D243" s="727"/>
      <c r="E243" s="727"/>
      <c r="F243" s="727"/>
      <c r="G243" s="727"/>
    </row>
    <row r="244" spans="2:7">
      <c r="B244" s="727"/>
      <c r="C244" s="727"/>
      <c r="D244" s="727"/>
      <c r="E244" s="727"/>
      <c r="F244" s="727"/>
      <c r="G244" s="727"/>
    </row>
    <row r="245" spans="2:7">
      <c r="B245" s="727"/>
      <c r="C245" s="727"/>
      <c r="D245" s="727"/>
      <c r="E245" s="727"/>
      <c r="F245" s="727"/>
      <c r="G245" s="727"/>
    </row>
    <row r="246" spans="2:7">
      <c r="B246" s="727"/>
      <c r="C246" s="727"/>
      <c r="D246" s="727"/>
      <c r="E246" s="727"/>
      <c r="F246" s="727"/>
      <c r="G246" s="727"/>
    </row>
    <row r="247" spans="2:7">
      <c r="B247" s="727"/>
      <c r="C247" s="727"/>
      <c r="D247" s="727"/>
      <c r="E247" s="727"/>
      <c r="F247" s="727"/>
      <c r="G247" s="727"/>
    </row>
    <row r="248" spans="2:7">
      <c r="B248" s="727"/>
      <c r="C248" s="727"/>
      <c r="D248" s="727"/>
      <c r="E248" s="727"/>
      <c r="F248" s="727"/>
      <c r="G248" s="727"/>
    </row>
    <row r="249" spans="2:7">
      <c r="B249" s="727"/>
      <c r="C249" s="727"/>
      <c r="D249" s="727"/>
      <c r="E249" s="727"/>
      <c r="F249" s="727"/>
      <c r="G249" s="727"/>
    </row>
    <row r="250" spans="2:7">
      <c r="B250" s="727"/>
      <c r="C250" s="727"/>
      <c r="D250" s="727"/>
      <c r="E250" s="727"/>
      <c r="F250" s="727"/>
      <c r="G250" s="727"/>
    </row>
    <row r="251" spans="2:7">
      <c r="B251" s="727"/>
      <c r="C251" s="727"/>
      <c r="D251" s="727"/>
      <c r="E251" s="727"/>
      <c r="F251" s="727"/>
      <c r="G251" s="727"/>
    </row>
    <row r="252" spans="2:7">
      <c r="B252" s="727"/>
      <c r="C252" s="727"/>
      <c r="D252" s="727"/>
      <c r="E252" s="727"/>
      <c r="F252" s="727"/>
      <c r="G252" s="727"/>
    </row>
    <row r="253" spans="2:7">
      <c r="B253" s="727"/>
      <c r="C253" s="727"/>
      <c r="D253" s="727"/>
      <c r="E253" s="727"/>
      <c r="F253" s="727"/>
      <c r="G253" s="727"/>
    </row>
    <row r="254" spans="2:7">
      <c r="B254" s="727"/>
      <c r="C254" s="727"/>
      <c r="D254" s="727"/>
      <c r="E254" s="727"/>
      <c r="F254" s="727"/>
      <c r="G254" s="727"/>
    </row>
    <row r="255" spans="2:7">
      <c r="B255" s="727"/>
      <c r="C255" s="727"/>
      <c r="D255" s="727"/>
      <c r="E255" s="727"/>
      <c r="F255" s="727"/>
      <c r="G255" s="727"/>
    </row>
    <row r="256" spans="2:7">
      <c r="B256" s="727"/>
      <c r="C256" s="727"/>
      <c r="D256" s="727"/>
      <c r="E256" s="727"/>
      <c r="F256" s="727"/>
      <c r="G256" s="727"/>
    </row>
    <row r="257" spans="2:7">
      <c r="B257" s="727"/>
      <c r="C257" s="727"/>
      <c r="D257" s="727"/>
      <c r="E257" s="727"/>
      <c r="F257" s="727"/>
      <c r="G257" s="727"/>
    </row>
    <row r="258" spans="2:7">
      <c r="B258" s="727"/>
      <c r="C258" s="727"/>
      <c r="D258" s="727"/>
      <c r="E258" s="727"/>
      <c r="F258" s="727"/>
      <c r="G258" s="727"/>
    </row>
    <row r="259" spans="2:7">
      <c r="B259" s="727"/>
      <c r="C259" s="727"/>
      <c r="D259" s="727"/>
      <c r="E259" s="727"/>
      <c r="F259" s="727"/>
      <c r="G259" s="727"/>
    </row>
    <row r="260" spans="2:7">
      <c r="B260" s="727"/>
      <c r="C260" s="727"/>
      <c r="D260" s="727"/>
      <c r="E260" s="727"/>
      <c r="F260" s="727"/>
      <c r="G260" s="727"/>
    </row>
    <row r="261" spans="2:7">
      <c r="B261" s="727"/>
      <c r="C261" s="727"/>
      <c r="D261" s="727"/>
      <c r="E261" s="727"/>
      <c r="F261" s="727"/>
      <c r="G261" s="727"/>
    </row>
    <row r="262" spans="2:7">
      <c r="B262" s="727"/>
      <c r="C262" s="727"/>
      <c r="D262" s="727"/>
      <c r="E262" s="727"/>
      <c r="F262" s="727"/>
      <c r="G262" s="727"/>
    </row>
    <row r="263" spans="2:7">
      <c r="B263" s="727"/>
      <c r="C263" s="727"/>
      <c r="D263" s="727"/>
      <c r="E263" s="727"/>
      <c r="F263" s="727"/>
      <c r="G263" s="727"/>
    </row>
    <row r="264" spans="2:7">
      <c r="B264" s="727"/>
      <c r="C264" s="727"/>
      <c r="D264" s="727"/>
      <c r="E264" s="727"/>
      <c r="F264" s="727"/>
      <c r="G264" s="727"/>
    </row>
    <row r="265" spans="2:7">
      <c r="B265" s="727"/>
      <c r="C265" s="727"/>
      <c r="D265" s="727"/>
      <c r="E265" s="727"/>
      <c r="F265" s="727"/>
      <c r="G265" s="727"/>
    </row>
    <row r="266" spans="2:7">
      <c r="B266" s="727"/>
      <c r="C266" s="727"/>
      <c r="D266" s="727"/>
      <c r="E266" s="727"/>
      <c r="F266" s="727"/>
      <c r="G266" s="727"/>
    </row>
    <row r="267" spans="2:7">
      <c r="B267" s="727"/>
      <c r="C267" s="727"/>
      <c r="D267" s="727"/>
      <c r="E267" s="727"/>
      <c r="F267" s="727"/>
      <c r="G267" s="727"/>
    </row>
    <row r="268" spans="2:7">
      <c r="B268" s="727"/>
      <c r="C268" s="727"/>
      <c r="D268" s="727"/>
      <c r="E268" s="727"/>
      <c r="F268" s="727"/>
      <c r="G268" s="727"/>
    </row>
    <row r="269" spans="2:7">
      <c r="B269" s="727"/>
      <c r="C269" s="727"/>
      <c r="D269" s="727"/>
      <c r="E269" s="727"/>
      <c r="F269" s="727"/>
      <c r="G269" s="727"/>
    </row>
    <row r="270" spans="2:7">
      <c r="B270" s="727"/>
      <c r="C270" s="727"/>
      <c r="D270" s="727"/>
      <c r="E270" s="727"/>
      <c r="F270" s="727"/>
      <c r="G270" s="727"/>
    </row>
    <row r="271" spans="2:7">
      <c r="B271" s="727"/>
      <c r="C271" s="727"/>
      <c r="D271" s="727"/>
      <c r="E271" s="727"/>
      <c r="F271" s="727"/>
      <c r="G271" s="727"/>
    </row>
    <row r="272" spans="2:7">
      <c r="B272" s="727"/>
      <c r="C272" s="727"/>
      <c r="D272" s="727"/>
      <c r="E272" s="727"/>
      <c r="F272" s="727"/>
      <c r="G272" s="727"/>
    </row>
    <row r="273" spans="2:7">
      <c r="B273" s="727"/>
      <c r="C273" s="727"/>
      <c r="D273" s="727"/>
      <c r="E273" s="727"/>
      <c r="F273" s="727"/>
      <c r="G273" s="727"/>
    </row>
    <row r="274" spans="2:7">
      <c r="B274" s="727"/>
      <c r="C274" s="727"/>
      <c r="D274" s="727"/>
      <c r="E274" s="727"/>
      <c r="F274" s="727"/>
      <c r="G274" s="727"/>
    </row>
    <row r="275" spans="2:7">
      <c r="B275" s="727"/>
      <c r="C275" s="727"/>
      <c r="D275" s="727"/>
      <c r="E275" s="727"/>
      <c r="F275" s="727"/>
      <c r="G275" s="727"/>
    </row>
    <row r="276" spans="2:7">
      <c r="B276" s="727"/>
      <c r="C276" s="727"/>
      <c r="D276" s="727"/>
      <c r="E276" s="727"/>
      <c r="F276" s="727"/>
      <c r="G276" s="727"/>
    </row>
    <row r="277" spans="2:7">
      <c r="B277" s="727"/>
      <c r="C277" s="727"/>
      <c r="D277" s="727"/>
      <c r="E277" s="727"/>
      <c r="F277" s="727"/>
      <c r="G277" s="727"/>
    </row>
    <row r="278" spans="2:7">
      <c r="B278" s="727"/>
      <c r="C278" s="727"/>
      <c r="D278" s="727"/>
      <c r="E278" s="727"/>
      <c r="F278" s="727"/>
      <c r="G278" s="727"/>
    </row>
    <row r="279" spans="2:7">
      <c r="B279" s="727"/>
      <c r="C279" s="727"/>
      <c r="D279" s="727"/>
      <c r="E279" s="727"/>
      <c r="F279" s="727"/>
      <c r="G279" s="727"/>
    </row>
    <row r="280" spans="2:7">
      <c r="B280" s="727"/>
      <c r="C280" s="727"/>
      <c r="D280" s="727"/>
      <c r="E280" s="727"/>
      <c r="F280" s="727"/>
      <c r="G280" s="727"/>
    </row>
    <row r="281" spans="2:7">
      <c r="B281" s="727"/>
      <c r="C281" s="727"/>
      <c r="D281" s="727"/>
      <c r="E281" s="727"/>
      <c r="F281" s="727"/>
      <c r="G281" s="727"/>
    </row>
    <row r="282" spans="2:7">
      <c r="B282" s="727"/>
      <c r="C282" s="727"/>
      <c r="D282" s="727"/>
      <c r="E282" s="727"/>
      <c r="F282" s="727"/>
      <c r="G282" s="727"/>
    </row>
    <row r="283" spans="2:7">
      <c r="B283" s="727"/>
      <c r="C283" s="727"/>
      <c r="D283" s="727"/>
      <c r="E283" s="727"/>
      <c r="F283" s="727"/>
      <c r="G283" s="727"/>
    </row>
    <row r="284" spans="2:7">
      <c r="B284" s="727"/>
      <c r="C284" s="727"/>
      <c r="D284" s="727"/>
      <c r="E284" s="727"/>
      <c r="F284" s="727"/>
      <c r="G284" s="727"/>
    </row>
    <row r="285" spans="2:7">
      <c r="B285" s="727"/>
      <c r="C285" s="727"/>
      <c r="D285" s="727"/>
      <c r="E285" s="727"/>
      <c r="F285" s="727"/>
      <c r="G285" s="727"/>
    </row>
    <row r="286" spans="2:7">
      <c r="B286" s="727"/>
      <c r="C286" s="727"/>
      <c r="D286" s="727"/>
      <c r="E286" s="727"/>
      <c r="F286" s="727"/>
      <c r="G286" s="727"/>
    </row>
    <row r="287" spans="2:7">
      <c r="B287" s="727"/>
      <c r="C287" s="727"/>
      <c r="D287" s="727"/>
      <c r="E287" s="727"/>
      <c r="F287" s="727"/>
      <c r="G287" s="727"/>
    </row>
    <row r="288" spans="2:7">
      <c r="B288" s="727"/>
      <c r="C288" s="727"/>
      <c r="D288" s="727"/>
      <c r="E288" s="727"/>
      <c r="F288" s="727"/>
      <c r="G288" s="727"/>
    </row>
    <row r="289" spans="2:7">
      <c r="B289" s="727"/>
      <c r="C289" s="727"/>
      <c r="D289" s="727"/>
      <c r="E289" s="727"/>
      <c r="F289" s="727"/>
      <c r="G289" s="727"/>
    </row>
    <row r="290" spans="2:7">
      <c r="B290" s="727"/>
      <c r="C290" s="727"/>
      <c r="D290" s="727"/>
      <c r="E290" s="727"/>
      <c r="F290" s="727"/>
      <c r="G290" s="727"/>
    </row>
    <row r="291" spans="2:7">
      <c r="B291" s="727"/>
      <c r="C291" s="727"/>
      <c r="D291" s="727"/>
      <c r="E291" s="727"/>
      <c r="F291" s="727"/>
      <c r="G291" s="727"/>
    </row>
    <row r="292" spans="2:7">
      <c r="B292" s="727"/>
      <c r="C292" s="727"/>
      <c r="D292" s="727"/>
      <c r="E292" s="727"/>
      <c r="F292" s="727"/>
      <c r="G292" s="727"/>
    </row>
    <row r="293" spans="2:7">
      <c r="B293" s="727"/>
      <c r="C293" s="727"/>
      <c r="D293" s="727"/>
      <c r="E293" s="727"/>
      <c r="F293" s="727"/>
      <c r="G293" s="727"/>
    </row>
    <row r="294" spans="2:7">
      <c r="B294" s="727"/>
      <c r="C294" s="727"/>
      <c r="D294" s="727"/>
      <c r="E294" s="727"/>
      <c r="F294" s="727"/>
      <c r="G294" s="727"/>
    </row>
    <row r="295" spans="2:7">
      <c r="B295" s="727"/>
      <c r="C295" s="727"/>
      <c r="D295" s="727"/>
      <c r="E295" s="727"/>
      <c r="F295" s="727"/>
      <c r="G295" s="727"/>
    </row>
    <row r="296" spans="2:7">
      <c r="B296" s="727"/>
      <c r="C296" s="727"/>
      <c r="D296" s="727"/>
      <c r="E296" s="727"/>
      <c r="F296" s="727"/>
      <c r="G296" s="727"/>
    </row>
    <row r="297" spans="2:7">
      <c r="B297" s="727"/>
      <c r="C297" s="727"/>
      <c r="D297" s="727"/>
      <c r="E297" s="727"/>
      <c r="F297" s="727"/>
      <c r="G297" s="727"/>
    </row>
    <row r="298" spans="2:7">
      <c r="B298" s="727"/>
      <c r="C298" s="727"/>
      <c r="D298" s="727"/>
      <c r="E298" s="727"/>
      <c r="F298" s="727"/>
      <c r="G298" s="727"/>
    </row>
    <row r="299" spans="2:7">
      <c r="B299" s="727"/>
      <c r="C299" s="727"/>
      <c r="D299" s="727"/>
      <c r="E299" s="727"/>
      <c r="F299" s="727"/>
      <c r="G299" s="727"/>
    </row>
    <row r="300" spans="2:7">
      <c r="B300" s="727"/>
      <c r="C300" s="727"/>
      <c r="D300" s="727"/>
      <c r="E300" s="727"/>
      <c r="F300" s="727"/>
      <c r="G300" s="727"/>
    </row>
    <row r="301" spans="2:7">
      <c r="B301" s="727"/>
      <c r="C301" s="727"/>
      <c r="D301" s="727"/>
      <c r="E301" s="727"/>
      <c r="F301" s="727"/>
      <c r="G301" s="727"/>
    </row>
    <row r="302" spans="2:7">
      <c r="B302" s="727"/>
      <c r="C302" s="727"/>
      <c r="D302" s="727"/>
      <c r="E302" s="727"/>
      <c r="F302" s="727"/>
      <c r="G302" s="727"/>
    </row>
    <row r="303" spans="2:7">
      <c r="B303" s="727"/>
      <c r="C303" s="727"/>
      <c r="D303" s="727"/>
      <c r="E303" s="727"/>
      <c r="F303" s="727"/>
      <c r="G303" s="727"/>
    </row>
    <row r="304" spans="2:7">
      <c r="B304" s="727"/>
      <c r="C304" s="727"/>
      <c r="D304" s="727"/>
      <c r="E304" s="727"/>
      <c r="F304" s="727"/>
      <c r="G304" s="727"/>
    </row>
    <row r="305" spans="2:7">
      <c r="B305" s="727"/>
      <c r="C305" s="727"/>
      <c r="D305" s="727"/>
      <c r="E305" s="727"/>
      <c r="F305" s="727"/>
      <c r="G305" s="727"/>
    </row>
    <row r="306" spans="2:7">
      <c r="B306" s="727"/>
      <c r="C306" s="727"/>
      <c r="D306" s="727"/>
      <c r="E306" s="727"/>
      <c r="F306" s="727"/>
      <c r="G306" s="727"/>
    </row>
    <row r="307" spans="2:7">
      <c r="B307" s="727"/>
      <c r="C307" s="727"/>
      <c r="D307" s="727"/>
      <c r="E307" s="727"/>
      <c r="F307" s="727"/>
      <c r="G307" s="727"/>
    </row>
    <row r="308" spans="2:7">
      <c r="B308" s="727"/>
      <c r="C308" s="727"/>
      <c r="D308" s="727"/>
      <c r="E308" s="727"/>
      <c r="F308" s="727"/>
      <c r="G308" s="727"/>
    </row>
    <row r="309" spans="2:7">
      <c r="B309" s="727"/>
      <c r="C309" s="727"/>
      <c r="D309" s="727"/>
      <c r="E309" s="727"/>
      <c r="F309" s="727"/>
      <c r="G309" s="727"/>
    </row>
    <row r="310" spans="2:7">
      <c r="B310" s="727"/>
      <c r="C310" s="727"/>
      <c r="D310" s="727"/>
      <c r="E310" s="727"/>
      <c r="F310" s="727"/>
      <c r="G310" s="727"/>
    </row>
    <row r="311" spans="2:7">
      <c r="B311" s="727"/>
      <c r="C311" s="727"/>
      <c r="D311" s="727"/>
      <c r="E311" s="727"/>
      <c r="F311" s="727"/>
      <c r="G311" s="727"/>
    </row>
    <row r="312" spans="2:7">
      <c r="B312" s="727"/>
      <c r="C312" s="727"/>
      <c r="D312" s="727"/>
      <c r="E312" s="727"/>
      <c r="F312" s="727"/>
      <c r="G312" s="727"/>
    </row>
    <row r="313" spans="2:7">
      <c r="B313" s="727"/>
      <c r="C313" s="727"/>
      <c r="D313" s="727"/>
      <c r="E313" s="727"/>
      <c r="F313" s="727"/>
      <c r="G313" s="727"/>
    </row>
    <row r="314" spans="2:7">
      <c r="B314" s="727"/>
      <c r="C314" s="727"/>
      <c r="D314" s="727"/>
      <c r="E314" s="727"/>
      <c r="F314" s="727"/>
      <c r="G314" s="727"/>
    </row>
    <row r="315" spans="2:7">
      <c r="B315" s="727"/>
      <c r="C315" s="727"/>
      <c r="D315" s="727"/>
      <c r="E315" s="727"/>
      <c r="F315" s="727"/>
      <c r="G315" s="727"/>
    </row>
    <row r="316" spans="2:7">
      <c r="B316" s="727"/>
      <c r="C316" s="727"/>
      <c r="D316" s="727"/>
      <c r="E316" s="727"/>
      <c r="F316" s="727"/>
      <c r="G316" s="727"/>
    </row>
    <row r="317" spans="2:7">
      <c r="B317" s="727"/>
      <c r="C317" s="727"/>
      <c r="D317" s="727"/>
      <c r="E317" s="727"/>
      <c r="F317" s="727"/>
      <c r="G317" s="727"/>
    </row>
    <row r="318" spans="2:7">
      <c r="B318" s="727"/>
      <c r="C318" s="727"/>
      <c r="D318" s="727"/>
      <c r="E318" s="727"/>
      <c r="F318" s="727"/>
      <c r="G318" s="727"/>
    </row>
    <row r="319" spans="2:7">
      <c r="B319" s="727"/>
      <c r="C319" s="727"/>
      <c r="D319" s="727"/>
      <c r="E319" s="727"/>
      <c r="F319" s="727"/>
      <c r="G319" s="727"/>
    </row>
    <row r="320" spans="2:7">
      <c r="B320" s="727"/>
      <c r="C320" s="727"/>
      <c r="D320" s="727"/>
      <c r="E320" s="727"/>
      <c r="F320" s="727"/>
      <c r="G320" s="727"/>
    </row>
    <row r="321" spans="2:7">
      <c r="B321" s="727"/>
      <c r="C321" s="727"/>
      <c r="D321" s="727"/>
      <c r="E321" s="727"/>
      <c r="F321" s="727"/>
      <c r="G321" s="727"/>
    </row>
    <row r="322" spans="2:7">
      <c r="B322" s="727"/>
      <c r="C322" s="727"/>
      <c r="D322" s="727"/>
      <c r="E322" s="727"/>
      <c r="F322" s="727"/>
      <c r="G322" s="727"/>
    </row>
    <row r="323" spans="2:7">
      <c r="B323" s="727"/>
      <c r="C323" s="727"/>
      <c r="D323" s="727"/>
      <c r="E323" s="727"/>
      <c r="F323" s="727"/>
      <c r="G323" s="727"/>
    </row>
    <row r="324" spans="2:7">
      <c r="B324" s="727"/>
      <c r="C324" s="727"/>
      <c r="D324" s="727"/>
      <c r="E324" s="727"/>
      <c r="F324" s="727"/>
      <c r="G324" s="727"/>
    </row>
    <row r="325" spans="2:7">
      <c r="B325" s="727"/>
      <c r="C325" s="727"/>
      <c r="D325" s="727"/>
      <c r="E325" s="727"/>
      <c r="F325" s="727"/>
      <c r="G325" s="727"/>
    </row>
    <row r="326" spans="2:7">
      <c r="B326" s="727"/>
      <c r="C326" s="727"/>
      <c r="D326" s="727"/>
      <c r="E326" s="727"/>
      <c r="F326" s="727"/>
      <c r="G326" s="727"/>
    </row>
    <row r="327" spans="2:7">
      <c r="B327" s="727"/>
      <c r="C327" s="727"/>
      <c r="D327" s="727"/>
      <c r="E327" s="727"/>
      <c r="F327" s="727"/>
      <c r="G327" s="727"/>
    </row>
    <row r="328" spans="2:7">
      <c r="B328" s="727"/>
      <c r="C328" s="727"/>
      <c r="D328" s="727"/>
      <c r="E328" s="727"/>
      <c r="F328" s="727"/>
      <c r="G328" s="727"/>
    </row>
    <row r="329" spans="2:7">
      <c r="B329" s="727"/>
      <c r="C329" s="727"/>
      <c r="D329" s="727"/>
      <c r="E329" s="727"/>
      <c r="F329" s="727"/>
      <c r="G329" s="727"/>
    </row>
    <row r="330" spans="2:7">
      <c r="B330" s="727"/>
      <c r="C330" s="727"/>
      <c r="D330" s="727"/>
      <c r="E330" s="727"/>
      <c r="F330" s="727"/>
      <c r="G330" s="727"/>
    </row>
    <row r="331" spans="2:7">
      <c r="B331" s="727"/>
      <c r="C331" s="727"/>
      <c r="D331" s="727"/>
      <c r="E331" s="727"/>
      <c r="F331" s="727"/>
      <c r="G331" s="727"/>
    </row>
    <row r="332" spans="2:7">
      <c r="B332" s="727"/>
      <c r="C332" s="727"/>
      <c r="D332" s="727"/>
      <c r="E332" s="727"/>
      <c r="F332" s="727"/>
      <c r="G332" s="727"/>
    </row>
    <row r="333" spans="2:7">
      <c r="B333" s="727"/>
      <c r="C333" s="727"/>
      <c r="D333" s="727"/>
      <c r="E333" s="727"/>
      <c r="F333" s="727"/>
      <c r="G333" s="727"/>
    </row>
    <row r="334" spans="2:7">
      <c r="B334" s="727"/>
      <c r="C334" s="727"/>
      <c r="D334" s="727"/>
      <c r="E334" s="727"/>
      <c r="F334" s="727"/>
      <c r="G334" s="727"/>
    </row>
    <row r="335" spans="2:7">
      <c r="B335" s="727"/>
      <c r="C335" s="727"/>
      <c r="D335" s="727"/>
      <c r="E335" s="727"/>
      <c r="F335" s="727"/>
      <c r="G335" s="727"/>
    </row>
    <row r="336" spans="2:7">
      <c r="B336" s="727"/>
      <c r="C336" s="727"/>
      <c r="D336" s="727"/>
      <c r="E336" s="727"/>
      <c r="F336" s="727"/>
      <c r="G336" s="727"/>
    </row>
    <row r="337" spans="2:7">
      <c r="B337" s="727"/>
      <c r="C337" s="727"/>
      <c r="D337" s="727"/>
      <c r="E337" s="727"/>
      <c r="F337" s="727"/>
      <c r="G337" s="727"/>
    </row>
    <row r="338" spans="2:7">
      <c r="B338" s="727"/>
      <c r="C338" s="727"/>
      <c r="D338" s="727"/>
      <c r="E338" s="727"/>
      <c r="F338" s="727"/>
      <c r="G338" s="727"/>
    </row>
    <row r="339" spans="2:7">
      <c r="B339" s="727"/>
      <c r="C339" s="727"/>
      <c r="D339" s="727"/>
      <c r="E339" s="727"/>
      <c r="F339" s="727"/>
      <c r="G339" s="727"/>
    </row>
    <row r="340" spans="2:7">
      <c r="B340" s="727"/>
      <c r="C340" s="727"/>
      <c r="D340" s="727"/>
      <c r="E340" s="727"/>
      <c r="F340" s="727"/>
      <c r="G340" s="727"/>
    </row>
    <row r="341" spans="2:7">
      <c r="B341" s="727"/>
      <c r="C341" s="727"/>
      <c r="D341" s="727"/>
      <c r="E341" s="727"/>
      <c r="F341" s="727"/>
      <c r="G341" s="727"/>
    </row>
    <row r="342" spans="2:7">
      <c r="B342" s="727"/>
      <c r="C342" s="727"/>
      <c r="D342" s="727"/>
      <c r="E342" s="727"/>
      <c r="F342" s="727"/>
      <c r="G342" s="727"/>
    </row>
    <row r="343" spans="2:7">
      <c r="B343" s="727"/>
      <c r="C343" s="727"/>
      <c r="D343" s="727"/>
      <c r="E343" s="727"/>
      <c r="F343" s="727"/>
      <c r="G343" s="727"/>
    </row>
    <row r="344" spans="2:7">
      <c r="B344" s="727"/>
      <c r="C344" s="727"/>
      <c r="D344" s="727"/>
      <c r="E344" s="727"/>
      <c r="F344" s="727"/>
      <c r="G344" s="727"/>
    </row>
    <row r="345" spans="2:7">
      <c r="B345" s="727"/>
      <c r="C345" s="727"/>
      <c r="D345" s="727"/>
      <c r="E345" s="727"/>
      <c r="F345" s="727"/>
      <c r="G345" s="727"/>
    </row>
    <row r="346" spans="2:7">
      <c r="B346" s="727"/>
      <c r="C346" s="727"/>
      <c r="D346" s="727"/>
      <c r="E346" s="727"/>
      <c r="F346" s="727"/>
      <c r="G346" s="727"/>
    </row>
    <row r="347" spans="2:7">
      <c r="B347" s="727"/>
      <c r="C347" s="727"/>
      <c r="D347" s="727"/>
      <c r="E347" s="727"/>
      <c r="F347" s="727"/>
      <c r="G347" s="727"/>
    </row>
    <row r="348" spans="2:7">
      <c r="B348" s="727"/>
      <c r="C348" s="727"/>
      <c r="D348" s="727"/>
      <c r="E348" s="727"/>
      <c r="F348" s="727"/>
      <c r="G348" s="727"/>
    </row>
    <row r="349" spans="2:7">
      <c r="B349" s="727"/>
      <c r="C349" s="727"/>
      <c r="D349" s="727"/>
      <c r="E349" s="727"/>
      <c r="F349" s="727"/>
      <c r="G349" s="727"/>
    </row>
    <row r="350" spans="2:7">
      <c r="B350" s="727"/>
      <c r="C350" s="727"/>
      <c r="D350" s="727"/>
      <c r="E350" s="727"/>
      <c r="F350" s="727"/>
      <c r="G350" s="727"/>
    </row>
    <row r="351" spans="2:7">
      <c r="B351" s="727"/>
      <c r="C351" s="727"/>
      <c r="D351" s="727"/>
      <c r="E351" s="727"/>
      <c r="F351" s="727"/>
      <c r="G351" s="727"/>
    </row>
    <row r="352" spans="2:7">
      <c r="B352" s="727"/>
      <c r="C352" s="727"/>
      <c r="D352" s="727"/>
      <c r="E352" s="727"/>
      <c r="F352" s="727"/>
      <c r="G352" s="727"/>
    </row>
    <row r="353" spans="2:7">
      <c r="B353" s="727"/>
      <c r="C353" s="727"/>
      <c r="D353" s="727"/>
      <c r="E353" s="727"/>
      <c r="F353" s="727"/>
      <c r="G353" s="727"/>
    </row>
    <row r="354" spans="2:7">
      <c r="B354" s="727"/>
      <c r="C354" s="727"/>
      <c r="D354" s="727"/>
      <c r="E354" s="727"/>
      <c r="F354" s="727"/>
      <c r="G354" s="727"/>
    </row>
    <row r="355" spans="2:7">
      <c r="B355" s="727"/>
      <c r="C355" s="727"/>
      <c r="D355" s="727"/>
      <c r="E355" s="727"/>
      <c r="F355" s="727"/>
      <c r="G355" s="727"/>
    </row>
    <row r="356" spans="2:7">
      <c r="B356" s="727"/>
      <c r="C356" s="727"/>
      <c r="D356" s="727"/>
      <c r="E356" s="727"/>
      <c r="F356" s="727"/>
      <c r="G356" s="727"/>
    </row>
    <row r="357" spans="2:7">
      <c r="B357" s="727"/>
      <c r="C357" s="727"/>
      <c r="D357" s="727"/>
      <c r="E357" s="727"/>
      <c r="F357" s="727"/>
      <c r="G357" s="727"/>
    </row>
    <row r="358" spans="2:7">
      <c r="B358" s="727"/>
      <c r="C358" s="727"/>
      <c r="D358" s="727"/>
      <c r="E358" s="727"/>
      <c r="F358" s="727"/>
      <c r="G358" s="727"/>
    </row>
    <row r="359" spans="2:7">
      <c r="B359" s="727"/>
      <c r="C359" s="727"/>
      <c r="D359" s="727"/>
      <c r="E359" s="727"/>
      <c r="F359" s="727"/>
      <c r="G359" s="727"/>
    </row>
    <row r="360" spans="2:7">
      <c r="B360" s="727"/>
      <c r="C360" s="727"/>
      <c r="D360" s="727"/>
      <c r="E360" s="727"/>
      <c r="F360" s="727"/>
      <c r="G360" s="727"/>
    </row>
    <row r="361" spans="2:7">
      <c r="B361" s="727"/>
      <c r="C361" s="727"/>
      <c r="D361" s="727"/>
      <c r="E361" s="727"/>
      <c r="F361" s="727"/>
      <c r="G361" s="727"/>
    </row>
    <row r="362" spans="2:7">
      <c r="B362" s="727"/>
      <c r="C362" s="727"/>
      <c r="D362" s="727"/>
      <c r="E362" s="727"/>
      <c r="F362" s="727"/>
      <c r="G362" s="727"/>
    </row>
    <row r="363" spans="2:7">
      <c r="B363" s="727"/>
      <c r="C363" s="727"/>
      <c r="D363" s="727"/>
      <c r="E363" s="727"/>
      <c r="F363" s="727"/>
      <c r="G363" s="727"/>
    </row>
    <row r="364" spans="2:7">
      <c r="B364" s="727"/>
      <c r="C364" s="727"/>
      <c r="D364" s="727"/>
      <c r="E364" s="727"/>
      <c r="F364" s="727"/>
      <c r="G364" s="727"/>
    </row>
    <row r="365" spans="2:7">
      <c r="B365" s="727"/>
      <c r="C365" s="727"/>
      <c r="D365" s="727"/>
      <c r="E365" s="727"/>
      <c r="F365" s="727"/>
      <c r="G365" s="727"/>
    </row>
    <row r="366" spans="2:7">
      <c r="B366" s="727"/>
      <c r="C366" s="727"/>
      <c r="D366" s="727"/>
      <c r="E366" s="727"/>
      <c r="F366" s="727"/>
      <c r="G366" s="727"/>
    </row>
    <row r="367" spans="2:7">
      <c r="B367" s="727"/>
      <c r="C367" s="727"/>
      <c r="D367" s="727"/>
      <c r="E367" s="727"/>
      <c r="F367" s="727"/>
      <c r="G367" s="727"/>
    </row>
    <row r="368" spans="2:7">
      <c r="B368" s="727"/>
      <c r="C368" s="727"/>
      <c r="D368" s="727"/>
      <c r="E368" s="727"/>
      <c r="F368" s="727"/>
      <c r="G368" s="727"/>
    </row>
    <row r="369" spans="2:7">
      <c r="B369" s="727"/>
      <c r="C369" s="727"/>
      <c r="D369" s="727"/>
      <c r="E369" s="727"/>
      <c r="F369" s="727"/>
      <c r="G369" s="727"/>
    </row>
    <row r="370" spans="2:7">
      <c r="B370" s="727"/>
      <c r="C370" s="727"/>
      <c r="D370" s="727"/>
      <c r="E370" s="727"/>
      <c r="F370" s="727"/>
      <c r="G370" s="727"/>
    </row>
    <row r="371" spans="2:7">
      <c r="B371" s="727"/>
      <c r="C371" s="727"/>
      <c r="D371" s="727"/>
      <c r="E371" s="727"/>
      <c r="F371" s="727"/>
      <c r="G371" s="727"/>
    </row>
    <row r="372" spans="2:7">
      <c r="B372" s="727"/>
      <c r="C372" s="727"/>
      <c r="D372" s="727"/>
      <c r="E372" s="727"/>
      <c r="F372" s="727"/>
      <c r="G372" s="727"/>
    </row>
    <row r="373" spans="2:7">
      <c r="B373" s="727"/>
      <c r="C373" s="727"/>
      <c r="D373" s="727"/>
      <c r="E373" s="727"/>
      <c r="F373" s="727"/>
      <c r="G373" s="727"/>
    </row>
    <row r="374" spans="2:7">
      <c r="B374" s="727"/>
      <c r="C374" s="727"/>
      <c r="D374" s="727"/>
      <c r="E374" s="727"/>
      <c r="F374" s="727"/>
      <c r="G374" s="727"/>
    </row>
    <row r="375" spans="2:7">
      <c r="B375" s="727"/>
      <c r="C375" s="727"/>
      <c r="D375" s="727"/>
      <c r="E375" s="727"/>
      <c r="F375" s="727"/>
      <c r="G375" s="727"/>
    </row>
    <row r="376" spans="2:7">
      <c r="B376" s="727"/>
      <c r="C376" s="727"/>
      <c r="D376" s="727"/>
      <c r="E376" s="727"/>
      <c r="F376" s="727"/>
      <c r="G376" s="727"/>
    </row>
    <row r="377" spans="2:7">
      <c r="B377" s="727"/>
      <c r="C377" s="727"/>
      <c r="D377" s="727"/>
      <c r="E377" s="727"/>
      <c r="F377" s="727"/>
      <c r="G377" s="727"/>
    </row>
    <row r="378" spans="2:7">
      <c r="B378" s="727"/>
      <c r="C378" s="727"/>
      <c r="D378" s="727"/>
      <c r="E378" s="727"/>
      <c r="F378" s="727"/>
      <c r="G378" s="727"/>
    </row>
    <row r="379" spans="2:7">
      <c r="B379" s="727"/>
      <c r="C379" s="727"/>
      <c r="D379" s="727"/>
      <c r="E379" s="727"/>
      <c r="F379" s="727"/>
      <c r="G379" s="727"/>
    </row>
    <row r="380" spans="2:7">
      <c r="B380" s="727"/>
      <c r="C380" s="727"/>
      <c r="D380" s="727"/>
      <c r="E380" s="727"/>
      <c r="F380" s="727"/>
      <c r="G380" s="727"/>
    </row>
    <row r="381" spans="2:7">
      <c r="B381" s="727"/>
      <c r="C381" s="727"/>
      <c r="D381" s="727"/>
      <c r="E381" s="727"/>
      <c r="F381" s="727"/>
      <c r="G381" s="727"/>
    </row>
    <row r="382" spans="2:7">
      <c r="B382" s="727"/>
      <c r="C382" s="727"/>
      <c r="D382" s="727"/>
      <c r="E382" s="727"/>
      <c r="F382" s="727"/>
      <c r="G382" s="727"/>
    </row>
    <row r="383" spans="2:7">
      <c r="B383" s="727"/>
      <c r="C383" s="727"/>
      <c r="D383" s="727"/>
      <c r="E383" s="727"/>
      <c r="F383" s="727"/>
      <c r="G383" s="727"/>
    </row>
    <row r="384" spans="2:7">
      <c r="B384" s="727"/>
      <c r="C384" s="727"/>
      <c r="D384" s="727"/>
      <c r="E384" s="727"/>
      <c r="F384" s="727"/>
      <c r="G384" s="727"/>
    </row>
    <row r="385" spans="2:7">
      <c r="B385" s="727"/>
      <c r="C385" s="727"/>
      <c r="D385" s="727"/>
      <c r="E385" s="727"/>
      <c r="F385" s="727"/>
      <c r="G385" s="727"/>
    </row>
    <row r="386" spans="2:7">
      <c r="B386" s="727"/>
      <c r="C386" s="727"/>
      <c r="D386" s="727"/>
      <c r="E386" s="727"/>
      <c r="F386" s="727"/>
      <c r="G386" s="727"/>
    </row>
    <row r="387" spans="2:7">
      <c r="B387" s="727"/>
      <c r="C387" s="727"/>
      <c r="D387" s="727"/>
      <c r="E387" s="727"/>
      <c r="F387" s="727"/>
      <c r="G387" s="727"/>
    </row>
    <row r="388" spans="2:7">
      <c r="B388" s="727"/>
      <c r="C388" s="727"/>
      <c r="D388" s="727"/>
      <c r="E388" s="727"/>
      <c r="F388" s="727"/>
      <c r="G388" s="727"/>
    </row>
    <row r="389" spans="2:7">
      <c r="B389" s="727"/>
      <c r="C389" s="727"/>
      <c r="D389" s="727"/>
      <c r="E389" s="727"/>
      <c r="F389" s="727"/>
      <c r="G389" s="727"/>
    </row>
    <row r="390" spans="2:7">
      <c r="B390" s="727"/>
      <c r="C390" s="727"/>
      <c r="D390" s="727"/>
      <c r="E390" s="727"/>
      <c r="F390" s="727"/>
      <c r="G390" s="727"/>
    </row>
    <row r="391" spans="2:7">
      <c r="B391" s="727"/>
      <c r="C391" s="727"/>
      <c r="D391" s="727"/>
      <c r="E391" s="727"/>
      <c r="F391" s="727"/>
      <c r="G391" s="727"/>
    </row>
    <row r="392" spans="2:7">
      <c r="B392" s="727"/>
      <c r="C392" s="727"/>
      <c r="D392" s="727"/>
      <c r="E392" s="727"/>
      <c r="F392" s="727"/>
      <c r="G392" s="727"/>
    </row>
    <row r="393" spans="2:7">
      <c r="B393" s="727"/>
      <c r="C393" s="727"/>
      <c r="D393" s="727"/>
      <c r="E393" s="727"/>
      <c r="F393" s="727"/>
      <c r="G393" s="727"/>
    </row>
    <row r="394" spans="2:7">
      <c r="B394" s="727"/>
      <c r="C394" s="727"/>
      <c r="D394" s="727"/>
      <c r="E394" s="727"/>
      <c r="F394" s="727"/>
      <c r="G394" s="727"/>
    </row>
    <row r="395" spans="2:7">
      <c r="B395" s="727"/>
      <c r="C395" s="727"/>
      <c r="D395" s="727"/>
      <c r="E395" s="727"/>
      <c r="F395" s="727"/>
      <c r="G395" s="727"/>
    </row>
    <row r="396" spans="2:7">
      <c r="B396" s="727"/>
      <c r="C396" s="727"/>
      <c r="D396" s="727"/>
      <c r="E396" s="727"/>
      <c r="F396" s="727"/>
      <c r="G396" s="727"/>
    </row>
    <row r="397" spans="2:7">
      <c r="B397" s="727"/>
      <c r="C397" s="727"/>
      <c r="D397" s="727"/>
      <c r="E397" s="727"/>
      <c r="F397" s="727"/>
      <c r="G397" s="727"/>
    </row>
    <row r="398" spans="2:7">
      <c r="B398" s="727"/>
      <c r="C398" s="727"/>
      <c r="D398" s="727"/>
      <c r="E398" s="727"/>
      <c r="F398" s="727"/>
      <c r="G398" s="727"/>
    </row>
    <row r="399" spans="2:7">
      <c r="B399" s="727"/>
      <c r="C399" s="727"/>
      <c r="D399" s="727"/>
      <c r="E399" s="727"/>
      <c r="F399" s="727"/>
      <c r="G399" s="727"/>
    </row>
    <row r="400" spans="2:7">
      <c r="B400" s="727"/>
      <c r="C400" s="727"/>
      <c r="D400" s="727"/>
      <c r="E400" s="727"/>
      <c r="F400" s="727"/>
      <c r="G400" s="727"/>
    </row>
    <row r="401" spans="2:7">
      <c r="B401" s="727"/>
      <c r="C401" s="727"/>
      <c r="D401" s="727"/>
      <c r="E401" s="727"/>
      <c r="F401" s="727"/>
      <c r="G401" s="727"/>
    </row>
    <row r="402" spans="2:7">
      <c r="B402" s="727"/>
      <c r="C402" s="727"/>
      <c r="D402" s="727"/>
      <c r="E402" s="727"/>
      <c r="F402" s="727"/>
      <c r="G402" s="727"/>
    </row>
    <row r="403" spans="2:7">
      <c r="B403" s="727"/>
      <c r="C403" s="727"/>
      <c r="D403" s="727"/>
      <c r="E403" s="727"/>
      <c r="F403" s="727"/>
      <c r="G403" s="727"/>
    </row>
    <row r="404" spans="2:7">
      <c r="B404" s="727"/>
      <c r="C404" s="727"/>
      <c r="D404" s="727"/>
      <c r="E404" s="727"/>
      <c r="F404" s="727"/>
      <c r="G404" s="727"/>
    </row>
    <row r="405" spans="2:7">
      <c r="B405" s="727"/>
      <c r="C405" s="727"/>
      <c r="D405" s="727"/>
      <c r="E405" s="727"/>
      <c r="F405" s="727"/>
      <c r="G405" s="727"/>
    </row>
    <row r="406" spans="2:7">
      <c r="B406" s="727"/>
      <c r="C406" s="727"/>
      <c r="D406" s="727"/>
      <c r="E406" s="727"/>
      <c r="F406" s="727"/>
      <c r="G406" s="727"/>
    </row>
    <row r="407" spans="2:7">
      <c r="B407" s="727"/>
      <c r="C407" s="727"/>
      <c r="D407" s="727"/>
      <c r="E407" s="727"/>
      <c r="F407" s="727"/>
      <c r="G407" s="727"/>
    </row>
    <row r="408" spans="2:7">
      <c r="B408" s="727"/>
      <c r="C408" s="727"/>
      <c r="D408" s="727"/>
      <c r="E408" s="727"/>
      <c r="F408" s="727"/>
      <c r="G408" s="727"/>
    </row>
    <row r="409" spans="2:7">
      <c r="B409" s="727"/>
      <c r="C409" s="727"/>
      <c r="D409" s="727"/>
      <c r="E409" s="727"/>
      <c r="F409" s="727"/>
      <c r="G409" s="727"/>
    </row>
    <row r="410" spans="2:7">
      <c r="B410" s="727"/>
      <c r="C410" s="727"/>
      <c r="D410" s="727"/>
      <c r="E410" s="727"/>
      <c r="F410" s="727"/>
      <c r="G410" s="727"/>
    </row>
    <row r="411" spans="2:7">
      <c r="B411" s="727"/>
      <c r="C411" s="727"/>
      <c r="D411" s="727"/>
      <c r="E411" s="727"/>
      <c r="F411" s="727"/>
      <c r="G411" s="727"/>
    </row>
    <row r="412" spans="2:7">
      <c r="B412" s="727"/>
      <c r="C412" s="727"/>
      <c r="D412" s="727"/>
      <c r="E412" s="727"/>
      <c r="F412" s="727"/>
      <c r="G412" s="727"/>
    </row>
    <row r="413" spans="2:7">
      <c r="B413" s="727"/>
      <c r="C413" s="727"/>
      <c r="D413" s="727"/>
      <c r="E413" s="727"/>
      <c r="F413" s="727"/>
      <c r="G413" s="727"/>
    </row>
    <row r="414" spans="2:7">
      <c r="B414" s="727"/>
      <c r="C414" s="727"/>
      <c r="D414" s="727"/>
      <c r="E414" s="727"/>
      <c r="F414" s="727"/>
      <c r="G414" s="727"/>
    </row>
    <row r="415" spans="2:7">
      <c r="B415" s="727"/>
      <c r="C415" s="727"/>
      <c r="D415" s="727"/>
      <c r="E415" s="727"/>
      <c r="F415" s="727"/>
      <c r="G415" s="727"/>
    </row>
    <row r="416" spans="2:7">
      <c r="B416" s="727"/>
      <c r="C416" s="727"/>
      <c r="D416" s="727"/>
      <c r="E416" s="727"/>
      <c r="F416" s="727"/>
      <c r="G416" s="727"/>
    </row>
    <row r="417" spans="2:7">
      <c r="B417" s="727"/>
      <c r="C417" s="727"/>
      <c r="D417" s="727"/>
      <c r="E417" s="727"/>
      <c r="F417" s="727"/>
      <c r="G417" s="727"/>
    </row>
    <row r="418" spans="2:7">
      <c r="B418" s="727"/>
      <c r="C418" s="727"/>
      <c r="D418" s="727"/>
      <c r="E418" s="727"/>
      <c r="F418" s="727"/>
      <c r="G418" s="727"/>
    </row>
    <row r="419" spans="2:7">
      <c r="B419" s="727"/>
      <c r="C419" s="727"/>
      <c r="D419" s="727"/>
      <c r="E419" s="727"/>
      <c r="F419" s="727"/>
      <c r="G419" s="727"/>
    </row>
    <row r="420" spans="2:7">
      <c r="B420" s="727"/>
      <c r="C420" s="727"/>
      <c r="D420" s="727"/>
      <c r="E420" s="727"/>
      <c r="F420" s="727"/>
      <c r="G420" s="727"/>
    </row>
    <row r="421" spans="2:7">
      <c r="B421" s="727"/>
      <c r="C421" s="727"/>
      <c r="D421" s="727"/>
      <c r="E421" s="727"/>
      <c r="F421" s="727"/>
      <c r="G421" s="727"/>
    </row>
    <row r="422" spans="2:7">
      <c r="B422" s="727"/>
      <c r="C422" s="727"/>
      <c r="D422" s="727"/>
      <c r="E422" s="727"/>
      <c r="F422" s="727"/>
      <c r="G422" s="727"/>
    </row>
    <row r="423" spans="2:7">
      <c r="B423" s="727"/>
      <c r="C423" s="727"/>
      <c r="D423" s="727"/>
      <c r="E423" s="727"/>
      <c r="F423" s="727"/>
      <c r="G423" s="727"/>
    </row>
    <row r="424" spans="2:7">
      <c r="B424" s="727"/>
      <c r="C424" s="727"/>
      <c r="D424" s="727"/>
      <c r="E424" s="727"/>
      <c r="F424" s="727"/>
      <c r="G424" s="727"/>
    </row>
    <row r="425" spans="2:7">
      <c r="B425" s="727"/>
      <c r="C425" s="727"/>
      <c r="D425" s="727"/>
      <c r="E425" s="727"/>
      <c r="F425" s="727"/>
      <c r="G425" s="727"/>
    </row>
    <row r="426" spans="2:7">
      <c r="B426" s="727"/>
      <c r="C426" s="727"/>
      <c r="D426" s="727"/>
      <c r="E426" s="727"/>
      <c r="F426" s="727"/>
      <c r="G426" s="727"/>
    </row>
    <row r="427" spans="2:7">
      <c r="B427" s="727"/>
      <c r="C427" s="727"/>
      <c r="D427" s="727"/>
      <c r="E427" s="727"/>
      <c r="F427" s="727"/>
      <c r="G427" s="727"/>
    </row>
    <row r="428" spans="2:7">
      <c r="B428" s="727"/>
      <c r="C428" s="727"/>
      <c r="D428" s="727"/>
      <c r="E428" s="727"/>
      <c r="F428" s="727"/>
      <c r="G428" s="727"/>
    </row>
    <row r="429" spans="2:7">
      <c r="B429" s="727"/>
      <c r="C429" s="727"/>
      <c r="D429" s="727"/>
      <c r="E429" s="727"/>
      <c r="F429" s="727"/>
      <c r="G429" s="727"/>
    </row>
    <row r="430" spans="2:7">
      <c r="B430" s="727"/>
      <c r="C430" s="727"/>
      <c r="D430" s="727"/>
      <c r="E430" s="727"/>
      <c r="F430" s="727"/>
      <c r="G430" s="727"/>
    </row>
    <row r="431" spans="2:7">
      <c r="B431" s="727"/>
      <c r="C431" s="727"/>
      <c r="D431" s="727"/>
      <c r="E431" s="727"/>
      <c r="F431" s="727"/>
      <c r="G431" s="727"/>
    </row>
    <row r="432" spans="2:7">
      <c r="B432" s="727"/>
      <c r="C432" s="727"/>
      <c r="D432" s="727"/>
      <c r="E432" s="727"/>
      <c r="F432" s="727"/>
      <c r="G432" s="727"/>
    </row>
    <row r="433" spans="2:7">
      <c r="B433" s="727"/>
      <c r="C433" s="727"/>
      <c r="D433" s="727"/>
      <c r="E433" s="727"/>
      <c r="F433" s="727"/>
      <c r="G433" s="727"/>
    </row>
    <row r="434" spans="2:7">
      <c r="B434" s="727"/>
      <c r="C434" s="727"/>
      <c r="D434" s="727"/>
      <c r="E434" s="727"/>
      <c r="F434" s="727"/>
      <c r="G434" s="727"/>
    </row>
    <row r="435" spans="2:7">
      <c r="B435" s="727"/>
      <c r="C435" s="727"/>
      <c r="D435" s="727"/>
      <c r="E435" s="727"/>
      <c r="F435" s="727"/>
      <c r="G435" s="727"/>
    </row>
    <row r="436" spans="2:7">
      <c r="B436" s="727"/>
      <c r="C436" s="727"/>
      <c r="D436" s="727"/>
      <c r="E436" s="727"/>
      <c r="F436" s="727"/>
      <c r="G436" s="727"/>
    </row>
    <row r="437" spans="2:7">
      <c r="B437" s="727"/>
      <c r="C437" s="727"/>
      <c r="D437" s="727"/>
      <c r="E437" s="727"/>
      <c r="F437" s="727"/>
      <c r="G437" s="727"/>
    </row>
    <row r="438" spans="2:7">
      <c r="B438" s="727"/>
      <c r="C438" s="727"/>
      <c r="D438" s="727"/>
      <c r="E438" s="727"/>
      <c r="F438" s="727"/>
      <c r="G438" s="727"/>
    </row>
    <row r="439" spans="2:7">
      <c r="B439" s="727"/>
      <c r="C439" s="727"/>
      <c r="D439" s="727"/>
      <c r="E439" s="727"/>
      <c r="F439" s="727"/>
      <c r="G439" s="727"/>
    </row>
    <row r="440" spans="2:7">
      <c r="B440" s="727"/>
      <c r="C440" s="727"/>
      <c r="D440" s="727"/>
      <c r="E440" s="727"/>
      <c r="F440" s="727"/>
      <c r="G440" s="727"/>
    </row>
    <row r="441" spans="2:7">
      <c r="B441" s="727"/>
      <c r="C441" s="727"/>
      <c r="D441" s="727"/>
      <c r="E441" s="727"/>
      <c r="F441" s="727"/>
      <c r="G441" s="727"/>
    </row>
    <row r="442" spans="2:7">
      <c r="B442" s="727"/>
      <c r="C442" s="727"/>
      <c r="D442" s="727"/>
      <c r="E442" s="727"/>
      <c r="F442" s="727"/>
      <c r="G442" s="727"/>
    </row>
    <row r="443" spans="2:7">
      <c r="B443" s="727"/>
      <c r="C443" s="727"/>
      <c r="D443" s="727"/>
      <c r="E443" s="727"/>
      <c r="F443" s="727"/>
      <c r="G443" s="727"/>
    </row>
    <row r="444" spans="2:7">
      <c r="B444" s="727"/>
      <c r="C444" s="727"/>
      <c r="D444" s="727"/>
      <c r="E444" s="727"/>
      <c r="F444" s="727"/>
      <c r="G444" s="727"/>
    </row>
    <row r="445" spans="2:7">
      <c r="B445" s="727"/>
      <c r="C445" s="727"/>
      <c r="D445" s="727"/>
      <c r="E445" s="727"/>
      <c r="F445" s="727"/>
      <c r="G445" s="727"/>
    </row>
    <row r="446" spans="2:7">
      <c r="B446" s="727"/>
      <c r="C446" s="727"/>
      <c r="D446" s="727"/>
      <c r="E446" s="727"/>
      <c r="F446" s="727"/>
      <c r="G446" s="727"/>
    </row>
    <row r="447" spans="2:7">
      <c r="B447" s="727"/>
      <c r="C447" s="727"/>
      <c r="D447" s="727"/>
      <c r="E447" s="727"/>
      <c r="F447" s="727"/>
      <c r="G447" s="727"/>
    </row>
    <row r="448" spans="2:7">
      <c r="B448" s="727"/>
      <c r="C448" s="727"/>
      <c r="D448" s="727"/>
      <c r="E448" s="727"/>
      <c r="F448" s="727"/>
      <c r="G448" s="727"/>
    </row>
    <row r="449" spans="2:7">
      <c r="B449" s="727"/>
      <c r="C449" s="727"/>
      <c r="D449" s="727"/>
      <c r="E449" s="727"/>
      <c r="F449" s="727"/>
      <c r="G449" s="727"/>
    </row>
    <row r="450" spans="2:7">
      <c r="B450" s="727"/>
      <c r="C450" s="727"/>
      <c r="D450" s="727"/>
      <c r="E450" s="727"/>
      <c r="F450" s="727"/>
      <c r="G450" s="727"/>
    </row>
    <row r="451" spans="2:7">
      <c r="B451" s="727"/>
      <c r="C451" s="727"/>
      <c r="D451" s="727"/>
      <c r="E451" s="727"/>
      <c r="F451" s="727"/>
      <c r="G451" s="727"/>
    </row>
    <row r="452" spans="2:7">
      <c r="B452" s="727"/>
      <c r="C452" s="727"/>
      <c r="D452" s="727"/>
      <c r="E452" s="727"/>
      <c r="F452" s="727"/>
      <c r="G452" s="727"/>
    </row>
    <row r="453" spans="2:7">
      <c r="B453" s="727"/>
      <c r="C453" s="727"/>
      <c r="D453" s="727"/>
      <c r="E453" s="727"/>
      <c r="F453" s="727"/>
      <c r="G453" s="727"/>
    </row>
    <row r="454" spans="2:7">
      <c r="B454" s="727"/>
      <c r="C454" s="727"/>
      <c r="D454" s="727"/>
      <c r="E454" s="727"/>
      <c r="F454" s="727"/>
      <c r="G454" s="727"/>
    </row>
    <row r="455" spans="2:7">
      <c r="B455" s="727"/>
      <c r="C455" s="727"/>
      <c r="D455" s="727"/>
      <c r="E455" s="727"/>
      <c r="F455" s="727"/>
      <c r="G455" s="727"/>
    </row>
    <row r="456" spans="2:7">
      <c r="B456" s="727"/>
      <c r="C456" s="727"/>
      <c r="D456" s="727"/>
      <c r="E456" s="727"/>
      <c r="F456" s="727"/>
      <c r="G456" s="727"/>
    </row>
    <row r="457" spans="2:7">
      <c r="B457" s="727"/>
      <c r="C457" s="727"/>
      <c r="D457" s="727"/>
      <c r="E457" s="727"/>
      <c r="F457" s="727"/>
      <c r="G457" s="727"/>
    </row>
    <row r="458" spans="2:7">
      <c r="B458" s="727"/>
      <c r="C458" s="727"/>
      <c r="D458" s="727"/>
      <c r="E458" s="727"/>
      <c r="F458" s="727"/>
      <c r="G458" s="727"/>
    </row>
    <row r="459" spans="2:7">
      <c r="B459" s="727"/>
      <c r="C459" s="727"/>
      <c r="D459" s="727"/>
      <c r="E459" s="727"/>
      <c r="F459" s="727"/>
      <c r="G459" s="727"/>
    </row>
    <row r="460" spans="2:7">
      <c r="B460" s="727"/>
      <c r="C460" s="727"/>
      <c r="D460" s="727"/>
      <c r="E460" s="727"/>
      <c r="F460" s="727"/>
      <c r="G460" s="727"/>
    </row>
    <row r="461" spans="2:7">
      <c r="B461" s="727"/>
      <c r="C461" s="727"/>
      <c r="D461" s="727"/>
      <c r="E461" s="727"/>
      <c r="F461" s="727"/>
      <c r="G461" s="727"/>
    </row>
    <row r="462" spans="2:7">
      <c r="B462" s="727"/>
      <c r="C462" s="727"/>
      <c r="D462" s="727"/>
      <c r="E462" s="727"/>
      <c r="F462" s="727"/>
      <c r="G462" s="727"/>
    </row>
    <row r="463" spans="2:7">
      <c r="B463" s="727"/>
      <c r="C463" s="727"/>
      <c r="D463" s="727"/>
      <c r="E463" s="727"/>
      <c r="F463" s="727"/>
      <c r="G463" s="727"/>
    </row>
    <row r="464" spans="2:7">
      <c r="B464" s="727"/>
      <c r="C464" s="727"/>
      <c r="D464" s="727"/>
      <c r="E464" s="727"/>
      <c r="F464" s="727"/>
      <c r="G464" s="727"/>
    </row>
    <row r="465" spans="2:7">
      <c r="B465" s="727"/>
      <c r="C465" s="727"/>
      <c r="D465" s="727"/>
      <c r="E465" s="727"/>
      <c r="F465" s="727"/>
      <c r="G465" s="727"/>
    </row>
    <row r="466" spans="2:7">
      <c r="B466" s="727"/>
      <c r="C466" s="727"/>
      <c r="D466" s="727"/>
      <c r="E466" s="727"/>
      <c r="F466" s="727"/>
      <c r="G466" s="727"/>
    </row>
    <row r="467" spans="2:7">
      <c r="B467" s="727"/>
      <c r="C467" s="727"/>
      <c r="D467" s="727"/>
      <c r="E467" s="727"/>
      <c r="F467" s="727"/>
      <c r="G467" s="727"/>
    </row>
    <row r="468" spans="2:7">
      <c r="B468" s="727"/>
      <c r="C468" s="727"/>
      <c r="D468" s="727"/>
      <c r="E468" s="727"/>
      <c r="F468" s="727"/>
      <c r="G468" s="727"/>
    </row>
    <row r="469" spans="2:7">
      <c r="B469" s="727"/>
      <c r="C469" s="727"/>
      <c r="D469" s="727"/>
      <c r="E469" s="727"/>
      <c r="F469" s="727"/>
      <c r="G469" s="727"/>
    </row>
    <row r="470" spans="2:7">
      <c r="B470" s="727"/>
      <c r="C470" s="727"/>
      <c r="D470" s="727"/>
      <c r="E470" s="727"/>
      <c r="F470" s="727"/>
      <c r="G470" s="727"/>
    </row>
    <row r="471" spans="2:7">
      <c r="B471" s="727"/>
      <c r="C471" s="727"/>
      <c r="D471" s="727"/>
      <c r="E471" s="727"/>
      <c r="F471" s="727"/>
      <c r="G471" s="727"/>
    </row>
    <row r="472" spans="2:7">
      <c r="B472" s="727"/>
      <c r="C472" s="727"/>
      <c r="D472" s="727"/>
      <c r="E472" s="727"/>
      <c r="F472" s="727"/>
      <c r="G472" s="727"/>
    </row>
    <row r="473" spans="2:7">
      <c r="B473" s="727"/>
      <c r="C473" s="727"/>
      <c r="D473" s="727"/>
      <c r="E473" s="727"/>
      <c r="F473" s="727"/>
      <c r="G473" s="727"/>
    </row>
    <row r="474" spans="2:7">
      <c r="B474" s="727"/>
      <c r="C474" s="727"/>
      <c r="D474" s="727"/>
      <c r="E474" s="727"/>
      <c r="F474" s="727"/>
      <c r="G474" s="727"/>
    </row>
    <row r="475" spans="2:7">
      <c r="B475" s="727"/>
      <c r="C475" s="727"/>
      <c r="D475" s="727"/>
      <c r="E475" s="727"/>
      <c r="F475" s="727"/>
      <c r="G475" s="727"/>
    </row>
    <row r="476" spans="2:7">
      <c r="B476" s="727"/>
      <c r="C476" s="727"/>
      <c r="D476" s="727"/>
      <c r="E476" s="727"/>
      <c r="F476" s="727"/>
      <c r="G476" s="727"/>
    </row>
    <row r="477" spans="2:7">
      <c r="B477" s="727"/>
      <c r="C477" s="727"/>
      <c r="D477" s="727"/>
      <c r="E477" s="727"/>
      <c r="F477" s="727"/>
      <c r="G477" s="727"/>
    </row>
    <row r="478" spans="2:7">
      <c r="B478" s="727"/>
      <c r="C478" s="727"/>
      <c r="D478" s="727"/>
      <c r="E478" s="727"/>
      <c r="F478" s="727"/>
      <c r="G478" s="727"/>
    </row>
    <row r="479" spans="2:7">
      <c r="B479" s="727"/>
      <c r="C479" s="727"/>
      <c r="D479" s="727"/>
      <c r="E479" s="727"/>
      <c r="F479" s="727"/>
      <c r="G479" s="727"/>
    </row>
    <row r="480" spans="2:7">
      <c r="B480" s="727"/>
      <c r="C480" s="727"/>
      <c r="D480" s="727"/>
      <c r="E480" s="727"/>
      <c r="F480" s="727"/>
      <c r="G480" s="727"/>
    </row>
    <row r="481" spans="2:7">
      <c r="B481" s="727"/>
      <c r="C481" s="727"/>
      <c r="D481" s="727"/>
      <c r="E481" s="727"/>
      <c r="F481" s="727"/>
      <c r="G481" s="727"/>
    </row>
    <row r="482" spans="2:7">
      <c r="B482" s="727"/>
      <c r="C482" s="727"/>
      <c r="D482" s="727"/>
      <c r="E482" s="727"/>
      <c r="F482" s="727"/>
      <c r="G482" s="727"/>
    </row>
    <row r="483" spans="2:7">
      <c r="B483" s="727"/>
      <c r="C483" s="727"/>
      <c r="D483" s="727"/>
      <c r="E483" s="727"/>
      <c r="F483" s="727"/>
      <c r="G483" s="727"/>
    </row>
    <row r="484" spans="2:7">
      <c r="B484" s="727"/>
      <c r="C484" s="727"/>
      <c r="D484" s="727"/>
      <c r="E484" s="727"/>
      <c r="F484" s="727"/>
      <c r="G484" s="727"/>
    </row>
    <row r="485" spans="2:7">
      <c r="B485" s="727"/>
      <c r="C485" s="727"/>
      <c r="D485" s="727"/>
      <c r="E485" s="727"/>
      <c r="F485" s="727"/>
      <c r="G485" s="727"/>
    </row>
    <row r="486" spans="2:7">
      <c r="B486" s="727"/>
      <c r="C486" s="727"/>
      <c r="D486" s="727"/>
      <c r="E486" s="727"/>
      <c r="F486" s="727"/>
      <c r="G486" s="727"/>
    </row>
    <row r="487" spans="2:7">
      <c r="B487" s="727"/>
      <c r="C487" s="727"/>
      <c r="D487" s="727"/>
      <c r="E487" s="727"/>
      <c r="F487" s="727"/>
      <c r="G487" s="727"/>
    </row>
    <row r="488" spans="2:7">
      <c r="B488" s="727"/>
      <c r="C488" s="727"/>
      <c r="D488" s="727"/>
      <c r="E488" s="727"/>
      <c r="F488" s="727"/>
      <c r="G488" s="727"/>
    </row>
    <row r="489" spans="2:7">
      <c r="B489" s="727"/>
      <c r="C489" s="727"/>
      <c r="D489" s="727"/>
      <c r="E489" s="727"/>
      <c r="F489" s="727"/>
      <c r="G489" s="727"/>
    </row>
    <row r="490" spans="2:7">
      <c r="B490" s="727"/>
      <c r="C490" s="727"/>
      <c r="D490" s="727"/>
      <c r="E490" s="727"/>
      <c r="F490" s="727"/>
      <c r="G490" s="727"/>
    </row>
    <row r="491" spans="2:7">
      <c r="B491" s="727"/>
      <c r="C491" s="727"/>
      <c r="D491" s="727"/>
      <c r="E491" s="727"/>
      <c r="F491" s="727"/>
      <c r="G491" s="727"/>
    </row>
    <row r="492" spans="2:7">
      <c r="B492" s="727"/>
      <c r="C492" s="727"/>
      <c r="D492" s="727"/>
      <c r="E492" s="727"/>
      <c r="F492" s="727"/>
      <c r="G492" s="727"/>
    </row>
    <row r="493" spans="2:7">
      <c r="B493" s="727"/>
      <c r="C493" s="727"/>
      <c r="D493" s="727"/>
      <c r="E493" s="727"/>
      <c r="F493" s="727"/>
      <c r="G493" s="727"/>
    </row>
    <row r="494" spans="2:7">
      <c r="B494" s="727"/>
      <c r="C494" s="727"/>
      <c r="D494" s="727"/>
      <c r="E494" s="727"/>
      <c r="F494" s="727"/>
      <c r="G494" s="727"/>
    </row>
    <row r="495" spans="2:7">
      <c r="B495" s="727"/>
      <c r="C495" s="727"/>
      <c r="D495" s="727"/>
      <c r="E495" s="727"/>
      <c r="F495" s="727"/>
      <c r="G495" s="727"/>
    </row>
    <row r="496" spans="2:7">
      <c r="B496" s="727"/>
      <c r="C496" s="727"/>
      <c r="D496" s="727"/>
      <c r="E496" s="727"/>
      <c r="F496" s="727"/>
      <c r="G496" s="727"/>
    </row>
    <row r="497" spans="2:7">
      <c r="B497" s="727"/>
      <c r="C497" s="727"/>
      <c r="D497" s="727"/>
      <c r="E497" s="727"/>
      <c r="F497" s="727"/>
      <c r="G497" s="727"/>
    </row>
    <row r="498" spans="2:7">
      <c r="B498" s="727"/>
      <c r="C498" s="727"/>
      <c r="D498" s="727"/>
      <c r="E498" s="727"/>
      <c r="F498" s="727"/>
      <c r="G498" s="727"/>
    </row>
    <row r="499" spans="2:7">
      <c r="B499" s="727"/>
      <c r="C499" s="727"/>
      <c r="D499" s="727"/>
      <c r="E499" s="727"/>
      <c r="F499" s="727"/>
      <c r="G499" s="727"/>
    </row>
    <row r="500" spans="2:7">
      <c r="B500" s="727"/>
      <c r="C500" s="727"/>
      <c r="D500" s="727"/>
      <c r="E500" s="727"/>
      <c r="F500" s="727"/>
      <c r="G500" s="727"/>
    </row>
    <row r="501" spans="2:7">
      <c r="B501" s="727"/>
      <c r="C501" s="727"/>
      <c r="D501" s="727"/>
      <c r="E501" s="727"/>
      <c r="F501" s="727"/>
      <c r="G501" s="727"/>
    </row>
    <row r="502" spans="2:7">
      <c r="B502" s="727"/>
      <c r="C502" s="727"/>
      <c r="D502" s="727"/>
      <c r="E502" s="727"/>
      <c r="F502" s="727"/>
      <c r="G502" s="727"/>
    </row>
    <row r="503" spans="2:7">
      <c r="B503" s="727"/>
      <c r="C503" s="727"/>
      <c r="D503" s="727"/>
      <c r="E503" s="727"/>
      <c r="F503" s="727"/>
      <c r="G503" s="727"/>
    </row>
    <row r="504" spans="2:7">
      <c r="B504" s="727"/>
      <c r="C504" s="727"/>
      <c r="D504" s="727"/>
      <c r="E504" s="727"/>
      <c r="F504" s="727"/>
      <c r="G504" s="727"/>
    </row>
    <row r="505" spans="2:7">
      <c r="B505" s="727"/>
      <c r="C505" s="727"/>
      <c r="D505" s="727"/>
      <c r="E505" s="727"/>
      <c r="F505" s="727"/>
      <c r="G505" s="727"/>
    </row>
    <row r="506" spans="2:7">
      <c r="B506" s="727"/>
      <c r="C506" s="727"/>
      <c r="D506" s="727"/>
      <c r="E506" s="727"/>
      <c r="F506" s="727"/>
      <c r="G506" s="727"/>
    </row>
    <row r="507" spans="2:7">
      <c r="B507" s="727"/>
      <c r="C507" s="727"/>
      <c r="D507" s="727"/>
      <c r="E507" s="727"/>
      <c r="F507" s="727"/>
      <c r="G507" s="727"/>
    </row>
    <row r="508" spans="2:7">
      <c r="B508" s="727"/>
      <c r="C508" s="727"/>
      <c r="D508" s="727"/>
      <c r="E508" s="727"/>
      <c r="F508" s="727"/>
      <c r="G508" s="727"/>
    </row>
    <row r="509" spans="2:7">
      <c r="B509" s="727"/>
      <c r="C509" s="727"/>
      <c r="D509" s="727"/>
      <c r="E509" s="727"/>
      <c r="F509" s="727"/>
      <c r="G509" s="727"/>
    </row>
    <row r="510" spans="2:7">
      <c r="B510" s="727"/>
      <c r="C510" s="727"/>
      <c r="D510" s="727"/>
      <c r="E510" s="727"/>
      <c r="F510" s="727"/>
      <c r="G510" s="727"/>
    </row>
    <row r="511" spans="2:7">
      <c r="B511" s="727"/>
      <c r="C511" s="727"/>
      <c r="D511" s="727"/>
      <c r="E511" s="727"/>
      <c r="F511" s="727"/>
      <c r="G511" s="727"/>
    </row>
    <row r="512" spans="2:7">
      <c r="B512" s="727"/>
      <c r="C512" s="727"/>
      <c r="D512" s="727"/>
      <c r="E512" s="727"/>
      <c r="F512" s="727"/>
      <c r="G512" s="727"/>
    </row>
    <row r="513" spans="2:7">
      <c r="B513" s="727"/>
      <c r="C513" s="727"/>
      <c r="D513" s="727"/>
      <c r="E513" s="727"/>
      <c r="F513" s="727"/>
      <c r="G513" s="727"/>
    </row>
    <row r="514" spans="2:7">
      <c r="B514" s="727"/>
      <c r="C514" s="727"/>
      <c r="D514" s="727"/>
      <c r="E514" s="727"/>
      <c r="F514" s="727"/>
      <c r="G514" s="727"/>
    </row>
    <row r="515" spans="2:7">
      <c r="B515" s="727"/>
      <c r="C515" s="727"/>
      <c r="D515" s="727"/>
      <c r="E515" s="727"/>
      <c r="F515" s="727"/>
      <c r="G515" s="727"/>
    </row>
    <row r="516" spans="2:7">
      <c r="B516" s="727"/>
      <c r="C516" s="727"/>
      <c r="D516" s="727"/>
      <c r="E516" s="727"/>
      <c r="F516" s="727"/>
      <c r="G516" s="727"/>
    </row>
    <row r="517" spans="2:7">
      <c r="B517" s="727"/>
      <c r="C517" s="727"/>
      <c r="D517" s="727"/>
      <c r="E517" s="727"/>
      <c r="F517" s="727"/>
      <c r="G517" s="727"/>
    </row>
    <row r="518" spans="2:7">
      <c r="B518" s="727"/>
      <c r="C518" s="727"/>
      <c r="D518" s="727"/>
      <c r="E518" s="727"/>
      <c r="F518" s="727"/>
      <c r="G518" s="727"/>
    </row>
    <row r="519" spans="2:7">
      <c r="B519" s="727"/>
      <c r="C519" s="727"/>
      <c r="D519" s="727"/>
      <c r="E519" s="727"/>
      <c r="F519" s="727"/>
      <c r="G519" s="727"/>
    </row>
    <row r="520" spans="2:7">
      <c r="B520" s="727"/>
      <c r="C520" s="727"/>
      <c r="D520" s="727"/>
      <c r="E520" s="727"/>
      <c r="F520" s="727"/>
      <c r="G520" s="727"/>
    </row>
    <row r="521" spans="2:7">
      <c r="B521" s="727"/>
      <c r="C521" s="727"/>
      <c r="D521" s="727"/>
      <c r="E521" s="727"/>
      <c r="F521" s="727"/>
      <c r="G521" s="727"/>
    </row>
    <row r="522" spans="2:7">
      <c r="B522" s="727"/>
      <c r="C522" s="727"/>
      <c r="D522" s="727"/>
      <c r="E522" s="727"/>
      <c r="F522" s="727"/>
      <c r="G522" s="727"/>
    </row>
    <row r="523" spans="2:7">
      <c r="B523" s="727"/>
      <c r="C523" s="727"/>
      <c r="D523" s="727"/>
      <c r="E523" s="727"/>
      <c r="F523" s="727"/>
      <c r="G523" s="727"/>
    </row>
    <row r="524" spans="2:7">
      <c r="B524" s="727"/>
      <c r="C524" s="727"/>
      <c r="D524" s="727"/>
      <c r="E524" s="727"/>
      <c r="F524" s="727"/>
      <c r="G524" s="727"/>
    </row>
    <row r="525" spans="2:7">
      <c r="B525" s="727"/>
      <c r="C525" s="727"/>
      <c r="D525" s="727"/>
      <c r="E525" s="727"/>
      <c r="F525" s="727"/>
      <c r="G525" s="727"/>
    </row>
    <row r="526" spans="2:7">
      <c r="B526" s="727"/>
      <c r="C526" s="727"/>
      <c r="D526" s="727"/>
      <c r="E526" s="727"/>
      <c r="F526" s="727"/>
      <c r="G526" s="727"/>
    </row>
    <row r="527" spans="2:7">
      <c r="B527" s="727"/>
      <c r="C527" s="727"/>
      <c r="D527" s="727"/>
      <c r="E527" s="727"/>
      <c r="F527" s="727"/>
      <c r="G527" s="727"/>
    </row>
    <row r="528" spans="2:7">
      <c r="B528" s="727"/>
      <c r="C528" s="727"/>
      <c r="D528" s="727"/>
      <c r="E528" s="727"/>
      <c r="F528" s="727"/>
      <c r="G528" s="727"/>
    </row>
    <row r="529" spans="2:7">
      <c r="B529" s="727"/>
      <c r="C529" s="727"/>
      <c r="D529" s="727"/>
      <c r="E529" s="727"/>
      <c r="F529" s="727"/>
      <c r="G529" s="727"/>
    </row>
    <row r="530" spans="2:7">
      <c r="B530" s="727"/>
      <c r="C530" s="727"/>
      <c r="D530" s="727"/>
      <c r="E530" s="727"/>
      <c r="F530" s="727"/>
      <c r="G530" s="727"/>
    </row>
    <row r="531" spans="2:7">
      <c r="B531" s="727"/>
      <c r="C531" s="727"/>
      <c r="D531" s="727"/>
      <c r="E531" s="727"/>
      <c r="F531" s="727"/>
      <c r="G531" s="727"/>
    </row>
    <row r="532" spans="2:7">
      <c r="B532" s="727"/>
      <c r="C532" s="727"/>
      <c r="D532" s="727"/>
      <c r="E532" s="727"/>
      <c r="F532" s="727"/>
      <c r="G532" s="727"/>
    </row>
    <row r="533" spans="2:7">
      <c r="B533" s="727"/>
      <c r="C533" s="727"/>
      <c r="D533" s="727"/>
      <c r="E533" s="727"/>
      <c r="F533" s="727"/>
      <c r="G533" s="727"/>
    </row>
    <row r="534" spans="2:7">
      <c r="B534" s="727"/>
      <c r="C534" s="727"/>
      <c r="D534" s="727"/>
      <c r="E534" s="727"/>
      <c r="F534" s="727"/>
      <c r="G534" s="727"/>
    </row>
    <row r="535" spans="2:7">
      <c r="B535" s="727"/>
      <c r="C535" s="727"/>
      <c r="D535" s="727"/>
      <c r="E535" s="727"/>
      <c r="F535" s="727"/>
      <c r="G535" s="727"/>
    </row>
    <row r="536" spans="2:7">
      <c r="B536" s="727"/>
      <c r="C536" s="727"/>
      <c r="D536" s="727"/>
      <c r="E536" s="727"/>
      <c r="F536" s="727"/>
      <c r="G536" s="727"/>
    </row>
    <row r="537" spans="2:7">
      <c r="B537" s="727"/>
      <c r="C537" s="727"/>
      <c r="D537" s="727"/>
      <c r="E537" s="727"/>
      <c r="F537" s="727"/>
      <c r="G537" s="727"/>
    </row>
    <row r="538" spans="2:7">
      <c r="B538" s="727"/>
      <c r="C538" s="727"/>
      <c r="D538" s="727"/>
      <c r="E538" s="727"/>
      <c r="F538" s="727"/>
      <c r="G538" s="727"/>
    </row>
    <row r="539" spans="2:7">
      <c r="B539" s="727"/>
      <c r="C539" s="727"/>
      <c r="D539" s="727"/>
      <c r="E539" s="727"/>
      <c r="F539" s="727"/>
      <c r="G539" s="727"/>
    </row>
    <row r="540" spans="2:7">
      <c r="B540" s="727"/>
      <c r="C540" s="727"/>
      <c r="D540" s="727"/>
      <c r="E540" s="727"/>
      <c r="F540" s="727"/>
      <c r="G540" s="727"/>
    </row>
    <row r="541" spans="2:7">
      <c r="B541" s="727"/>
      <c r="C541" s="727"/>
      <c r="D541" s="727"/>
      <c r="E541" s="727"/>
      <c r="F541" s="727"/>
      <c r="G541" s="727"/>
    </row>
    <row r="542" spans="2:7">
      <c r="B542" s="727"/>
      <c r="C542" s="727"/>
      <c r="D542" s="727"/>
      <c r="E542" s="727"/>
      <c r="F542" s="727"/>
      <c r="G542" s="727"/>
    </row>
    <row r="543" spans="2:7">
      <c r="B543" s="727"/>
      <c r="C543" s="727"/>
      <c r="D543" s="727"/>
      <c r="E543" s="727"/>
      <c r="F543" s="727"/>
      <c r="G543" s="727"/>
    </row>
    <row r="544" spans="2:7">
      <c r="B544" s="727"/>
      <c r="C544" s="727"/>
      <c r="D544" s="727"/>
      <c r="E544" s="727"/>
      <c r="F544" s="727"/>
      <c r="G544" s="727"/>
    </row>
    <row r="545" spans="2:7">
      <c r="B545" s="727"/>
      <c r="C545" s="727"/>
      <c r="D545" s="727"/>
      <c r="E545" s="727"/>
      <c r="F545" s="727"/>
      <c r="G545" s="727"/>
    </row>
    <row r="546" spans="2:7">
      <c r="B546" s="727"/>
      <c r="C546" s="727"/>
      <c r="D546" s="727"/>
      <c r="E546" s="727"/>
      <c r="F546" s="727"/>
      <c r="G546" s="727"/>
    </row>
    <row r="547" spans="2:7">
      <c r="B547" s="727"/>
      <c r="C547" s="727"/>
      <c r="D547" s="727"/>
      <c r="E547" s="727"/>
      <c r="F547" s="727"/>
      <c r="G547" s="727"/>
    </row>
    <row r="548" spans="2:7">
      <c r="B548" s="727"/>
      <c r="C548" s="727"/>
      <c r="D548" s="727"/>
      <c r="E548" s="727"/>
      <c r="F548" s="727"/>
      <c r="G548" s="727"/>
    </row>
    <row r="549" spans="2:7">
      <c r="B549" s="727"/>
      <c r="C549" s="727"/>
      <c r="D549" s="727"/>
      <c r="E549" s="727"/>
      <c r="F549" s="727"/>
      <c r="G549" s="727"/>
    </row>
    <row r="550" spans="2:7">
      <c r="B550" s="727"/>
      <c r="C550" s="727"/>
      <c r="D550" s="727"/>
      <c r="E550" s="727"/>
      <c r="F550" s="727"/>
      <c r="G550" s="727"/>
    </row>
    <row r="551" spans="2:7">
      <c r="B551" s="727"/>
      <c r="C551" s="727"/>
      <c r="D551" s="727"/>
      <c r="E551" s="727"/>
      <c r="F551" s="727"/>
      <c r="G551" s="727"/>
    </row>
    <row r="552" spans="2:7">
      <c r="B552" s="727"/>
      <c r="C552" s="727"/>
      <c r="D552" s="727"/>
      <c r="E552" s="727"/>
      <c r="F552" s="727"/>
      <c r="G552" s="727"/>
    </row>
    <row r="553" spans="2:7">
      <c r="B553" s="727"/>
      <c r="C553" s="727"/>
      <c r="D553" s="727"/>
      <c r="E553" s="727"/>
      <c r="F553" s="727"/>
      <c r="G553" s="727"/>
    </row>
    <row r="554" spans="2:7">
      <c r="B554" s="727"/>
      <c r="C554" s="727"/>
      <c r="D554" s="727"/>
      <c r="E554" s="727"/>
      <c r="F554" s="727"/>
      <c r="G554" s="727"/>
    </row>
    <row r="555" spans="2:7">
      <c r="B555" s="727"/>
      <c r="C555" s="727"/>
      <c r="D555" s="727"/>
      <c r="E555" s="727"/>
      <c r="F555" s="727"/>
      <c r="G555" s="727"/>
    </row>
    <row r="556" spans="2:7">
      <c r="B556" s="727"/>
      <c r="C556" s="727"/>
      <c r="D556" s="727"/>
      <c r="E556" s="727"/>
      <c r="F556" s="727"/>
      <c r="G556" s="727"/>
    </row>
    <row r="557" spans="2:7">
      <c r="B557" s="727"/>
      <c r="C557" s="727"/>
      <c r="D557" s="727"/>
      <c r="E557" s="727"/>
      <c r="F557" s="727"/>
      <c r="G557" s="727"/>
    </row>
    <row r="558" spans="2:7">
      <c r="B558" s="727"/>
      <c r="C558" s="727"/>
      <c r="D558" s="727"/>
      <c r="E558" s="727"/>
      <c r="F558" s="727"/>
      <c r="G558" s="727"/>
    </row>
    <row r="559" spans="2:7">
      <c r="B559" s="727"/>
      <c r="C559" s="727"/>
      <c r="D559" s="727"/>
      <c r="E559" s="727"/>
      <c r="F559" s="727"/>
      <c r="G559" s="727"/>
    </row>
    <row r="560" spans="2:7">
      <c r="B560" s="727"/>
      <c r="C560" s="727"/>
      <c r="D560" s="727"/>
      <c r="E560" s="727"/>
      <c r="F560" s="727"/>
      <c r="G560" s="727"/>
    </row>
    <row r="561" spans="2:7">
      <c r="B561" s="727"/>
      <c r="C561" s="727"/>
      <c r="D561" s="727"/>
      <c r="E561" s="727"/>
      <c r="F561" s="727"/>
      <c r="G561" s="727"/>
    </row>
    <row r="562" spans="2:7">
      <c r="B562" s="727"/>
      <c r="C562" s="727"/>
      <c r="D562" s="727"/>
      <c r="E562" s="727"/>
      <c r="F562" s="727"/>
      <c r="G562" s="727"/>
    </row>
    <row r="563" spans="2:7">
      <c r="B563" s="727"/>
      <c r="C563" s="727"/>
      <c r="D563" s="727"/>
      <c r="E563" s="727"/>
      <c r="F563" s="727"/>
      <c r="G563" s="727"/>
    </row>
    <row r="564" spans="2:7">
      <c r="B564" s="727"/>
      <c r="C564" s="727"/>
      <c r="D564" s="727"/>
      <c r="E564" s="727"/>
      <c r="F564" s="727"/>
      <c r="G564" s="727"/>
    </row>
    <row r="565" spans="2:7">
      <c r="B565" s="727"/>
      <c r="C565" s="727"/>
      <c r="D565" s="727"/>
      <c r="E565" s="727"/>
      <c r="F565" s="727"/>
      <c r="G565" s="727"/>
    </row>
    <row r="566" spans="2:7">
      <c r="B566" s="727"/>
      <c r="C566" s="727"/>
      <c r="D566" s="727"/>
      <c r="E566" s="727"/>
      <c r="F566" s="727"/>
      <c r="G566" s="727"/>
    </row>
    <row r="567" spans="2:7">
      <c r="B567" s="727"/>
      <c r="C567" s="727"/>
      <c r="D567" s="727"/>
      <c r="E567" s="727"/>
      <c r="F567" s="727"/>
      <c r="G567" s="727"/>
    </row>
    <row r="568" spans="2:7">
      <c r="B568" s="727"/>
      <c r="C568" s="727"/>
      <c r="D568" s="727"/>
      <c r="E568" s="727"/>
      <c r="F568" s="727"/>
      <c r="G568" s="727"/>
    </row>
    <row r="569" spans="2:7">
      <c r="B569" s="727"/>
      <c r="C569" s="727"/>
      <c r="D569" s="727"/>
      <c r="E569" s="727"/>
      <c r="F569" s="727"/>
      <c r="G569" s="727"/>
    </row>
    <row r="570" spans="2:7">
      <c r="B570" s="727"/>
      <c r="C570" s="727"/>
      <c r="D570" s="727"/>
      <c r="E570" s="727"/>
      <c r="F570" s="727"/>
      <c r="G570" s="727"/>
    </row>
    <row r="571" spans="2:7">
      <c r="B571" s="727"/>
      <c r="C571" s="727"/>
      <c r="D571" s="727"/>
      <c r="E571" s="727"/>
      <c r="F571" s="727"/>
      <c r="G571" s="727"/>
    </row>
    <row r="572" spans="2:7">
      <c r="B572" s="727"/>
      <c r="C572" s="727"/>
      <c r="D572" s="727"/>
      <c r="E572" s="727"/>
      <c r="F572" s="727"/>
      <c r="G572" s="727"/>
    </row>
    <row r="573" spans="2:7">
      <c r="B573" s="727"/>
      <c r="C573" s="727"/>
      <c r="D573" s="727"/>
      <c r="E573" s="727"/>
      <c r="F573" s="727"/>
      <c r="G573" s="727"/>
    </row>
    <row r="574" spans="2:7">
      <c r="B574" s="727"/>
      <c r="C574" s="727"/>
      <c r="D574" s="727"/>
      <c r="E574" s="727"/>
      <c r="F574" s="727"/>
      <c r="G574" s="727"/>
    </row>
    <row r="575" spans="2:7">
      <c r="B575" s="727"/>
      <c r="C575" s="727"/>
      <c r="D575" s="727"/>
      <c r="E575" s="727"/>
      <c r="F575" s="727"/>
      <c r="G575" s="727"/>
    </row>
    <row r="576" spans="2:7">
      <c r="B576" s="727"/>
      <c r="C576" s="727"/>
      <c r="D576" s="727"/>
      <c r="E576" s="727"/>
      <c r="F576" s="727"/>
      <c r="G576" s="727"/>
    </row>
    <row r="577" spans="2:7">
      <c r="B577" s="727"/>
      <c r="C577" s="727"/>
      <c r="D577" s="727"/>
      <c r="E577" s="727"/>
      <c r="F577" s="727"/>
      <c r="G577" s="727"/>
    </row>
    <row r="578" spans="2:7">
      <c r="B578" s="727"/>
      <c r="C578" s="727"/>
      <c r="D578" s="727"/>
      <c r="E578" s="727"/>
      <c r="F578" s="727"/>
      <c r="G578" s="727"/>
    </row>
    <row r="579" spans="2:7">
      <c r="B579" s="727"/>
      <c r="C579" s="727"/>
      <c r="D579" s="727"/>
      <c r="E579" s="727"/>
      <c r="F579" s="727"/>
      <c r="G579" s="727"/>
    </row>
    <row r="580" spans="2:7">
      <c r="B580" s="727"/>
      <c r="C580" s="727"/>
      <c r="D580" s="727"/>
      <c r="E580" s="727"/>
      <c r="F580" s="727"/>
      <c r="G580" s="727"/>
    </row>
    <row r="581" spans="2:7">
      <c r="B581" s="727"/>
      <c r="C581" s="727"/>
      <c r="D581" s="727"/>
      <c r="E581" s="727"/>
      <c r="F581" s="727"/>
      <c r="G581" s="727"/>
    </row>
    <row r="582" spans="2:7">
      <c r="B582" s="727"/>
      <c r="C582" s="727"/>
      <c r="D582" s="727"/>
      <c r="E582" s="727"/>
      <c r="F582" s="727"/>
      <c r="G582" s="727"/>
    </row>
    <row r="583" spans="2:7">
      <c r="B583" s="727"/>
      <c r="C583" s="727"/>
      <c r="D583" s="727"/>
      <c r="E583" s="727"/>
      <c r="F583" s="727"/>
      <c r="G583" s="727"/>
    </row>
    <row r="584" spans="2:7">
      <c r="B584" s="727"/>
      <c r="C584" s="727"/>
      <c r="D584" s="727"/>
      <c r="E584" s="727"/>
      <c r="F584" s="727"/>
      <c r="G584" s="727"/>
    </row>
    <row r="585" spans="2:7">
      <c r="B585" s="727"/>
      <c r="C585" s="727"/>
      <c r="D585" s="727"/>
      <c r="E585" s="727"/>
      <c r="F585" s="727"/>
      <c r="G585" s="727"/>
    </row>
    <row r="586" spans="2:7">
      <c r="B586" s="727"/>
      <c r="C586" s="727"/>
      <c r="D586" s="727"/>
      <c r="E586" s="727"/>
      <c r="F586" s="727"/>
      <c r="G586" s="727"/>
    </row>
    <row r="587" spans="2:7">
      <c r="B587" s="727"/>
      <c r="C587" s="727"/>
      <c r="D587" s="727"/>
      <c r="E587" s="727"/>
      <c r="F587" s="727"/>
      <c r="G587" s="727"/>
    </row>
    <row r="588" spans="2:7">
      <c r="B588" s="727"/>
      <c r="C588" s="727"/>
      <c r="D588" s="727"/>
      <c r="E588" s="727"/>
      <c r="F588" s="727"/>
      <c r="G588" s="727"/>
    </row>
    <row r="589" spans="2:7">
      <c r="B589" s="727"/>
      <c r="C589" s="727"/>
      <c r="D589" s="727"/>
      <c r="E589" s="727"/>
      <c r="F589" s="727"/>
      <c r="G589" s="727"/>
    </row>
    <row r="590" spans="2:7">
      <c r="B590" s="727"/>
      <c r="C590" s="727"/>
      <c r="D590" s="727"/>
      <c r="E590" s="727"/>
      <c r="F590" s="727"/>
      <c r="G590" s="727"/>
    </row>
    <row r="591" spans="2:7">
      <c r="B591" s="727"/>
      <c r="C591" s="727"/>
      <c r="D591" s="727"/>
      <c r="E591" s="727"/>
      <c r="F591" s="727"/>
      <c r="G591" s="727"/>
    </row>
    <row r="592" spans="2:7">
      <c r="B592" s="727"/>
      <c r="C592" s="727"/>
      <c r="D592" s="727"/>
      <c r="E592" s="727"/>
      <c r="F592" s="727"/>
      <c r="G592" s="727"/>
    </row>
    <row r="593" spans="2:7">
      <c r="B593" s="727"/>
      <c r="C593" s="727"/>
      <c r="D593" s="727"/>
      <c r="E593" s="727"/>
      <c r="F593" s="727"/>
      <c r="G593" s="727"/>
    </row>
    <row r="594" spans="2:7">
      <c r="B594" s="727"/>
      <c r="C594" s="727"/>
      <c r="D594" s="727"/>
      <c r="E594" s="727"/>
      <c r="F594" s="727"/>
      <c r="G594" s="727"/>
    </row>
    <row r="595" spans="2:7">
      <c r="B595" s="727"/>
      <c r="C595" s="727"/>
      <c r="D595" s="727"/>
      <c r="E595" s="727"/>
      <c r="F595" s="727"/>
      <c r="G595" s="727"/>
    </row>
    <row r="596" spans="2:7">
      <c r="B596" s="727"/>
      <c r="C596" s="727"/>
      <c r="D596" s="727"/>
      <c r="E596" s="727"/>
      <c r="F596" s="727"/>
      <c r="G596" s="727"/>
    </row>
    <row r="597" spans="2:7">
      <c r="B597" s="727"/>
      <c r="C597" s="727"/>
      <c r="D597" s="727"/>
      <c r="E597" s="727"/>
      <c r="F597" s="727"/>
      <c r="G597" s="727"/>
    </row>
    <row r="598" spans="2:7">
      <c r="B598" s="727"/>
      <c r="C598" s="727"/>
      <c r="D598" s="727"/>
      <c r="E598" s="727"/>
      <c r="F598" s="727"/>
      <c r="G598" s="727"/>
    </row>
    <row r="599" spans="2:7">
      <c r="B599" s="727"/>
      <c r="C599" s="727"/>
      <c r="D599" s="727"/>
      <c r="E599" s="727"/>
      <c r="F599" s="727"/>
      <c r="G599" s="727"/>
    </row>
    <row r="600" spans="2:7">
      <c r="B600" s="727"/>
      <c r="C600" s="727"/>
      <c r="D600" s="727"/>
      <c r="E600" s="727"/>
      <c r="F600" s="727"/>
      <c r="G600" s="727"/>
    </row>
    <row r="601" spans="2:7">
      <c r="B601" s="727"/>
      <c r="C601" s="727"/>
      <c r="D601" s="727"/>
      <c r="E601" s="727"/>
      <c r="F601" s="727"/>
      <c r="G601" s="727"/>
    </row>
    <row r="602" spans="2:7">
      <c r="B602" s="727"/>
      <c r="C602" s="727"/>
      <c r="D602" s="727"/>
      <c r="E602" s="727"/>
      <c r="F602" s="727"/>
      <c r="G602" s="727"/>
    </row>
    <row r="603" spans="2:7">
      <c r="B603" s="727"/>
      <c r="C603" s="727"/>
      <c r="D603" s="727"/>
      <c r="E603" s="727"/>
      <c r="F603" s="727"/>
      <c r="G603" s="727"/>
    </row>
    <row r="604" spans="2:7">
      <c r="B604" s="727"/>
      <c r="C604" s="727"/>
      <c r="D604" s="727"/>
      <c r="E604" s="727"/>
      <c r="F604" s="727"/>
      <c r="G604" s="727"/>
    </row>
    <row r="605" spans="2:7">
      <c r="B605" s="727"/>
      <c r="C605" s="727"/>
      <c r="D605" s="727"/>
      <c r="E605" s="727"/>
      <c r="F605" s="727"/>
      <c r="G605" s="727"/>
    </row>
    <row r="606" spans="2:7">
      <c r="B606" s="727"/>
      <c r="C606" s="727"/>
      <c r="D606" s="727"/>
      <c r="E606" s="727"/>
      <c r="F606" s="727"/>
      <c r="G606" s="727"/>
    </row>
    <row r="607" spans="2:7">
      <c r="B607" s="727"/>
      <c r="C607" s="727"/>
      <c r="D607" s="727"/>
      <c r="E607" s="727"/>
      <c r="F607" s="727"/>
      <c r="G607" s="727"/>
    </row>
    <row r="608" spans="2:7">
      <c r="B608" s="727"/>
      <c r="C608" s="727"/>
      <c r="D608" s="727"/>
      <c r="E608" s="727"/>
      <c r="F608" s="727"/>
      <c r="G608" s="727"/>
    </row>
    <row r="609" spans="2:7">
      <c r="B609" s="727"/>
      <c r="C609" s="727"/>
      <c r="D609" s="727"/>
      <c r="E609" s="727"/>
      <c r="F609" s="727"/>
      <c r="G609" s="727"/>
    </row>
    <row r="610" spans="2:7">
      <c r="B610" s="727"/>
      <c r="C610" s="727"/>
      <c r="D610" s="727"/>
      <c r="E610" s="727"/>
      <c r="F610" s="727"/>
      <c r="G610" s="727"/>
    </row>
    <row r="611" spans="2:7">
      <c r="B611" s="727"/>
      <c r="C611" s="727"/>
      <c r="D611" s="727"/>
      <c r="E611" s="727"/>
      <c r="F611" s="727"/>
      <c r="G611" s="727"/>
    </row>
    <row r="612" spans="2:7">
      <c r="B612" s="727"/>
      <c r="C612" s="727"/>
      <c r="D612" s="727"/>
      <c r="E612" s="727"/>
      <c r="F612" s="727"/>
      <c r="G612" s="727"/>
    </row>
    <row r="613" spans="2:7">
      <c r="B613" s="727"/>
      <c r="C613" s="727"/>
      <c r="D613" s="727"/>
      <c r="E613" s="727"/>
      <c r="F613" s="727"/>
      <c r="G613" s="727"/>
    </row>
    <row r="614" spans="2:7">
      <c r="B614" s="727"/>
      <c r="C614" s="727"/>
      <c r="D614" s="727"/>
      <c r="E614" s="727"/>
      <c r="F614" s="727"/>
      <c r="G614" s="727"/>
    </row>
    <row r="615" spans="2:7">
      <c r="B615" s="727"/>
      <c r="C615" s="727"/>
      <c r="D615" s="727"/>
      <c r="E615" s="727"/>
      <c r="F615" s="727"/>
      <c r="G615" s="727"/>
    </row>
    <row r="616" spans="2:7">
      <c r="B616" s="727"/>
      <c r="C616" s="727"/>
      <c r="D616" s="727"/>
      <c r="E616" s="727"/>
      <c r="F616" s="727"/>
      <c r="G616" s="727"/>
    </row>
    <row r="617" spans="2:7">
      <c r="B617" s="727"/>
      <c r="C617" s="727"/>
      <c r="D617" s="727"/>
      <c r="E617" s="727"/>
      <c r="F617" s="727"/>
      <c r="G617" s="727"/>
    </row>
    <row r="618" spans="2:7">
      <c r="B618" s="727"/>
      <c r="C618" s="727"/>
      <c r="D618" s="727"/>
      <c r="E618" s="727"/>
      <c r="F618" s="727"/>
      <c r="G618" s="727"/>
    </row>
    <row r="619" spans="2:7">
      <c r="B619" s="727"/>
      <c r="C619" s="727"/>
      <c r="D619" s="727"/>
      <c r="E619" s="727"/>
      <c r="F619" s="727"/>
      <c r="G619" s="727"/>
    </row>
    <row r="620" spans="2:7">
      <c r="B620" s="727"/>
      <c r="C620" s="727"/>
      <c r="D620" s="727"/>
      <c r="E620" s="727"/>
      <c r="F620" s="727"/>
      <c r="G620" s="727"/>
    </row>
    <row r="621" spans="2:7">
      <c r="B621" s="727"/>
      <c r="C621" s="727"/>
      <c r="D621" s="727"/>
      <c r="E621" s="727"/>
      <c r="F621" s="727"/>
      <c r="G621" s="727"/>
    </row>
    <row r="622" spans="2:7">
      <c r="B622" s="727"/>
      <c r="C622" s="727"/>
      <c r="D622" s="727"/>
      <c r="E622" s="727"/>
      <c r="F622" s="727"/>
      <c r="G622" s="727"/>
    </row>
    <row r="623" spans="2:7">
      <c r="B623" s="727"/>
      <c r="C623" s="727"/>
      <c r="D623" s="727"/>
      <c r="E623" s="727"/>
      <c r="F623" s="727"/>
      <c r="G623" s="727"/>
    </row>
    <row r="624" spans="2:7">
      <c r="B624" s="727"/>
      <c r="C624" s="727"/>
      <c r="D624" s="727"/>
      <c r="E624" s="727"/>
      <c r="F624" s="727"/>
      <c r="G624" s="727"/>
    </row>
    <row r="625" spans="2:7">
      <c r="B625" s="727"/>
      <c r="C625" s="727"/>
      <c r="D625" s="727"/>
      <c r="E625" s="727"/>
      <c r="F625" s="727"/>
      <c r="G625" s="727"/>
    </row>
    <row r="626" spans="2:7">
      <c r="B626" s="727"/>
      <c r="C626" s="727"/>
      <c r="D626" s="727"/>
      <c r="E626" s="727"/>
      <c r="F626" s="727"/>
      <c r="G626" s="727"/>
    </row>
    <row r="627" spans="2:7">
      <c r="B627" s="727"/>
      <c r="C627" s="727"/>
      <c r="D627" s="727"/>
      <c r="E627" s="727"/>
      <c r="F627" s="727"/>
      <c r="G627" s="727"/>
    </row>
    <row r="628" spans="2:7">
      <c r="B628" s="727"/>
      <c r="C628" s="727"/>
      <c r="D628" s="727"/>
      <c r="E628" s="727"/>
      <c r="F628" s="727"/>
      <c r="G628" s="727"/>
    </row>
    <row r="629" spans="2:7">
      <c r="B629" s="727"/>
      <c r="C629" s="727"/>
      <c r="D629" s="727"/>
      <c r="E629" s="727"/>
      <c r="F629" s="727"/>
      <c r="G629" s="727"/>
    </row>
    <row r="630" spans="2:7">
      <c r="B630" s="727"/>
      <c r="C630" s="727"/>
      <c r="D630" s="727"/>
      <c r="E630" s="727"/>
      <c r="F630" s="727"/>
      <c r="G630" s="727"/>
    </row>
    <row r="631" spans="2:7">
      <c r="B631" s="727"/>
      <c r="C631" s="727"/>
      <c r="D631" s="727"/>
      <c r="E631" s="727"/>
      <c r="F631" s="727"/>
      <c r="G631" s="727"/>
    </row>
    <row r="632" spans="2:7">
      <c r="B632" s="727"/>
      <c r="C632" s="727"/>
      <c r="D632" s="727"/>
      <c r="E632" s="727"/>
      <c r="F632" s="727"/>
      <c r="G632" s="727"/>
    </row>
    <row r="633" spans="2:7">
      <c r="B633" s="727"/>
      <c r="C633" s="727"/>
      <c r="D633" s="727"/>
      <c r="E633" s="727"/>
      <c r="F633" s="727"/>
      <c r="G633" s="727"/>
    </row>
    <row r="634" spans="2:7">
      <c r="B634" s="727"/>
      <c r="C634" s="727"/>
      <c r="D634" s="727"/>
      <c r="E634" s="727"/>
      <c r="F634" s="727"/>
      <c r="G634" s="727"/>
    </row>
    <row r="635" spans="2:7">
      <c r="B635" s="727"/>
      <c r="C635" s="727"/>
      <c r="D635" s="727"/>
      <c r="E635" s="727"/>
      <c r="F635" s="727"/>
      <c r="G635" s="727"/>
    </row>
    <row r="636" spans="2:7">
      <c r="B636" s="727"/>
      <c r="C636" s="727"/>
      <c r="D636" s="727"/>
      <c r="E636" s="727"/>
      <c r="F636" s="727"/>
      <c r="G636" s="727"/>
    </row>
    <row r="637" spans="2:7">
      <c r="B637" s="727"/>
      <c r="C637" s="727"/>
      <c r="D637" s="727"/>
      <c r="E637" s="727"/>
      <c r="F637" s="727"/>
      <c r="G637" s="727"/>
    </row>
    <row r="638" spans="2:7">
      <c r="B638" s="727"/>
      <c r="C638" s="727"/>
      <c r="D638" s="727"/>
      <c r="E638" s="727"/>
      <c r="F638" s="727"/>
      <c r="G638" s="727"/>
    </row>
    <row r="639" spans="2:7">
      <c r="B639" s="727"/>
      <c r="C639" s="727"/>
      <c r="D639" s="727"/>
      <c r="E639" s="727"/>
      <c r="F639" s="727"/>
      <c r="G639" s="727"/>
    </row>
    <row r="640" spans="2:7">
      <c r="B640" s="727"/>
      <c r="C640" s="727"/>
      <c r="D640" s="727"/>
      <c r="E640" s="727"/>
      <c r="F640" s="727"/>
      <c r="G640" s="727"/>
    </row>
    <row r="641" spans="2:7">
      <c r="B641" s="727"/>
      <c r="C641" s="727"/>
      <c r="D641" s="727"/>
      <c r="E641" s="727"/>
      <c r="F641" s="727"/>
      <c r="G641" s="727"/>
    </row>
    <row r="642" spans="2:7">
      <c r="B642" s="727"/>
      <c r="C642" s="727"/>
      <c r="D642" s="727"/>
      <c r="E642" s="727"/>
      <c r="F642" s="727"/>
      <c r="G642" s="727"/>
    </row>
    <row r="643" spans="2:7">
      <c r="B643" s="727"/>
      <c r="C643" s="727"/>
      <c r="D643" s="727"/>
      <c r="E643" s="727"/>
      <c r="F643" s="727"/>
      <c r="G643" s="727"/>
    </row>
    <row r="644" spans="2:7">
      <c r="B644" s="727"/>
      <c r="C644" s="727"/>
      <c r="D644" s="727"/>
      <c r="E644" s="727"/>
      <c r="F644" s="727"/>
      <c r="G644" s="727"/>
    </row>
    <row r="645" spans="2:7">
      <c r="B645" s="727"/>
      <c r="C645" s="727"/>
      <c r="D645" s="727"/>
      <c r="E645" s="727"/>
      <c r="F645" s="727"/>
      <c r="G645" s="727"/>
    </row>
    <row r="646" spans="2:7">
      <c r="B646" s="727"/>
      <c r="C646" s="727"/>
      <c r="D646" s="727"/>
      <c r="E646" s="727"/>
      <c r="F646" s="727"/>
      <c r="G646" s="727"/>
    </row>
    <row r="647" spans="2:7">
      <c r="B647" s="727"/>
      <c r="C647" s="727"/>
      <c r="D647" s="727"/>
      <c r="E647" s="727"/>
      <c r="F647" s="727"/>
      <c r="G647" s="727"/>
    </row>
    <row r="648" spans="2:7">
      <c r="B648" s="727"/>
      <c r="C648" s="727"/>
      <c r="D648" s="727"/>
      <c r="E648" s="727"/>
      <c r="F648" s="727"/>
      <c r="G648" s="727"/>
    </row>
    <row r="649" spans="2:7">
      <c r="B649" s="727"/>
      <c r="C649" s="727"/>
      <c r="D649" s="727"/>
      <c r="E649" s="727"/>
      <c r="F649" s="727"/>
      <c r="G649" s="727"/>
    </row>
    <row r="650" spans="2:7">
      <c r="B650" s="727"/>
      <c r="C650" s="727"/>
      <c r="D650" s="727"/>
      <c r="E650" s="727"/>
      <c r="F650" s="727"/>
      <c r="G650" s="727"/>
    </row>
    <row r="651" spans="2:7">
      <c r="B651" s="727"/>
      <c r="C651" s="727"/>
      <c r="D651" s="727"/>
      <c r="E651" s="727"/>
      <c r="F651" s="727"/>
      <c r="G651" s="727"/>
    </row>
    <row r="652" spans="2:7">
      <c r="B652" s="727"/>
      <c r="C652" s="727"/>
      <c r="D652" s="727"/>
      <c r="E652" s="727"/>
      <c r="F652" s="727"/>
      <c r="G652" s="727"/>
    </row>
    <row r="653" spans="2:7">
      <c r="B653" s="727"/>
      <c r="C653" s="727"/>
      <c r="D653" s="727"/>
      <c r="E653" s="727"/>
      <c r="F653" s="727"/>
      <c r="G653" s="727"/>
    </row>
    <row r="654" spans="2:7">
      <c r="B654" s="727"/>
      <c r="C654" s="727"/>
      <c r="D654" s="727"/>
      <c r="E654" s="727"/>
      <c r="F654" s="727"/>
      <c r="G654" s="727"/>
    </row>
    <row r="655" spans="2:7">
      <c r="B655" s="727"/>
      <c r="C655" s="727"/>
      <c r="D655" s="727"/>
      <c r="E655" s="727"/>
      <c r="F655" s="727"/>
      <c r="G655" s="727"/>
    </row>
    <row r="656" spans="2:7">
      <c r="B656" s="727"/>
      <c r="C656" s="727"/>
      <c r="D656" s="727"/>
      <c r="E656" s="727"/>
      <c r="F656" s="727"/>
      <c r="G656" s="727"/>
    </row>
    <row r="657" spans="2:7">
      <c r="B657" s="727"/>
      <c r="C657" s="727"/>
      <c r="D657" s="727"/>
      <c r="E657" s="727"/>
      <c r="F657" s="727"/>
      <c r="G657" s="727"/>
    </row>
    <row r="658" spans="2:7">
      <c r="B658" s="727"/>
      <c r="C658" s="727"/>
      <c r="D658" s="727"/>
      <c r="E658" s="727"/>
      <c r="F658" s="727"/>
      <c r="G658" s="727"/>
    </row>
    <row r="659" spans="2:7">
      <c r="B659" s="727"/>
      <c r="C659" s="727"/>
      <c r="D659" s="727"/>
      <c r="E659" s="727"/>
      <c r="F659" s="727"/>
      <c r="G659" s="727"/>
    </row>
    <row r="660" spans="2:7">
      <c r="B660" s="727"/>
      <c r="C660" s="727"/>
      <c r="D660" s="727"/>
      <c r="E660" s="727"/>
      <c r="F660" s="727"/>
      <c r="G660" s="727"/>
    </row>
    <row r="661" spans="2:7">
      <c r="B661" s="727"/>
      <c r="C661" s="727"/>
      <c r="D661" s="727"/>
      <c r="E661" s="727"/>
      <c r="F661" s="727"/>
      <c r="G661" s="727"/>
    </row>
    <row r="662" spans="2:7">
      <c r="B662" s="727"/>
      <c r="C662" s="727"/>
      <c r="D662" s="727"/>
      <c r="E662" s="727"/>
      <c r="F662" s="727"/>
      <c r="G662" s="727"/>
    </row>
    <row r="663" spans="2:7">
      <c r="B663" s="727"/>
      <c r="C663" s="727"/>
      <c r="D663" s="727"/>
      <c r="E663" s="727"/>
      <c r="F663" s="727"/>
      <c r="G663" s="727"/>
    </row>
    <row r="664" spans="2:7">
      <c r="B664" s="727"/>
      <c r="C664" s="727"/>
      <c r="D664" s="727"/>
      <c r="E664" s="727"/>
      <c r="F664" s="727"/>
      <c r="G664" s="727"/>
    </row>
    <row r="665" spans="2:7">
      <c r="B665" s="727"/>
      <c r="C665" s="727"/>
      <c r="D665" s="727"/>
      <c r="E665" s="727"/>
      <c r="F665" s="727"/>
      <c r="G665" s="727"/>
    </row>
    <row r="666" spans="2:7">
      <c r="B666" s="727"/>
      <c r="C666" s="727"/>
      <c r="D666" s="727"/>
      <c r="E666" s="727"/>
      <c r="F666" s="727"/>
      <c r="G666" s="727"/>
    </row>
    <row r="667" spans="2:7">
      <c r="B667" s="727"/>
      <c r="C667" s="727"/>
      <c r="D667" s="727"/>
      <c r="E667" s="727"/>
      <c r="F667" s="727"/>
      <c r="G667" s="727"/>
    </row>
    <row r="668" spans="2:7">
      <c r="B668" s="727"/>
      <c r="C668" s="727"/>
      <c r="D668" s="727"/>
      <c r="E668" s="727"/>
      <c r="F668" s="727"/>
      <c r="G668" s="727"/>
    </row>
    <row r="669" spans="2:7">
      <c r="B669" s="727"/>
      <c r="C669" s="727"/>
      <c r="D669" s="727"/>
      <c r="E669" s="727"/>
      <c r="F669" s="727"/>
      <c r="G669" s="727"/>
    </row>
    <row r="670" spans="2:7">
      <c r="B670" s="727"/>
      <c r="C670" s="727"/>
      <c r="D670" s="727"/>
      <c r="E670" s="727"/>
      <c r="F670" s="727"/>
      <c r="G670" s="727"/>
    </row>
    <row r="671" spans="2:7">
      <c r="B671" s="727"/>
      <c r="C671" s="727"/>
      <c r="D671" s="727"/>
      <c r="E671" s="727"/>
      <c r="F671" s="727"/>
      <c r="G671" s="727"/>
    </row>
    <row r="672" spans="2:7">
      <c r="B672" s="727"/>
      <c r="C672" s="727"/>
      <c r="D672" s="727"/>
      <c r="E672" s="727"/>
      <c r="F672" s="727"/>
      <c r="G672" s="727"/>
    </row>
    <row r="673" spans="2:7">
      <c r="B673" s="727"/>
      <c r="C673" s="727"/>
      <c r="D673" s="727"/>
      <c r="E673" s="727"/>
      <c r="F673" s="727"/>
      <c r="G673" s="727"/>
    </row>
    <row r="674" spans="2:7">
      <c r="B674" s="727"/>
      <c r="C674" s="727"/>
      <c r="D674" s="727"/>
      <c r="E674" s="727"/>
      <c r="F674" s="727"/>
      <c r="G674" s="727"/>
    </row>
    <row r="675" spans="2:7">
      <c r="B675" s="727"/>
      <c r="C675" s="727"/>
      <c r="D675" s="727"/>
      <c r="E675" s="727"/>
      <c r="F675" s="727"/>
      <c r="G675" s="727"/>
    </row>
    <row r="676" spans="2:7">
      <c r="B676" s="727"/>
      <c r="C676" s="727"/>
      <c r="D676" s="727"/>
      <c r="E676" s="727"/>
      <c r="F676" s="727"/>
      <c r="G676" s="727"/>
    </row>
    <row r="677" spans="2:7">
      <c r="B677" s="727"/>
      <c r="C677" s="727"/>
      <c r="D677" s="727"/>
      <c r="E677" s="727"/>
      <c r="F677" s="727"/>
      <c r="G677" s="727"/>
    </row>
    <row r="678" spans="2:7">
      <c r="B678" s="727"/>
      <c r="C678" s="727"/>
      <c r="D678" s="727"/>
      <c r="E678" s="727"/>
      <c r="F678" s="727"/>
      <c r="G678" s="727"/>
    </row>
    <row r="679" spans="2:7">
      <c r="B679" s="727"/>
      <c r="C679" s="727"/>
      <c r="D679" s="727"/>
      <c r="E679" s="727"/>
      <c r="F679" s="727"/>
      <c r="G679" s="727"/>
    </row>
    <row r="680" spans="2:7">
      <c r="B680" s="727"/>
      <c r="C680" s="727"/>
      <c r="D680" s="727"/>
      <c r="E680" s="727"/>
      <c r="F680" s="727"/>
      <c r="G680" s="727"/>
    </row>
    <row r="681" spans="2:7">
      <c r="B681" s="727"/>
      <c r="C681" s="727"/>
      <c r="D681" s="727"/>
      <c r="E681" s="727"/>
      <c r="F681" s="727"/>
      <c r="G681" s="727"/>
    </row>
    <row r="682" spans="2:7">
      <c r="B682" s="727"/>
      <c r="C682" s="727"/>
      <c r="D682" s="727"/>
      <c r="E682" s="727"/>
      <c r="F682" s="727"/>
      <c r="G682" s="727"/>
    </row>
    <row r="683" spans="2:7">
      <c r="B683" s="727"/>
      <c r="C683" s="727"/>
      <c r="D683" s="727"/>
      <c r="E683" s="727"/>
      <c r="F683" s="727"/>
      <c r="G683" s="727"/>
    </row>
    <row r="684" spans="2:7">
      <c r="B684" s="727"/>
      <c r="C684" s="727"/>
      <c r="D684" s="727"/>
      <c r="E684" s="727"/>
      <c r="F684" s="727"/>
      <c r="G684" s="727"/>
    </row>
    <row r="685" spans="2:7">
      <c r="B685" s="727"/>
      <c r="C685" s="727"/>
      <c r="D685" s="727"/>
      <c r="E685" s="727"/>
      <c r="F685" s="727"/>
      <c r="G685" s="727"/>
    </row>
    <row r="686" spans="2:7">
      <c r="B686" s="727"/>
      <c r="C686" s="727"/>
      <c r="D686" s="727"/>
      <c r="E686" s="727"/>
      <c r="F686" s="727"/>
      <c r="G686" s="727"/>
    </row>
    <row r="687" spans="2:7">
      <c r="B687" s="727"/>
      <c r="C687" s="727"/>
      <c r="D687" s="727"/>
      <c r="E687" s="727"/>
      <c r="F687" s="727"/>
      <c r="G687" s="727"/>
    </row>
    <row r="688" spans="2:7">
      <c r="B688" s="727"/>
      <c r="C688" s="727"/>
      <c r="D688" s="727"/>
      <c r="E688" s="727"/>
      <c r="F688" s="727"/>
      <c r="G688" s="727"/>
    </row>
    <row r="689" spans="2:7">
      <c r="B689" s="727"/>
      <c r="C689" s="727"/>
      <c r="D689" s="727"/>
      <c r="E689" s="727"/>
      <c r="F689" s="727"/>
      <c r="G689" s="727"/>
    </row>
    <row r="690" spans="2:7">
      <c r="B690" s="727"/>
      <c r="C690" s="727"/>
      <c r="D690" s="727"/>
      <c r="E690" s="727"/>
      <c r="F690" s="727"/>
      <c r="G690" s="727"/>
    </row>
    <row r="691" spans="2:7">
      <c r="B691" s="727"/>
      <c r="C691" s="727"/>
      <c r="D691" s="727"/>
      <c r="E691" s="727"/>
      <c r="F691" s="727"/>
      <c r="G691" s="727"/>
    </row>
    <row r="692" spans="2:7">
      <c r="B692" s="727"/>
      <c r="C692" s="727"/>
      <c r="D692" s="727"/>
      <c r="E692" s="727"/>
      <c r="F692" s="727"/>
      <c r="G692" s="727"/>
    </row>
    <row r="693" spans="2:7">
      <c r="B693" s="727"/>
      <c r="C693" s="727"/>
      <c r="D693" s="727"/>
      <c r="E693" s="727"/>
      <c r="F693" s="727"/>
      <c r="G693" s="727"/>
    </row>
    <row r="694" spans="2:7">
      <c r="B694" s="727"/>
      <c r="C694" s="727"/>
      <c r="D694" s="727"/>
      <c r="E694" s="727"/>
      <c r="F694" s="727"/>
      <c r="G694" s="727"/>
    </row>
    <row r="695" spans="2:7">
      <c r="B695" s="727"/>
      <c r="C695" s="727"/>
      <c r="D695" s="727"/>
      <c r="E695" s="727"/>
      <c r="F695" s="727"/>
      <c r="G695" s="727"/>
    </row>
    <row r="696" spans="2:7">
      <c r="B696" s="727"/>
      <c r="C696" s="727"/>
      <c r="D696" s="727"/>
      <c r="E696" s="727"/>
      <c r="F696" s="727"/>
      <c r="G696" s="727"/>
    </row>
    <row r="697" spans="2:7">
      <c r="B697" s="727"/>
      <c r="C697" s="727"/>
      <c r="D697" s="727"/>
      <c r="E697" s="727"/>
      <c r="F697" s="727"/>
      <c r="G697" s="727"/>
    </row>
    <row r="698" spans="2:7">
      <c r="B698" s="727"/>
      <c r="C698" s="727"/>
      <c r="D698" s="727"/>
      <c r="E698" s="727"/>
      <c r="F698" s="727"/>
      <c r="G698" s="727"/>
    </row>
    <row r="699" spans="2:7">
      <c r="B699" s="727"/>
      <c r="C699" s="727"/>
      <c r="D699" s="727"/>
      <c r="E699" s="727"/>
      <c r="F699" s="727"/>
      <c r="G699" s="727"/>
    </row>
    <row r="700" spans="2:7">
      <c r="B700" s="727"/>
      <c r="C700" s="727"/>
      <c r="D700" s="727"/>
      <c r="E700" s="727"/>
      <c r="F700" s="727"/>
      <c r="G700" s="727"/>
    </row>
    <row r="701" spans="2:7">
      <c r="B701" s="727"/>
      <c r="C701" s="727"/>
      <c r="D701" s="727"/>
      <c r="E701" s="727"/>
      <c r="F701" s="727"/>
      <c r="G701" s="727"/>
    </row>
    <row r="702" spans="2:7">
      <c r="B702" s="727"/>
      <c r="C702" s="727"/>
      <c r="D702" s="727"/>
      <c r="E702" s="727"/>
      <c r="F702" s="727"/>
      <c r="G702" s="727"/>
    </row>
    <row r="703" spans="2:7">
      <c r="B703" s="727"/>
      <c r="C703" s="727"/>
      <c r="D703" s="727"/>
      <c r="E703" s="727"/>
      <c r="F703" s="727"/>
      <c r="G703" s="727"/>
    </row>
    <row r="704" spans="2:7">
      <c r="B704" s="727"/>
      <c r="C704" s="727"/>
      <c r="D704" s="727"/>
      <c r="E704" s="727"/>
      <c r="F704" s="727"/>
      <c r="G704" s="727"/>
    </row>
    <row r="705" spans="2:7">
      <c r="B705" s="727"/>
      <c r="C705" s="727"/>
      <c r="D705" s="727"/>
      <c r="E705" s="727"/>
      <c r="F705" s="727"/>
      <c r="G705" s="727"/>
    </row>
    <row r="706" spans="2:7">
      <c r="B706" s="727"/>
      <c r="C706" s="727"/>
      <c r="D706" s="727"/>
      <c r="E706" s="727"/>
      <c r="F706" s="727"/>
      <c r="G706" s="727"/>
    </row>
    <row r="707" spans="2:7">
      <c r="B707" s="727"/>
      <c r="C707" s="727"/>
      <c r="D707" s="727"/>
      <c r="E707" s="727"/>
      <c r="F707" s="727"/>
      <c r="G707" s="727"/>
    </row>
    <row r="708" spans="2:7">
      <c r="B708" s="727"/>
      <c r="C708" s="727"/>
      <c r="D708" s="727"/>
      <c r="E708" s="727"/>
      <c r="F708" s="727"/>
      <c r="G708" s="727"/>
    </row>
    <row r="709" spans="2:7">
      <c r="B709" s="727"/>
      <c r="C709" s="727"/>
      <c r="D709" s="727"/>
      <c r="E709" s="727"/>
      <c r="F709" s="727"/>
      <c r="G709" s="727"/>
    </row>
    <row r="710" spans="2:7">
      <c r="B710" s="727"/>
      <c r="C710" s="727"/>
      <c r="D710" s="727"/>
      <c r="E710" s="727"/>
      <c r="F710" s="727"/>
      <c r="G710" s="727"/>
    </row>
    <row r="711" spans="2:7">
      <c r="B711" s="727"/>
      <c r="C711" s="727"/>
      <c r="D711" s="727"/>
      <c r="E711" s="727"/>
      <c r="F711" s="727"/>
      <c r="G711" s="727"/>
    </row>
    <row r="712" spans="2:7">
      <c r="B712" s="727"/>
      <c r="C712" s="727"/>
      <c r="D712" s="727"/>
      <c r="E712" s="727"/>
      <c r="F712" s="727"/>
      <c r="G712" s="727"/>
    </row>
    <row r="713" spans="2:7">
      <c r="B713" s="727"/>
      <c r="C713" s="727"/>
      <c r="D713" s="727"/>
      <c r="E713" s="727"/>
      <c r="F713" s="727"/>
      <c r="G713" s="727"/>
    </row>
    <row r="714" spans="2:7">
      <c r="B714" s="727"/>
      <c r="C714" s="727"/>
      <c r="D714" s="727"/>
      <c r="E714" s="727"/>
      <c r="F714" s="727"/>
      <c r="G714" s="727"/>
    </row>
    <row r="715" spans="2:7">
      <c r="B715" s="727"/>
      <c r="C715" s="727"/>
      <c r="D715" s="727"/>
      <c r="E715" s="727"/>
      <c r="F715" s="727"/>
      <c r="G715" s="727"/>
    </row>
    <row r="716" spans="2:7">
      <c r="B716" s="727"/>
      <c r="C716" s="727"/>
      <c r="D716" s="727"/>
      <c r="E716" s="727"/>
      <c r="F716" s="727"/>
      <c r="G716" s="727"/>
    </row>
    <row r="717" spans="2:7">
      <c r="B717" s="727"/>
      <c r="C717" s="727"/>
      <c r="D717" s="727"/>
      <c r="E717" s="727"/>
      <c r="F717" s="727"/>
      <c r="G717" s="727"/>
    </row>
    <row r="718" spans="2:7">
      <c r="B718" s="727"/>
      <c r="C718" s="727"/>
      <c r="D718" s="727"/>
      <c r="E718" s="727"/>
      <c r="F718" s="727"/>
      <c r="G718" s="727"/>
    </row>
    <row r="719" spans="2:7">
      <c r="B719" s="727"/>
      <c r="C719" s="727"/>
      <c r="D719" s="727"/>
      <c r="E719" s="727"/>
      <c r="F719" s="727"/>
      <c r="G719" s="727"/>
    </row>
    <row r="720" spans="2:7">
      <c r="B720" s="727"/>
      <c r="C720" s="727"/>
      <c r="D720" s="727"/>
      <c r="E720" s="727"/>
      <c r="F720" s="727"/>
      <c r="G720" s="727"/>
    </row>
    <row r="721" spans="2:7">
      <c r="B721" s="727"/>
      <c r="C721" s="727"/>
      <c r="D721" s="727"/>
      <c r="E721" s="727"/>
      <c r="F721" s="727"/>
      <c r="G721" s="727"/>
    </row>
    <row r="722" spans="2:7">
      <c r="B722" s="727"/>
      <c r="C722" s="727"/>
      <c r="D722" s="727"/>
      <c r="E722" s="727"/>
      <c r="F722" s="727"/>
      <c r="G722" s="727"/>
    </row>
    <row r="723" spans="2:7">
      <c r="B723" s="727"/>
      <c r="C723" s="727"/>
      <c r="D723" s="727"/>
      <c r="E723" s="727"/>
      <c r="F723" s="727"/>
      <c r="G723" s="727"/>
    </row>
    <row r="724" spans="2:7">
      <c r="B724" s="727"/>
      <c r="C724" s="727"/>
      <c r="D724" s="727"/>
      <c r="E724" s="727"/>
      <c r="F724" s="727"/>
      <c r="G724" s="727"/>
    </row>
    <row r="725" spans="2:7">
      <c r="B725" s="727"/>
      <c r="C725" s="727"/>
      <c r="D725" s="727"/>
      <c r="E725" s="727"/>
      <c r="F725" s="727"/>
      <c r="G725" s="727"/>
    </row>
    <row r="726" spans="2:7">
      <c r="B726" s="727"/>
      <c r="C726" s="727"/>
      <c r="D726" s="727"/>
      <c r="E726" s="727"/>
      <c r="F726" s="727"/>
      <c r="G726" s="727"/>
    </row>
    <row r="727" spans="2:7">
      <c r="B727" s="727"/>
      <c r="C727" s="727"/>
      <c r="D727" s="727"/>
      <c r="E727" s="727"/>
      <c r="F727" s="727"/>
      <c r="G727" s="727"/>
    </row>
    <row r="728" spans="2:7">
      <c r="B728" s="727"/>
      <c r="C728" s="727"/>
      <c r="D728" s="727"/>
      <c r="E728" s="727"/>
      <c r="F728" s="727"/>
      <c r="G728" s="727"/>
    </row>
    <row r="729" spans="2:7">
      <c r="B729" s="727"/>
      <c r="C729" s="727"/>
      <c r="D729" s="727"/>
      <c r="E729" s="727"/>
      <c r="F729" s="727"/>
      <c r="G729" s="727"/>
    </row>
    <row r="730" spans="2:7">
      <c r="B730" s="727"/>
      <c r="C730" s="727"/>
      <c r="D730" s="727"/>
      <c r="E730" s="727"/>
      <c r="F730" s="727"/>
      <c r="G730" s="727"/>
    </row>
    <row r="731" spans="2:7">
      <c r="B731" s="727"/>
      <c r="C731" s="727"/>
      <c r="D731" s="727"/>
      <c r="E731" s="727"/>
      <c r="F731" s="727"/>
      <c r="G731" s="727"/>
    </row>
    <row r="732" spans="2:7">
      <c r="B732" s="727"/>
      <c r="C732" s="727"/>
      <c r="D732" s="727"/>
      <c r="E732" s="727"/>
      <c r="F732" s="727"/>
      <c r="G732" s="727"/>
    </row>
    <row r="733" spans="2:7">
      <c r="B733" s="727"/>
      <c r="C733" s="727"/>
      <c r="D733" s="727"/>
      <c r="E733" s="727"/>
      <c r="F733" s="727"/>
      <c r="G733" s="727"/>
    </row>
    <row r="734" spans="2:7">
      <c r="B734" s="727"/>
      <c r="C734" s="727"/>
      <c r="D734" s="727"/>
      <c r="E734" s="727"/>
      <c r="F734" s="727"/>
      <c r="G734" s="727"/>
    </row>
    <row r="735" spans="2:7">
      <c r="B735" s="727"/>
      <c r="C735" s="727"/>
      <c r="D735" s="727"/>
      <c r="E735" s="727"/>
      <c r="F735" s="727"/>
      <c r="G735" s="727"/>
    </row>
    <row r="736" spans="2:7">
      <c r="B736" s="727"/>
      <c r="C736" s="727"/>
      <c r="D736" s="727"/>
      <c r="E736" s="727"/>
      <c r="F736" s="727"/>
      <c r="G736" s="727"/>
    </row>
    <row r="737" spans="2:7">
      <c r="B737" s="727"/>
      <c r="C737" s="727"/>
      <c r="D737" s="727"/>
      <c r="E737" s="727"/>
      <c r="F737" s="727"/>
      <c r="G737" s="727"/>
    </row>
    <row r="738" spans="2:7">
      <c r="B738" s="727"/>
      <c r="C738" s="727"/>
      <c r="D738" s="727"/>
      <c r="E738" s="727"/>
      <c r="F738" s="727"/>
      <c r="G738" s="727"/>
    </row>
    <row r="739" spans="2:7">
      <c r="B739" s="727"/>
      <c r="C739" s="727"/>
      <c r="D739" s="727"/>
      <c r="E739" s="727"/>
      <c r="F739" s="727"/>
      <c r="G739" s="727"/>
    </row>
    <row r="740" spans="2:7">
      <c r="B740" s="727"/>
      <c r="C740" s="727"/>
      <c r="D740" s="727"/>
      <c r="E740" s="727"/>
      <c r="F740" s="727"/>
      <c r="G740" s="727"/>
    </row>
    <row r="741" spans="2:7">
      <c r="B741" s="727"/>
      <c r="C741" s="727"/>
      <c r="D741" s="727"/>
      <c r="E741" s="727"/>
      <c r="F741" s="727"/>
      <c r="G741" s="727"/>
    </row>
    <row r="742" spans="2:7">
      <c r="B742" s="727"/>
      <c r="C742" s="727"/>
      <c r="D742" s="727"/>
      <c r="E742" s="727"/>
      <c r="F742" s="727"/>
      <c r="G742" s="727"/>
    </row>
    <row r="743" spans="2:7">
      <c r="B743" s="727"/>
      <c r="C743" s="727"/>
      <c r="D743" s="727"/>
      <c r="E743" s="727"/>
      <c r="F743" s="727"/>
      <c r="G743" s="727"/>
    </row>
    <row r="744" spans="2:7">
      <c r="B744" s="727"/>
      <c r="C744" s="727"/>
      <c r="D744" s="727"/>
      <c r="E744" s="727"/>
      <c r="F744" s="727"/>
      <c r="G744" s="727"/>
    </row>
    <row r="745" spans="2:7">
      <c r="B745" s="727"/>
      <c r="C745" s="727"/>
      <c r="D745" s="727"/>
      <c r="E745" s="727"/>
      <c r="F745" s="727"/>
      <c r="G745" s="727"/>
    </row>
    <row r="746" spans="2:7">
      <c r="B746" s="727"/>
      <c r="C746" s="727"/>
      <c r="D746" s="727"/>
      <c r="E746" s="727"/>
      <c r="F746" s="727"/>
      <c r="G746" s="727"/>
    </row>
    <row r="747" spans="2:7">
      <c r="B747" s="727"/>
      <c r="C747" s="727"/>
      <c r="D747" s="727"/>
      <c r="E747" s="727"/>
      <c r="F747" s="727"/>
      <c r="G747" s="727"/>
    </row>
    <row r="748" spans="2:7">
      <c r="B748" s="727"/>
      <c r="C748" s="727"/>
      <c r="D748" s="727"/>
      <c r="E748" s="727"/>
      <c r="F748" s="727"/>
      <c r="G748" s="727"/>
    </row>
    <row r="749" spans="2:7">
      <c r="B749" s="727"/>
      <c r="C749" s="727"/>
      <c r="D749" s="727"/>
      <c r="E749" s="727"/>
      <c r="F749" s="727"/>
      <c r="G749" s="727"/>
    </row>
    <row r="750" spans="2:7">
      <c r="B750" s="727"/>
      <c r="C750" s="727"/>
      <c r="D750" s="727"/>
      <c r="E750" s="727"/>
      <c r="F750" s="727"/>
      <c r="G750" s="727"/>
    </row>
    <row r="751" spans="2:7">
      <c r="B751" s="727"/>
      <c r="C751" s="727"/>
      <c r="D751" s="727"/>
      <c r="E751" s="727"/>
      <c r="F751" s="727"/>
      <c r="G751" s="727"/>
    </row>
    <row r="752" spans="2:7">
      <c r="B752" s="727"/>
      <c r="C752" s="727"/>
      <c r="D752" s="727"/>
      <c r="E752" s="727"/>
      <c r="F752" s="727"/>
      <c r="G752" s="727"/>
    </row>
    <row r="753" spans="2:7">
      <c r="B753" s="727"/>
      <c r="C753" s="727"/>
      <c r="D753" s="727"/>
      <c r="E753" s="727"/>
      <c r="F753" s="727"/>
      <c r="G753" s="727"/>
    </row>
    <row r="754" spans="2:7">
      <c r="B754" s="727"/>
      <c r="C754" s="727"/>
      <c r="D754" s="727"/>
      <c r="E754" s="727"/>
      <c r="F754" s="727"/>
      <c r="G754" s="727"/>
    </row>
    <row r="755" spans="2:7">
      <c r="B755" s="727"/>
      <c r="C755" s="727"/>
      <c r="D755" s="727"/>
      <c r="E755" s="727"/>
      <c r="F755" s="727"/>
      <c r="G755" s="727"/>
    </row>
    <row r="756" spans="2:7">
      <c r="B756" s="727"/>
      <c r="C756" s="727"/>
      <c r="D756" s="727"/>
      <c r="E756" s="727"/>
      <c r="F756" s="727"/>
      <c r="G756" s="727"/>
    </row>
    <row r="757" spans="2:7">
      <c r="B757" s="727"/>
      <c r="C757" s="727"/>
      <c r="D757" s="727"/>
      <c r="E757" s="727"/>
      <c r="F757" s="727"/>
      <c r="G757" s="727"/>
    </row>
    <row r="758" spans="2:7">
      <c r="B758" s="727"/>
      <c r="C758" s="727"/>
      <c r="D758" s="727"/>
      <c r="E758" s="727"/>
      <c r="F758" s="727"/>
      <c r="G758" s="727"/>
    </row>
    <row r="759" spans="2:7">
      <c r="B759" s="727"/>
      <c r="C759" s="727"/>
      <c r="D759" s="727"/>
      <c r="E759" s="727"/>
      <c r="F759" s="727"/>
      <c r="G759" s="727"/>
    </row>
    <row r="760" spans="2:7">
      <c r="B760" s="727"/>
      <c r="C760" s="727"/>
      <c r="D760" s="727"/>
      <c r="E760" s="727"/>
      <c r="F760" s="727"/>
      <c r="G760" s="727"/>
    </row>
    <row r="761" spans="2:7">
      <c r="B761" s="727"/>
      <c r="C761" s="727"/>
      <c r="D761" s="727"/>
      <c r="E761" s="727"/>
      <c r="F761" s="727"/>
      <c r="G761" s="727"/>
    </row>
    <row r="762" spans="2:7">
      <c r="B762" s="727"/>
      <c r="C762" s="727"/>
      <c r="D762" s="727"/>
      <c r="E762" s="727"/>
      <c r="F762" s="727"/>
      <c r="G762" s="727"/>
    </row>
    <row r="763" spans="2:7">
      <c r="B763" s="727"/>
      <c r="C763" s="727"/>
      <c r="D763" s="727"/>
      <c r="E763" s="727"/>
      <c r="F763" s="727"/>
      <c r="G763" s="727"/>
    </row>
    <row r="764" spans="2:7">
      <c r="B764" s="727"/>
      <c r="C764" s="727"/>
      <c r="D764" s="727"/>
      <c r="E764" s="727"/>
      <c r="F764" s="727"/>
      <c r="G764" s="727"/>
    </row>
    <row r="765" spans="2:7">
      <c r="B765" s="727"/>
      <c r="C765" s="727"/>
      <c r="D765" s="727"/>
      <c r="E765" s="727"/>
      <c r="F765" s="727"/>
      <c r="G765" s="727"/>
    </row>
    <row r="766" spans="2:7">
      <c r="B766" s="727"/>
      <c r="C766" s="727"/>
      <c r="D766" s="727"/>
      <c r="E766" s="727"/>
      <c r="F766" s="727"/>
      <c r="G766" s="727"/>
    </row>
    <row r="767" spans="2:7">
      <c r="B767" s="727"/>
      <c r="C767" s="727"/>
      <c r="D767" s="727"/>
      <c r="E767" s="727"/>
      <c r="F767" s="727"/>
      <c r="G767" s="727"/>
    </row>
    <row r="768" spans="2:7">
      <c r="B768" s="727"/>
      <c r="C768" s="727"/>
      <c r="D768" s="727"/>
      <c r="E768" s="727"/>
      <c r="F768" s="727"/>
      <c r="G768" s="727"/>
    </row>
    <row r="769" spans="2:7">
      <c r="B769" s="727"/>
      <c r="C769" s="727"/>
      <c r="D769" s="727"/>
      <c r="E769" s="727"/>
      <c r="F769" s="727"/>
      <c r="G769" s="727"/>
    </row>
    <row r="770" spans="2:7">
      <c r="B770" s="727"/>
      <c r="C770" s="727"/>
      <c r="D770" s="727"/>
      <c r="E770" s="727"/>
      <c r="F770" s="727"/>
      <c r="G770" s="727"/>
    </row>
    <row r="771" spans="2:7">
      <c r="B771" s="727"/>
      <c r="C771" s="727"/>
      <c r="D771" s="727"/>
      <c r="E771" s="727"/>
      <c r="F771" s="727"/>
      <c r="G771" s="727"/>
    </row>
    <row r="772" spans="2:7">
      <c r="B772" s="727"/>
      <c r="C772" s="727"/>
      <c r="D772" s="727"/>
      <c r="E772" s="727"/>
      <c r="F772" s="727"/>
      <c r="G772" s="727"/>
    </row>
    <row r="773" spans="2:7">
      <c r="B773" s="727"/>
      <c r="C773" s="727"/>
      <c r="D773" s="727"/>
      <c r="E773" s="727"/>
      <c r="F773" s="727"/>
      <c r="G773" s="727"/>
    </row>
    <row r="774" spans="2:7">
      <c r="B774" s="727"/>
      <c r="C774" s="727"/>
      <c r="D774" s="727"/>
      <c r="E774" s="727"/>
      <c r="F774" s="727"/>
      <c r="G774" s="727"/>
    </row>
    <row r="775" spans="2:7">
      <c r="B775" s="727"/>
      <c r="C775" s="727"/>
      <c r="D775" s="727"/>
      <c r="E775" s="727"/>
      <c r="F775" s="727"/>
      <c r="G775" s="727"/>
    </row>
    <row r="776" spans="2:7">
      <c r="B776" s="727"/>
      <c r="C776" s="727"/>
      <c r="D776" s="727"/>
      <c r="E776" s="727"/>
      <c r="F776" s="727"/>
      <c r="G776" s="727"/>
    </row>
    <row r="777" spans="2:7">
      <c r="B777" s="727"/>
      <c r="C777" s="727"/>
      <c r="D777" s="727"/>
      <c r="E777" s="727"/>
      <c r="F777" s="727"/>
      <c r="G777" s="727"/>
    </row>
    <row r="778" spans="2:7">
      <c r="B778" s="727"/>
      <c r="C778" s="727"/>
      <c r="D778" s="727"/>
      <c r="E778" s="727"/>
      <c r="F778" s="727"/>
      <c r="G778" s="727"/>
    </row>
    <row r="779" spans="2:7">
      <c r="B779" s="727"/>
      <c r="C779" s="727"/>
      <c r="D779" s="727"/>
      <c r="E779" s="727"/>
      <c r="F779" s="727"/>
      <c r="G779" s="727"/>
    </row>
    <row r="780" spans="2:7">
      <c r="B780" s="727"/>
      <c r="C780" s="727"/>
      <c r="D780" s="727"/>
      <c r="E780" s="727"/>
      <c r="F780" s="727"/>
      <c r="G780" s="727"/>
    </row>
    <row r="781" spans="2:7">
      <c r="B781" s="727"/>
      <c r="C781" s="727"/>
      <c r="D781" s="727"/>
      <c r="E781" s="727"/>
      <c r="F781" s="727"/>
      <c r="G781" s="727"/>
    </row>
    <row r="782" spans="2:7">
      <c r="B782" s="727"/>
      <c r="C782" s="727"/>
      <c r="D782" s="727"/>
      <c r="E782" s="727"/>
      <c r="F782" s="727"/>
      <c r="G782" s="727"/>
    </row>
    <row r="783" spans="2:7">
      <c r="B783" s="727"/>
      <c r="C783" s="727"/>
      <c r="D783" s="727"/>
      <c r="E783" s="727"/>
      <c r="F783" s="727"/>
      <c r="G783" s="727"/>
    </row>
    <row r="784" spans="2:7">
      <c r="B784" s="727"/>
      <c r="C784" s="727"/>
      <c r="D784" s="727"/>
      <c r="E784" s="727"/>
      <c r="F784" s="727"/>
      <c r="G784" s="727"/>
    </row>
    <row r="785" spans="2:7">
      <c r="B785" s="727"/>
      <c r="C785" s="727"/>
      <c r="D785" s="727"/>
      <c r="E785" s="727"/>
      <c r="F785" s="727"/>
      <c r="G785" s="727"/>
    </row>
    <row r="786" spans="2:7">
      <c r="B786" s="727"/>
      <c r="C786" s="727"/>
      <c r="D786" s="727"/>
      <c r="E786" s="727"/>
      <c r="F786" s="727"/>
      <c r="G786" s="727"/>
    </row>
    <row r="787" spans="2:7">
      <c r="B787" s="727"/>
      <c r="C787" s="727"/>
      <c r="D787" s="727"/>
      <c r="E787" s="727"/>
      <c r="F787" s="727"/>
      <c r="G787" s="727"/>
    </row>
    <row r="788" spans="2:7">
      <c r="B788" s="727"/>
      <c r="C788" s="727"/>
      <c r="D788" s="727"/>
      <c r="E788" s="727"/>
      <c r="F788" s="727"/>
      <c r="G788" s="727"/>
    </row>
    <row r="789" spans="2:7">
      <c r="B789" s="727"/>
      <c r="C789" s="727"/>
      <c r="D789" s="727"/>
      <c r="E789" s="727"/>
      <c r="F789" s="727"/>
      <c r="G789" s="727"/>
    </row>
    <row r="790" spans="2:7">
      <c r="B790" s="727"/>
      <c r="C790" s="727"/>
      <c r="D790" s="727"/>
      <c r="E790" s="727"/>
      <c r="F790" s="727"/>
      <c r="G790" s="727"/>
    </row>
    <row r="791" spans="2:7">
      <c r="B791" s="727"/>
      <c r="C791" s="727"/>
      <c r="D791" s="727"/>
      <c r="E791" s="727"/>
      <c r="F791" s="727"/>
      <c r="G791" s="727"/>
    </row>
    <row r="792" spans="2:7">
      <c r="B792" s="727"/>
      <c r="C792" s="727"/>
      <c r="D792" s="727"/>
      <c r="E792" s="727"/>
      <c r="F792" s="727"/>
      <c r="G792" s="727"/>
    </row>
    <row r="793" spans="2:7">
      <c r="B793" s="727"/>
      <c r="C793" s="727"/>
      <c r="D793" s="727"/>
      <c r="E793" s="727"/>
      <c r="F793" s="727"/>
      <c r="G793" s="727"/>
    </row>
    <row r="794" spans="2:7">
      <c r="B794" s="727"/>
      <c r="C794" s="727"/>
      <c r="D794" s="727"/>
      <c r="E794" s="727"/>
      <c r="F794" s="727"/>
      <c r="G794" s="727"/>
    </row>
    <row r="795" spans="2:7">
      <c r="B795" s="727"/>
      <c r="C795" s="727"/>
      <c r="D795" s="727"/>
      <c r="E795" s="727"/>
      <c r="F795" s="727"/>
      <c r="G795" s="727"/>
    </row>
    <row r="796" spans="2:7">
      <c r="B796" s="727"/>
      <c r="C796" s="727"/>
      <c r="D796" s="727"/>
      <c r="E796" s="727"/>
      <c r="F796" s="727"/>
      <c r="G796" s="727"/>
    </row>
    <row r="797" spans="2:7">
      <c r="B797" s="727"/>
      <c r="C797" s="727"/>
      <c r="D797" s="727"/>
      <c r="E797" s="727"/>
      <c r="F797" s="727"/>
      <c r="G797" s="727"/>
    </row>
    <row r="798" spans="2:7">
      <c r="B798" s="727"/>
      <c r="C798" s="727"/>
      <c r="D798" s="727"/>
      <c r="E798" s="727"/>
      <c r="F798" s="727"/>
      <c r="G798" s="727"/>
    </row>
    <row r="799" spans="2:7">
      <c r="B799" s="727"/>
      <c r="C799" s="727"/>
      <c r="D799" s="727"/>
      <c r="E799" s="727"/>
      <c r="F799" s="727"/>
      <c r="G799" s="727"/>
    </row>
    <row r="800" spans="2:7">
      <c r="B800" s="727"/>
      <c r="C800" s="727"/>
      <c r="D800" s="727"/>
      <c r="E800" s="727"/>
      <c r="F800" s="727"/>
      <c r="G800" s="727"/>
    </row>
    <row r="801" spans="2:7">
      <c r="B801" s="727"/>
      <c r="C801" s="727"/>
      <c r="D801" s="727"/>
      <c r="E801" s="727"/>
      <c r="F801" s="727"/>
      <c r="G801" s="727"/>
    </row>
    <row r="802" spans="2:7">
      <c r="B802" s="727"/>
      <c r="C802" s="727"/>
      <c r="D802" s="727"/>
      <c r="E802" s="727"/>
      <c r="F802" s="727"/>
      <c r="G802" s="727"/>
    </row>
    <row r="803" spans="2:7">
      <c r="B803" s="727"/>
      <c r="C803" s="727"/>
      <c r="D803" s="727"/>
      <c r="E803" s="727"/>
      <c r="F803" s="727"/>
      <c r="G803" s="727"/>
    </row>
    <row r="804" spans="2:7">
      <c r="B804" s="727"/>
      <c r="C804" s="727"/>
      <c r="D804" s="727"/>
      <c r="E804" s="727"/>
      <c r="F804" s="727"/>
      <c r="G804" s="727"/>
    </row>
    <row r="805" spans="2:7">
      <c r="B805" s="727"/>
      <c r="C805" s="727"/>
      <c r="D805" s="727"/>
      <c r="E805" s="727"/>
      <c r="F805" s="727"/>
      <c r="G805" s="727"/>
    </row>
    <row r="806" spans="2:7">
      <c r="B806" s="727"/>
      <c r="C806" s="727"/>
      <c r="D806" s="727"/>
      <c r="E806" s="727"/>
      <c r="F806" s="727"/>
      <c r="G806" s="727"/>
    </row>
    <row r="807" spans="2:7">
      <c r="B807" s="727"/>
      <c r="C807" s="727"/>
      <c r="D807" s="727"/>
      <c r="E807" s="727"/>
      <c r="F807" s="727"/>
      <c r="G807" s="727"/>
    </row>
    <row r="808" spans="2:7">
      <c r="B808" s="727"/>
      <c r="C808" s="727"/>
      <c r="D808" s="727"/>
      <c r="E808" s="727"/>
      <c r="F808" s="727"/>
      <c r="G808" s="727"/>
    </row>
    <row r="809" spans="2:7">
      <c r="B809" s="727"/>
      <c r="C809" s="727"/>
      <c r="D809" s="727"/>
      <c r="E809" s="727"/>
      <c r="F809" s="727"/>
      <c r="G809" s="727"/>
    </row>
    <row r="810" spans="2:7">
      <c r="B810" s="727"/>
      <c r="C810" s="727"/>
      <c r="D810" s="727"/>
      <c r="E810" s="727"/>
      <c r="F810" s="727"/>
      <c r="G810" s="727"/>
    </row>
    <row r="811" spans="2:7">
      <c r="B811" s="727"/>
      <c r="C811" s="727"/>
      <c r="D811" s="727"/>
      <c r="E811" s="727"/>
      <c r="F811" s="727"/>
      <c r="G811" s="727"/>
    </row>
    <row r="812" spans="2:7">
      <c r="B812" s="727"/>
      <c r="C812" s="727"/>
      <c r="D812" s="727"/>
      <c r="E812" s="727"/>
      <c r="F812" s="727"/>
      <c r="G812" s="727"/>
    </row>
    <row r="813" spans="2:7">
      <c r="B813" s="727"/>
      <c r="C813" s="727"/>
      <c r="D813" s="727"/>
      <c r="E813" s="727"/>
      <c r="F813" s="727"/>
      <c r="G813" s="727"/>
    </row>
    <row r="814" spans="2:7">
      <c r="B814" s="727"/>
      <c r="C814" s="727"/>
      <c r="D814" s="727"/>
      <c r="E814" s="727"/>
      <c r="F814" s="727"/>
      <c r="G814" s="727"/>
    </row>
    <row r="815" spans="2:7">
      <c r="B815" s="727"/>
      <c r="C815" s="727"/>
      <c r="D815" s="727"/>
      <c r="E815" s="727"/>
      <c r="F815" s="727"/>
      <c r="G815" s="727"/>
    </row>
    <row r="816" spans="2:7">
      <c r="B816" s="727"/>
      <c r="C816" s="727"/>
      <c r="D816" s="727"/>
      <c r="E816" s="727"/>
      <c r="F816" s="727"/>
      <c r="G816" s="727"/>
    </row>
    <row r="817" spans="2:7">
      <c r="B817" s="727"/>
      <c r="C817" s="727"/>
      <c r="D817" s="727"/>
      <c r="E817" s="727"/>
      <c r="F817" s="727"/>
      <c r="G817" s="727"/>
    </row>
    <row r="818" spans="2:7">
      <c r="B818" s="727"/>
      <c r="C818" s="727"/>
      <c r="D818" s="727"/>
      <c r="E818" s="727"/>
      <c r="F818" s="727"/>
      <c r="G818" s="727"/>
    </row>
    <row r="819" spans="2:7">
      <c r="B819" s="727"/>
      <c r="C819" s="727"/>
      <c r="D819" s="727"/>
      <c r="E819" s="727"/>
      <c r="F819" s="727"/>
      <c r="G819" s="727"/>
    </row>
    <row r="820" spans="2:7">
      <c r="B820" s="727"/>
      <c r="C820" s="727"/>
      <c r="D820" s="727"/>
      <c r="E820" s="727"/>
      <c r="F820" s="727"/>
      <c r="G820" s="727"/>
    </row>
    <row r="821" spans="2:7">
      <c r="B821" s="727"/>
      <c r="C821" s="727"/>
      <c r="D821" s="727"/>
      <c r="E821" s="727"/>
      <c r="F821" s="727"/>
      <c r="G821" s="727"/>
    </row>
    <row r="822" spans="2:7">
      <c r="B822" s="727"/>
      <c r="C822" s="727"/>
      <c r="D822" s="727"/>
      <c r="E822" s="727"/>
      <c r="F822" s="727"/>
      <c r="G822" s="727"/>
    </row>
    <row r="823" spans="2:7">
      <c r="B823" s="727"/>
      <c r="C823" s="727"/>
      <c r="D823" s="727"/>
      <c r="E823" s="727"/>
      <c r="F823" s="727"/>
      <c r="G823" s="727"/>
    </row>
    <row r="824" spans="2:7">
      <c r="B824" s="727"/>
      <c r="C824" s="727"/>
      <c r="D824" s="727"/>
      <c r="E824" s="727"/>
      <c r="F824" s="727"/>
      <c r="G824" s="727"/>
    </row>
    <row r="825" spans="2:7">
      <c r="B825" s="727"/>
      <c r="C825" s="727"/>
      <c r="D825" s="727"/>
      <c r="E825" s="727"/>
      <c r="F825" s="727"/>
      <c r="G825" s="727"/>
    </row>
    <row r="826" spans="2:7">
      <c r="B826" s="727"/>
      <c r="C826" s="727"/>
      <c r="D826" s="727"/>
      <c r="E826" s="727"/>
      <c r="F826" s="727"/>
      <c r="G826" s="727"/>
    </row>
    <row r="827" spans="2:7">
      <c r="B827" s="727"/>
      <c r="C827" s="727"/>
      <c r="D827" s="727"/>
      <c r="E827" s="727"/>
      <c r="F827" s="727"/>
      <c r="G827" s="727"/>
    </row>
    <row r="828" spans="2:7">
      <c r="B828" s="727"/>
      <c r="C828" s="727"/>
      <c r="D828" s="727"/>
      <c r="E828" s="727"/>
      <c r="F828" s="727"/>
      <c r="G828" s="727"/>
    </row>
    <row r="829" spans="2:7">
      <c r="B829" s="727"/>
      <c r="C829" s="727"/>
      <c r="D829" s="727"/>
      <c r="E829" s="727"/>
      <c r="F829" s="727"/>
      <c r="G829" s="727"/>
    </row>
    <row r="830" spans="2:7">
      <c r="B830" s="727"/>
      <c r="C830" s="727"/>
      <c r="D830" s="727"/>
      <c r="E830" s="727"/>
      <c r="F830" s="727"/>
      <c r="G830" s="727"/>
    </row>
    <row r="831" spans="2:7">
      <c r="B831" s="727"/>
      <c r="C831" s="727"/>
      <c r="D831" s="727"/>
      <c r="E831" s="727"/>
      <c r="F831" s="727"/>
      <c r="G831" s="727"/>
    </row>
    <row r="832" spans="2:7">
      <c r="B832" s="727"/>
      <c r="C832" s="727"/>
      <c r="D832" s="727"/>
      <c r="E832" s="727"/>
      <c r="F832" s="727"/>
      <c r="G832" s="727"/>
    </row>
    <row r="833" spans="2:7">
      <c r="B833" s="727"/>
      <c r="C833" s="727"/>
      <c r="D833" s="727"/>
      <c r="E833" s="727"/>
      <c r="F833" s="727"/>
      <c r="G833" s="727"/>
    </row>
    <row r="834" spans="2:7">
      <c r="B834" s="727"/>
      <c r="C834" s="727"/>
      <c r="D834" s="727"/>
      <c r="E834" s="727"/>
      <c r="F834" s="727"/>
      <c r="G834" s="727"/>
    </row>
    <row r="835" spans="2:7">
      <c r="B835" s="727"/>
      <c r="C835" s="727"/>
      <c r="D835" s="727"/>
      <c r="E835" s="727"/>
      <c r="F835" s="727"/>
      <c r="G835" s="727"/>
    </row>
    <row r="836" spans="2:7">
      <c r="B836" s="727"/>
      <c r="C836" s="727"/>
      <c r="D836" s="727"/>
      <c r="E836" s="727"/>
      <c r="F836" s="727"/>
      <c r="G836" s="727"/>
    </row>
    <row r="837" spans="2:7">
      <c r="B837" s="727"/>
      <c r="C837" s="727"/>
      <c r="D837" s="727"/>
      <c r="E837" s="727"/>
      <c r="F837" s="727"/>
      <c r="G837" s="727"/>
    </row>
    <row r="838" spans="2:7">
      <c r="B838" s="727"/>
      <c r="C838" s="727"/>
      <c r="D838" s="727"/>
      <c r="E838" s="727"/>
      <c r="F838" s="727"/>
      <c r="G838" s="727"/>
    </row>
    <row r="839" spans="2:7">
      <c r="B839" s="727"/>
      <c r="C839" s="727"/>
      <c r="D839" s="727"/>
      <c r="E839" s="727"/>
      <c r="F839" s="727"/>
      <c r="G839" s="727"/>
    </row>
    <row r="840" spans="2:7">
      <c r="B840" s="727"/>
      <c r="C840" s="727"/>
      <c r="D840" s="727"/>
      <c r="E840" s="727"/>
      <c r="F840" s="727"/>
      <c r="G840" s="727"/>
    </row>
    <row r="841" spans="2:7">
      <c r="B841" s="727"/>
      <c r="C841" s="727"/>
      <c r="D841" s="727"/>
      <c r="E841" s="727"/>
      <c r="F841" s="727"/>
      <c r="G841" s="727"/>
    </row>
    <row r="842" spans="2:7">
      <c r="B842" s="727"/>
      <c r="C842" s="727"/>
      <c r="D842" s="727"/>
      <c r="E842" s="727"/>
      <c r="F842" s="727"/>
      <c r="G842" s="727"/>
    </row>
    <row r="843" spans="2:7">
      <c r="B843" s="727"/>
      <c r="C843" s="727"/>
      <c r="D843" s="727"/>
      <c r="E843" s="727"/>
      <c r="F843" s="727"/>
      <c r="G843" s="727"/>
    </row>
    <row r="844" spans="2:7">
      <c r="B844" s="727"/>
      <c r="C844" s="727"/>
      <c r="D844" s="727"/>
      <c r="E844" s="727"/>
      <c r="F844" s="727"/>
      <c r="G844" s="727"/>
    </row>
    <row r="845" spans="2:7">
      <c r="B845" s="727"/>
      <c r="C845" s="727"/>
      <c r="D845" s="727"/>
      <c r="E845" s="727"/>
      <c r="F845" s="727"/>
      <c r="G845" s="727"/>
    </row>
    <row r="846" spans="2:7">
      <c r="B846" s="727"/>
      <c r="C846" s="727"/>
      <c r="D846" s="727"/>
      <c r="E846" s="727"/>
      <c r="F846" s="727"/>
      <c r="G846" s="727"/>
    </row>
    <row r="847" spans="2:7">
      <c r="B847" s="727"/>
      <c r="C847" s="727"/>
      <c r="D847" s="727"/>
      <c r="E847" s="727"/>
      <c r="F847" s="727"/>
      <c r="G847" s="727"/>
    </row>
    <row r="848" spans="2:7">
      <c r="B848" s="727"/>
      <c r="C848" s="727"/>
      <c r="D848" s="727"/>
      <c r="E848" s="727"/>
      <c r="F848" s="727"/>
      <c r="G848" s="727"/>
    </row>
    <row r="849" spans="2:7">
      <c r="B849" s="727"/>
      <c r="C849" s="727"/>
      <c r="D849" s="727"/>
      <c r="E849" s="727"/>
      <c r="F849" s="727"/>
      <c r="G849" s="727"/>
    </row>
    <row r="850" spans="2:7">
      <c r="B850" s="727"/>
      <c r="C850" s="727"/>
      <c r="D850" s="727"/>
      <c r="E850" s="727"/>
      <c r="F850" s="727"/>
      <c r="G850" s="727"/>
    </row>
    <row r="851" spans="2:7">
      <c r="B851" s="727"/>
      <c r="C851" s="727"/>
      <c r="D851" s="727"/>
      <c r="E851" s="727"/>
      <c r="F851" s="727"/>
      <c r="G851" s="727"/>
    </row>
    <row r="852" spans="2:7">
      <c r="B852" s="727"/>
      <c r="C852" s="727"/>
      <c r="D852" s="727"/>
      <c r="E852" s="727"/>
      <c r="F852" s="727"/>
      <c r="G852" s="727"/>
    </row>
    <row r="853" spans="2:7">
      <c r="B853" s="727"/>
      <c r="C853" s="727"/>
      <c r="D853" s="727"/>
      <c r="E853" s="727"/>
      <c r="F853" s="727"/>
      <c r="G853" s="727"/>
    </row>
    <row r="854" spans="2:7">
      <c r="B854" s="727"/>
      <c r="C854" s="727"/>
      <c r="D854" s="727"/>
      <c r="E854" s="727"/>
      <c r="F854" s="727"/>
      <c r="G854" s="727"/>
    </row>
    <row r="855" spans="2:7">
      <c r="B855" s="727"/>
      <c r="C855" s="727"/>
      <c r="D855" s="727"/>
      <c r="E855" s="727"/>
      <c r="F855" s="727"/>
      <c r="G855" s="727"/>
    </row>
    <row r="856" spans="2:7">
      <c r="B856" s="727"/>
      <c r="C856" s="727"/>
      <c r="D856" s="727"/>
      <c r="E856" s="727"/>
      <c r="F856" s="727"/>
      <c r="G856" s="727"/>
    </row>
    <row r="857" spans="2:7">
      <c r="B857" s="727"/>
      <c r="C857" s="727"/>
      <c r="D857" s="727"/>
      <c r="E857" s="727"/>
      <c r="F857" s="727"/>
      <c r="G857" s="727"/>
    </row>
    <row r="858" spans="2:7">
      <c r="B858" s="727"/>
      <c r="C858" s="727"/>
      <c r="D858" s="727"/>
      <c r="E858" s="727"/>
      <c r="F858" s="727"/>
      <c r="G858" s="727"/>
    </row>
    <row r="859" spans="2:7">
      <c r="B859" s="727"/>
      <c r="C859" s="727"/>
      <c r="D859" s="727"/>
      <c r="E859" s="727"/>
      <c r="F859" s="727"/>
      <c r="G859" s="727"/>
    </row>
    <row r="860" spans="2:7">
      <c r="B860" s="727"/>
      <c r="C860" s="727"/>
      <c r="D860" s="727"/>
      <c r="E860" s="727"/>
      <c r="F860" s="727"/>
      <c r="G860" s="727"/>
    </row>
    <row r="861" spans="2:7">
      <c r="B861" s="727"/>
      <c r="C861" s="727"/>
      <c r="D861" s="727"/>
      <c r="E861" s="727"/>
      <c r="F861" s="727"/>
      <c r="G861" s="727"/>
    </row>
    <row r="862" spans="2:7">
      <c r="B862" s="727"/>
      <c r="C862" s="727"/>
      <c r="D862" s="727"/>
      <c r="E862" s="727"/>
      <c r="F862" s="727"/>
      <c r="G862" s="727"/>
    </row>
    <row r="863" spans="2:7">
      <c r="B863" s="727"/>
      <c r="C863" s="727"/>
      <c r="D863" s="727"/>
      <c r="E863" s="727"/>
      <c r="F863" s="727"/>
      <c r="G863" s="727"/>
    </row>
    <row r="864" spans="2:7">
      <c r="B864" s="727"/>
      <c r="C864" s="727"/>
      <c r="D864" s="727"/>
      <c r="E864" s="727"/>
      <c r="F864" s="727"/>
      <c r="G864" s="727"/>
    </row>
    <row r="865" spans="2:7">
      <c r="B865" s="727"/>
      <c r="C865" s="727"/>
      <c r="D865" s="727"/>
      <c r="E865" s="727"/>
      <c r="F865" s="727"/>
      <c r="G865" s="727"/>
    </row>
    <row r="866" spans="2:7">
      <c r="B866" s="727"/>
      <c r="C866" s="727"/>
      <c r="D866" s="727"/>
      <c r="E866" s="727"/>
      <c r="F866" s="727"/>
      <c r="G866" s="727"/>
    </row>
    <row r="867" spans="2:7">
      <c r="B867" s="727"/>
      <c r="C867" s="727"/>
      <c r="D867" s="727"/>
      <c r="E867" s="727"/>
      <c r="F867" s="727"/>
      <c r="G867" s="727"/>
    </row>
    <row r="868" spans="2:7">
      <c r="B868" s="727"/>
      <c r="C868" s="727"/>
      <c r="D868" s="727"/>
      <c r="E868" s="727"/>
      <c r="F868" s="727"/>
      <c r="G868" s="727"/>
    </row>
    <row r="869" spans="2:7">
      <c r="B869" s="727"/>
      <c r="C869" s="727"/>
      <c r="D869" s="727"/>
      <c r="E869" s="727"/>
      <c r="F869" s="727"/>
      <c r="G869" s="727"/>
    </row>
    <row r="870" spans="2:7">
      <c r="B870" s="727"/>
      <c r="C870" s="727"/>
      <c r="D870" s="727"/>
      <c r="E870" s="727"/>
      <c r="F870" s="727"/>
      <c r="G870" s="727"/>
    </row>
    <row r="871" spans="2:7">
      <c r="B871" s="727"/>
      <c r="C871" s="727"/>
      <c r="D871" s="727"/>
      <c r="E871" s="727"/>
      <c r="F871" s="727"/>
      <c r="G871" s="727"/>
    </row>
    <row r="872" spans="2:7">
      <c r="B872" s="727"/>
      <c r="C872" s="727"/>
      <c r="D872" s="727"/>
      <c r="E872" s="727"/>
      <c r="F872" s="727"/>
      <c r="G872" s="727"/>
    </row>
    <row r="873" spans="2:7">
      <c r="B873" s="727"/>
      <c r="C873" s="727"/>
      <c r="D873" s="727"/>
      <c r="E873" s="727"/>
      <c r="F873" s="727"/>
      <c r="G873" s="727"/>
    </row>
    <row r="874" spans="2:7">
      <c r="B874" s="727"/>
      <c r="C874" s="727"/>
      <c r="D874" s="727"/>
      <c r="E874" s="727"/>
      <c r="F874" s="727"/>
      <c r="G874" s="727"/>
    </row>
    <row r="875" spans="2:7">
      <c r="B875" s="727"/>
      <c r="C875" s="727"/>
      <c r="D875" s="727"/>
      <c r="E875" s="727"/>
      <c r="F875" s="727"/>
      <c r="G875" s="727"/>
    </row>
    <row r="876" spans="2:7">
      <c r="B876" s="727"/>
      <c r="C876" s="727"/>
      <c r="D876" s="727"/>
      <c r="E876" s="727"/>
      <c r="F876" s="727"/>
      <c r="G876" s="727"/>
    </row>
    <row r="877" spans="2:7">
      <c r="B877" s="727"/>
      <c r="C877" s="727"/>
      <c r="D877" s="727"/>
      <c r="E877" s="727"/>
      <c r="F877" s="727"/>
      <c r="G877" s="727"/>
    </row>
    <row r="878" spans="2:7">
      <c r="B878" s="727"/>
      <c r="C878" s="727"/>
      <c r="D878" s="727"/>
      <c r="E878" s="727"/>
      <c r="F878" s="727"/>
      <c r="G878" s="727"/>
    </row>
    <row r="879" spans="2:7">
      <c r="B879" s="727"/>
      <c r="C879" s="727"/>
      <c r="D879" s="727"/>
      <c r="E879" s="727"/>
      <c r="F879" s="727"/>
      <c r="G879" s="727"/>
    </row>
    <row r="880" spans="2:7">
      <c r="B880" s="727"/>
      <c r="C880" s="727"/>
      <c r="D880" s="727"/>
      <c r="E880" s="727"/>
      <c r="F880" s="727"/>
      <c r="G880" s="727"/>
    </row>
    <row r="881" spans="2:7">
      <c r="B881" s="727"/>
      <c r="C881" s="727"/>
      <c r="D881" s="727"/>
      <c r="E881" s="727"/>
      <c r="F881" s="727"/>
      <c r="G881" s="727"/>
    </row>
    <row r="882" spans="2:7">
      <c r="B882" s="727"/>
      <c r="C882" s="727"/>
      <c r="D882" s="727"/>
      <c r="E882" s="727"/>
      <c r="F882" s="727"/>
      <c r="G882" s="727"/>
    </row>
    <row r="883" spans="2:7">
      <c r="B883" s="727"/>
      <c r="C883" s="727"/>
      <c r="D883" s="727"/>
      <c r="E883" s="727"/>
      <c r="F883" s="727"/>
      <c r="G883" s="727"/>
    </row>
    <row r="884" spans="2:7">
      <c r="B884" s="727"/>
      <c r="C884" s="727"/>
      <c r="D884" s="727"/>
      <c r="E884" s="727"/>
      <c r="F884" s="727"/>
      <c r="G884" s="727"/>
    </row>
    <row r="885" spans="2:7">
      <c r="B885" s="727"/>
      <c r="C885" s="727"/>
      <c r="D885" s="727"/>
      <c r="E885" s="727"/>
      <c r="F885" s="727"/>
      <c r="G885" s="727"/>
    </row>
    <row r="886" spans="2:7">
      <c r="B886" s="727"/>
      <c r="C886" s="727"/>
      <c r="D886" s="727"/>
      <c r="E886" s="727"/>
      <c r="F886" s="727"/>
      <c r="G886" s="727"/>
    </row>
    <row r="887" spans="2:7">
      <c r="B887" s="727"/>
      <c r="C887" s="727"/>
      <c r="D887" s="727"/>
      <c r="E887" s="727"/>
      <c r="F887" s="727"/>
      <c r="G887" s="727"/>
    </row>
    <row r="888" spans="2:7">
      <c r="B888" s="727"/>
      <c r="C888" s="727"/>
      <c r="D888" s="727"/>
      <c r="E888" s="727"/>
      <c r="F888" s="727"/>
      <c r="G888" s="727"/>
    </row>
    <row r="889" spans="2:7">
      <c r="B889" s="727"/>
      <c r="C889" s="727"/>
      <c r="D889" s="727"/>
      <c r="E889" s="727"/>
      <c r="F889" s="727"/>
      <c r="G889" s="727"/>
    </row>
    <row r="890" spans="2:7">
      <c r="B890" s="727"/>
      <c r="C890" s="727"/>
      <c r="D890" s="727"/>
      <c r="E890" s="727"/>
      <c r="F890" s="727"/>
      <c r="G890" s="727"/>
    </row>
    <row r="891" spans="2:7">
      <c r="B891" s="727"/>
      <c r="C891" s="727"/>
      <c r="D891" s="727"/>
      <c r="E891" s="727"/>
      <c r="F891" s="727"/>
      <c r="G891" s="727"/>
    </row>
    <row r="892" spans="2:7">
      <c r="B892" s="727"/>
      <c r="C892" s="727"/>
      <c r="D892" s="727"/>
      <c r="E892" s="727"/>
      <c r="F892" s="727"/>
      <c r="G892" s="727"/>
    </row>
    <row r="893" spans="2:7">
      <c r="B893" s="727"/>
      <c r="C893" s="727"/>
      <c r="D893" s="727"/>
      <c r="E893" s="727"/>
      <c r="F893" s="727"/>
      <c r="G893" s="727"/>
    </row>
    <row r="894" spans="2:7">
      <c r="B894" s="727"/>
      <c r="C894" s="727"/>
      <c r="D894" s="727"/>
      <c r="E894" s="727"/>
      <c r="F894" s="727"/>
      <c r="G894" s="727"/>
    </row>
    <row r="895" spans="2:7">
      <c r="B895" s="727"/>
      <c r="C895" s="727"/>
      <c r="D895" s="727"/>
      <c r="E895" s="727"/>
      <c r="F895" s="727"/>
      <c r="G895" s="727"/>
    </row>
    <row r="896" spans="2:7">
      <c r="B896" s="727"/>
      <c r="C896" s="727"/>
      <c r="D896" s="727"/>
      <c r="E896" s="727"/>
      <c r="F896" s="727"/>
      <c r="G896" s="727"/>
    </row>
    <row r="897" spans="2:7">
      <c r="B897" s="727"/>
      <c r="C897" s="727"/>
      <c r="D897" s="727"/>
      <c r="E897" s="727"/>
      <c r="F897" s="727"/>
      <c r="G897" s="727"/>
    </row>
    <row r="898" spans="2:7">
      <c r="B898" s="727"/>
      <c r="C898" s="727"/>
      <c r="D898" s="727"/>
      <c r="E898" s="727"/>
      <c r="F898" s="727"/>
      <c r="G898" s="727"/>
    </row>
    <row r="899" spans="2:7">
      <c r="B899" s="727"/>
      <c r="C899" s="727"/>
      <c r="D899" s="727"/>
      <c r="E899" s="727"/>
      <c r="F899" s="727"/>
      <c r="G899" s="727"/>
    </row>
    <row r="900" spans="2:7">
      <c r="B900" s="727"/>
      <c r="C900" s="727"/>
      <c r="D900" s="727"/>
      <c r="E900" s="727"/>
      <c r="F900" s="727"/>
      <c r="G900" s="727"/>
    </row>
    <row r="901" spans="2:7">
      <c r="B901" s="727"/>
      <c r="C901" s="727"/>
      <c r="D901" s="727"/>
      <c r="E901" s="727"/>
      <c r="F901" s="727"/>
      <c r="G901" s="727"/>
    </row>
    <row r="902" spans="2:7">
      <c r="B902" s="727"/>
      <c r="C902" s="727"/>
      <c r="D902" s="727"/>
      <c r="E902" s="727"/>
      <c r="F902" s="727"/>
      <c r="G902" s="727"/>
    </row>
    <row r="903" spans="2:7">
      <c r="B903" s="727"/>
      <c r="C903" s="727"/>
      <c r="D903" s="727"/>
      <c r="E903" s="727"/>
      <c r="F903" s="727"/>
      <c r="G903" s="727"/>
    </row>
    <row r="904" spans="2:7">
      <c r="B904" s="727"/>
      <c r="C904" s="727"/>
      <c r="D904" s="727"/>
      <c r="E904" s="727"/>
      <c r="F904" s="727"/>
      <c r="G904" s="727"/>
    </row>
    <row r="905" spans="2:7">
      <c r="B905" s="727"/>
      <c r="C905" s="727"/>
      <c r="D905" s="727"/>
      <c r="E905" s="727"/>
      <c r="F905" s="727"/>
      <c r="G905" s="727"/>
    </row>
    <row r="906" spans="2:7">
      <c r="B906" s="727"/>
      <c r="C906" s="727"/>
      <c r="D906" s="727"/>
      <c r="E906" s="727"/>
      <c r="F906" s="727"/>
      <c r="G906" s="727"/>
    </row>
    <row r="907" spans="2:7">
      <c r="B907" s="727"/>
      <c r="C907" s="727"/>
      <c r="D907" s="727"/>
      <c r="E907" s="727"/>
      <c r="F907" s="727"/>
      <c r="G907" s="727"/>
    </row>
    <row r="908" spans="2:7">
      <c r="B908" s="727"/>
      <c r="C908" s="727"/>
      <c r="D908" s="727"/>
      <c r="E908" s="727"/>
      <c r="F908" s="727"/>
      <c r="G908" s="727"/>
    </row>
    <row r="909" spans="2:7">
      <c r="B909" s="727"/>
      <c r="C909" s="727"/>
      <c r="D909" s="727"/>
      <c r="E909" s="727"/>
      <c r="F909" s="727"/>
      <c r="G909" s="727"/>
    </row>
    <row r="910" spans="2:7">
      <c r="B910" s="727"/>
      <c r="C910" s="727"/>
      <c r="D910" s="727"/>
      <c r="E910" s="727"/>
      <c r="F910" s="727"/>
      <c r="G910" s="727"/>
    </row>
    <row r="911" spans="2:7">
      <c r="B911" s="727"/>
      <c r="C911" s="727"/>
      <c r="D911" s="727"/>
      <c r="E911" s="727"/>
      <c r="F911" s="727"/>
      <c r="G911" s="727"/>
    </row>
    <row r="912" spans="2:7">
      <c r="B912" s="727"/>
      <c r="C912" s="727"/>
      <c r="D912" s="727"/>
      <c r="E912" s="727"/>
      <c r="F912" s="727"/>
      <c r="G912" s="727"/>
    </row>
    <row r="913" spans="2:7">
      <c r="B913" s="727"/>
      <c r="C913" s="727"/>
      <c r="D913" s="727"/>
      <c r="E913" s="727"/>
      <c r="F913" s="727"/>
      <c r="G913" s="727"/>
    </row>
    <row r="914" spans="2:7">
      <c r="B914" s="727"/>
      <c r="C914" s="727"/>
      <c r="D914" s="727"/>
      <c r="E914" s="727"/>
      <c r="F914" s="727"/>
      <c r="G914" s="727"/>
    </row>
    <row r="915" spans="2:7">
      <c r="B915" s="727"/>
      <c r="C915" s="727"/>
      <c r="D915" s="727"/>
      <c r="E915" s="727"/>
      <c r="F915" s="727"/>
      <c r="G915" s="727"/>
    </row>
    <row r="916" spans="2:7">
      <c r="B916" s="727"/>
      <c r="C916" s="727"/>
      <c r="D916" s="727"/>
      <c r="E916" s="727"/>
      <c r="F916" s="727"/>
      <c r="G916" s="727"/>
    </row>
    <row r="917" spans="2:7">
      <c r="B917" s="727"/>
      <c r="C917" s="727"/>
      <c r="D917" s="727"/>
      <c r="E917" s="727"/>
      <c r="F917" s="727"/>
      <c r="G917" s="727"/>
    </row>
    <row r="918" spans="2:7">
      <c r="B918" s="727"/>
      <c r="C918" s="727"/>
      <c r="D918" s="727"/>
      <c r="E918" s="727"/>
      <c r="F918" s="727"/>
      <c r="G918" s="727"/>
    </row>
    <row r="919" spans="2:7">
      <c r="B919" s="727"/>
      <c r="C919" s="727"/>
      <c r="D919" s="727"/>
      <c r="E919" s="727"/>
      <c r="F919" s="727"/>
      <c r="G919" s="727"/>
    </row>
    <row r="920" spans="2:7">
      <c r="B920" s="727"/>
      <c r="C920" s="727"/>
      <c r="D920" s="727"/>
      <c r="E920" s="727"/>
      <c r="F920" s="727"/>
      <c r="G920" s="727"/>
    </row>
    <row r="921" spans="2:7">
      <c r="B921" s="727"/>
      <c r="C921" s="727"/>
      <c r="D921" s="727"/>
      <c r="E921" s="727"/>
      <c r="F921" s="727"/>
      <c r="G921" s="727"/>
    </row>
    <row r="922" spans="2:7">
      <c r="B922" s="727"/>
      <c r="C922" s="727"/>
      <c r="D922" s="727"/>
      <c r="E922" s="727"/>
      <c r="F922" s="727"/>
      <c r="G922" s="727"/>
    </row>
    <row r="923" spans="2:7">
      <c r="B923" s="727"/>
      <c r="C923" s="727"/>
      <c r="D923" s="727"/>
      <c r="E923" s="727"/>
      <c r="F923" s="727"/>
      <c r="G923" s="727"/>
    </row>
    <row r="924" spans="2:7">
      <c r="B924" s="727"/>
      <c r="C924" s="727"/>
      <c r="D924" s="727"/>
      <c r="E924" s="727"/>
      <c r="F924" s="727"/>
      <c r="G924" s="727"/>
    </row>
    <row r="925" spans="2:7">
      <c r="B925" s="727"/>
      <c r="C925" s="727"/>
      <c r="D925" s="727"/>
      <c r="E925" s="727"/>
      <c r="F925" s="727"/>
      <c r="G925" s="727"/>
    </row>
    <row r="926" spans="2:7">
      <c r="B926" s="727"/>
      <c r="C926" s="727"/>
      <c r="D926" s="727"/>
      <c r="E926" s="727"/>
      <c r="F926" s="727"/>
      <c r="G926" s="727"/>
    </row>
    <row r="927" spans="2:7">
      <c r="B927" s="727"/>
      <c r="C927" s="727"/>
      <c r="D927" s="727"/>
      <c r="E927" s="727"/>
      <c r="F927" s="727"/>
      <c r="G927" s="727"/>
    </row>
    <row r="928" spans="2:7">
      <c r="B928" s="727"/>
      <c r="C928" s="727"/>
      <c r="D928" s="727"/>
      <c r="E928" s="727"/>
      <c r="F928" s="727"/>
      <c r="G928" s="727"/>
    </row>
    <row r="929" spans="2:7">
      <c r="B929" s="727"/>
      <c r="C929" s="727"/>
      <c r="D929" s="727"/>
      <c r="E929" s="727"/>
      <c r="F929" s="727"/>
      <c r="G929" s="727"/>
    </row>
    <row r="930" spans="2:7">
      <c r="B930" s="727"/>
      <c r="C930" s="727"/>
      <c r="D930" s="727"/>
      <c r="E930" s="727"/>
      <c r="F930" s="727"/>
      <c r="G930" s="727"/>
    </row>
    <row r="931" spans="2:7">
      <c r="B931" s="727"/>
      <c r="C931" s="727"/>
      <c r="D931" s="727"/>
      <c r="E931" s="727"/>
      <c r="F931" s="727"/>
      <c r="G931" s="727"/>
    </row>
    <row r="932" spans="2:7">
      <c r="B932" s="727"/>
      <c r="C932" s="727"/>
      <c r="D932" s="727"/>
      <c r="E932" s="727"/>
      <c r="F932" s="727"/>
      <c r="G932" s="727"/>
    </row>
    <row r="933" spans="2:7">
      <c r="B933" s="727"/>
      <c r="C933" s="727"/>
      <c r="D933" s="727"/>
      <c r="E933" s="727"/>
      <c r="F933" s="727"/>
      <c r="G933" s="727"/>
    </row>
    <row r="934" spans="2:7">
      <c r="B934" s="727"/>
      <c r="C934" s="727"/>
      <c r="D934" s="727"/>
      <c r="E934" s="727"/>
      <c r="F934" s="727"/>
      <c r="G934" s="727"/>
    </row>
    <row r="935" spans="2:7">
      <c r="B935" s="727"/>
      <c r="C935" s="727"/>
      <c r="D935" s="727"/>
      <c r="E935" s="727"/>
      <c r="F935" s="727"/>
      <c r="G935" s="727"/>
    </row>
    <row r="936" spans="2:7">
      <c r="B936" s="727"/>
      <c r="C936" s="727"/>
      <c r="D936" s="727"/>
      <c r="E936" s="727"/>
      <c r="F936" s="727"/>
      <c r="G936" s="727"/>
    </row>
    <row r="937" spans="2:7">
      <c r="B937" s="727"/>
      <c r="C937" s="727"/>
      <c r="D937" s="727"/>
      <c r="E937" s="727"/>
      <c r="F937" s="727"/>
      <c r="G937" s="727"/>
    </row>
    <row r="938" spans="2:7">
      <c r="B938" s="727"/>
      <c r="C938" s="727"/>
      <c r="D938" s="727"/>
      <c r="E938" s="727"/>
      <c r="F938" s="727"/>
      <c r="G938" s="727"/>
    </row>
    <row r="939" spans="2:7">
      <c r="B939" s="727"/>
      <c r="C939" s="727"/>
      <c r="D939" s="727"/>
      <c r="E939" s="727"/>
      <c r="F939" s="727"/>
      <c r="G939" s="727"/>
    </row>
    <row r="940" spans="2:7">
      <c r="B940" s="727"/>
      <c r="C940" s="727"/>
      <c r="D940" s="727"/>
      <c r="E940" s="727"/>
      <c r="F940" s="727"/>
      <c r="G940" s="727"/>
    </row>
    <row r="941" spans="2:7">
      <c r="B941" s="727"/>
      <c r="C941" s="727"/>
      <c r="D941" s="727"/>
      <c r="E941" s="727"/>
      <c r="F941" s="727"/>
      <c r="G941" s="727"/>
    </row>
    <row r="942" spans="2:7">
      <c r="B942" s="727"/>
      <c r="C942" s="727"/>
      <c r="D942" s="727"/>
      <c r="E942" s="727"/>
      <c r="F942" s="727"/>
      <c r="G942" s="727"/>
    </row>
    <row r="943" spans="2:7">
      <c r="B943" s="727"/>
      <c r="C943" s="727"/>
      <c r="D943" s="727"/>
      <c r="E943" s="727"/>
      <c r="F943" s="727"/>
      <c r="G943" s="727"/>
    </row>
    <row r="944" spans="2:7">
      <c r="B944" s="727"/>
      <c r="C944" s="727"/>
      <c r="D944" s="727"/>
      <c r="E944" s="727"/>
      <c r="F944" s="727"/>
      <c r="G944" s="727"/>
    </row>
    <row r="945" spans="2:7">
      <c r="B945" s="727"/>
      <c r="C945" s="727"/>
      <c r="D945" s="727"/>
      <c r="E945" s="727"/>
      <c r="F945" s="727"/>
      <c r="G945" s="727"/>
    </row>
    <row r="946" spans="2:7">
      <c r="B946" s="727"/>
      <c r="C946" s="727"/>
      <c r="D946" s="727"/>
      <c r="E946" s="727"/>
      <c r="F946" s="727"/>
      <c r="G946" s="727"/>
    </row>
    <row r="947" spans="2:7">
      <c r="B947" s="727"/>
      <c r="C947" s="727"/>
      <c r="D947" s="727"/>
      <c r="E947" s="727"/>
      <c r="F947" s="727"/>
      <c r="G947" s="727"/>
    </row>
    <row r="948" spans="2:7">
      <c r="B948" s="727"/>
      <c r="C948" s="727"/>
      <c r="D948" s="727"/>
      <c r="E948" s="727"/>
      <c r="F948" s="727"/>
      <c r="G948" s="727"/>
    </row>
    <row r="949" spans="2:7">
      <c r="B949" s="727"/>
      <c r="C949" s="727"/>
      <c r="D949" s="727"/>
      <c r="E949" s="727"/>
      <c r="F949" s="727"/>
      <c r="G949" s="727"/>
    </row>
    <row r="950" spans="2:7">
      <c r="B950" s="727"/>
      <c r="C950" s="727"/>
      <c r="D950" s="727"/>
      <c r="E950" s="727"/>
      <c r="F950" s="727"/>
      <c r="G950" s="727"/>
    </row>
    <row r="951" spans="2:7">
      <c r="B951" s="727"/>
      <c r="C951" s="727"/>
      <c r="D951" s="727"/>
      <c r="E951" s="727"/>
      <c r="F951" s="727"/>
      <c r="G951" s="727"/>
    </row>
    <row r="952" spans="2:7">
      <c r="B952" s="727"/>
      <c r="C952" s="727"/>
      <c r="D952" s="727"/>
      <c r="E952" s="727"/>
      <c r="F952" s="727"/>
      <c r="G952" s="727"/>
    </row>
    <row r="953" spans="2:7">
      <c r="B953" s="727"/>
      <c r="C953" s="727"/>
      <c r="D953" s="727"/>
      <c r="E953" s="727"/>
      <c r="F953" s="727"/>
      <c r="G953" s="727"/>
    </row>
    <row r="954" spans="2:7">
      <c r="B954" s="727"/>
      <c r="C954" s="727"/>
      <c r="D954" s="727"/>
      <c r="E954" s="727"/>
      <c r="F954" s="727"/>
      <c r="G954" s="727"/>
    </row>
    <row r="955" spans="2:7">
      <c r="B955" s="727"/>
      <c r="C955" s="727"/>
      <c r="D955" s="727"/>
      <c r="E955" s="727"/>
      <c r="F955" s="727"/>
      <c r="G955" s="727"/>
    </row>
    <row r="956" spans="2:7">
      <c r="B956" s="727"/>
      <c r="C956" s="727"/>
      <c r="D956" s="727"/>
      <c r="E956" s="727"/>
      <c r="F956" s="727"/>
      <c r="G956" s="727"/>
    </row>
    <row r="957" spans="2:7">
      <c r="B957" s="727"/>
      <c r="C957" s="727"/>
      <c r="D957" s="727"/>
      <c r="E957" s="727"/>
      <c r="F957" s="727"/>
      <c r="G957" s="727"/>
    </row>
    <row r="958" spans="2:7">
      <c r="B958" s="727"/>
      <c r="C958" s="727"/>
      <c r="D958" s="727"/>
      <c r="E958" s="727"/>
      <c r="F958" s="727"/>
      <c r="G958" s="727"/>
    </row>
    <row r="959" spans="2:7">
      <c r="B959" s="727"/>
      <c r="C959" s="727"/>
      <c r="D959" s="727"/>
      <c r="E959" s="727"/>
      <c r="F959" s="727"/>
      <c r="G959" s="727"/>
    </row>
    <row r="960" spans="2:7">
      <c r="B960" s="727"/>
      <c r="C960" s="727"/>
      <c r="D960" s="727"/>
      <c r="E960" s="727"/>
      <c r="F960" s="727"/>
      <c r="G960" s="727"/>
    </row>
    <row r="961" spans="2:7">
      <c r="B961" s="727"/>
      <c r="C961" s="727"/>
      <c r="D961" s="727"/>
      <c r="E961" s="727"/>
      <c r="F961" s="727"/>
      <c r="G961" s="727"/>
    </row>
    <row r="962" spans="2:7">
      <c r="B962" s="727"/>
      <c r="C962" s="727"/>
      <c r="D962" s="727"/>
      <c r="E962" s="727"/>
      <c r="F962" s="727"/>
      <c r="G962" s="727"/>
    </row>
    <row r="963" spans="2:7">
      <c r="B963" s="727"/>
      <c r="C963" s="727"/>
      <c r="D963" s="727"/>
      <c r="E963" s="727"/>
      <c r="F963" s="727"/>
      <c r="G963" s="727"/>
    </row>
    <row r="964" spans="2:7">
      <c r="B964" s="727"/>
      <c r="C964" s="727"/>
      <c r="D964" s="727"/>
      <c r="E964" s="727"/>
      <c r="F964" s="727"/>
      <c r="G964" s="727"/>
    </row>
    <row r="965" spans="2:7">
      <c r="B965" s="727"/>
      <c r="C965" s="727"/>
      <c r="D965" s="727"/>
      <c r="E965" s="727"/>
      <c r="F965" s="727"/>
      <c r="G965" s="727"/>
    </row>
    <row r="966" spans="2:7">
      <c r="B966" s="727"/>
      <c r="C966" s="727"/>
      <c r="D966" s="727"/>
      <c r="E966" s="727"/>
      <c r="F966" s="727"/>
      <c r="G966" s="727"/>
    </row>
    <row r="967" spans="2:7">
      <c r="B967" s="727"/>
      <c r="C967" s="727"/>
      <c r="D967" s="727"/>
      <c r="E967" s="727"/>
      <c r="F967" s="727"/>
      <c r="G967" s="727"/>
    </row>
    <row r="968" spans="2:7">
      <c r="B968" s="727"/>
      <c r="C968" s="727"/>
      <c r="D968" s="727"/>
      <c r="E968" s="727"/>
      <c r="F968" s="727"/>
      <c r="G968" s="727"/>
    </row>
    <row r="969" spans="2:7">
      <c r="B969" s="727"/>
      <c r="C969" s="727"/>
      <c r="D969" s="727"/>
      <c r="E969" s="727"/>
      <c r="F969" s="727"/>
      <c r="G969" s="727"/>
    </row>
    <row r="970" spans="2:7">
      <c r="B970" s="727"/>
      <c r="C970" s="727"/>
      <c r="D970" s="727"/>
      <c r="E970" s="727"/>
      <c r="F970" s="727"/>
      <c r="G970" s="727"/>
    </row>
    <row r="971" spans="2:7">
      <c r="B971" s="727"/>
      <c r="C971" s="727"/>
      <c r="D971" s="727"/>
      <c r="E971" s="727"/>
      <c r="F971" s="727"/>
      <c r="G971" s="727"/>
    </row>
    <row r="972" spans="2:7">
      <c r="B972" s="727"/>
      <c r="C972" s="727"/>
      <c r="D972" s="727"/>
      <c r="E972" s="727"/>
      <c r="F972" s="727"/>
      <c r="G972" s="727"/>
    </row>
    <row r="973" spans="2:7">
      <c r="B973" s="727"/>
      <c r="C973" s="727"/>
      <c r="D973" s="727"/>
      <c r="E973" s="727"/>
      <c r="F973" s="727"/>
      <c r="G973" s="727"/>
    </row>
    <row r="974" spans="2:7">
      <c r="B974" s="727"/>
      <c r="C974" s="727"/>
      <c r="D974" s="727"/>
      <c r="E974" s="727"/>
      <c r="F974" s="727"/>
      <c r="G974" s="727"/>
    </row>
    <row r="975" spans="2:7">
      <c r="B975" s="727"/>
      <c r="C975" s="727"/>
      <c r="D975" s="727"/>
      <c r="E975" s="727"/>
      <c r="F975" s="727"/>
      <c r="G975" s="727"/>
    </row>
    <row r="976" spans="2:7">
      <c r="B976" s="727"/>
      <c r="C976" s="727"/>
      <c r="D976" s="727"/>
      <c r="E976" s="727"/>
      <c r="F976" s="727"/>
      <c r="G976" s="727"/>
    </row>
    <row r="977" spans="2:7">
      <c r="B977" s="727"/>
      <c r="C977" s="727"/>
      <c r="D977" s="727"/>
      <c r="E977" s="727"/>
      <c r="F977" s="727"/>
      <c r="G977" s="727"/>
    </row>
    <row r="978" spans="2:7">
      <c r="B978" s="727"/>
      <c r="C978" s="727"/>
      <c r="D978" s="727"/>
      <c r="E978" s="727"/>
      <c r="F978" s="727"/>
      <c r="G978" s="727"/>
    </row>
    <row r="979" spans="2:7">
      <c r="B979" s="727"/>
      <c r="C979" s="727"/>
      <c r="D979" s="727"/>
      <c r="E979" s="727"/>
      <c r="F979" s="727"/>
      <c r="G979" s="727"/>
    </row>
    <row r="980" spans="2:7">
      <c r="B980" s="727"/>
      <c r="C980" s="727"/>
      <c r="D980" s="727"/>
      <c r="E980" s="727"/>
      <c r="F980" s="727"/>
      <c r="G980" s="727"/>
    </row>
    <row r="981" spans="2:7">
      <c r="B981" s="727"/>
      <c r="C981" s="727"/>
      <c r="D981" s="727"/>
      <c r="E981" s="727"/>
      <c r="F981" s="727"/>
      <c r="G981" s="727"/>
    </row>
    <row r="982" spans="2:7">
      <c r="B982" s="727"/>
      <c r="C982" s="727"/>
      <c r="D982" s="727"/>
      <c r="E982" s="727"/>
      <c r="F982" s="727"/>
      <c r="G982" s="727"/>
    </row>
    <row r="983" spans="2:7">
      <c r="B983" s="727"/>
      <c r="C983" s="727"/>
      <c r="D983" s="727"/>
      <c r="E983" s="727"/>
      <c r="F983" s="727"/>
      <c r="G983" s="727"/>
    </row>
    <row r="984" spans="2:7">
      <c r="B984" s="727"/>
      <c r="C984" s="727"/>
      <c r="D984" s="727"/>
      <c r="E984" s="727"/>
      <c r="F984" s="727"/>
      <c r="G984" s="727"/>
    </row>
    <row r="985" spans="2:7">
      <c r="B985" s="727"/>
      <c r="C985" s="727"/>
      <c r="D985" s="727"/>
      <c r="E985" s="727"/>
      <c r="F985" s="727"/>
      <c r="G985" s="727"/>
    </row>
    <row r="986" spans="2:7">
      <c r="B986" s="727"/>
      <c r="C986" s="727"/>
      <c r="D986" s="727"/>
      <c r="E986" s="727"/>
      <c r="F986" s="727"/>
      <c r="G986" s="727"/>
    </row>
    <row r="987" spans="2:7">
      <c r="B987" s="727"/>
      <c r="C987" s="727"/>
      <c r="D987" s="727"/>
      <c r="E987" s="727"/>
      <c r="F987" s="727"/>
      <c r="G987" s="727"/>
    </row>
    <row r="988" spans="2:7">
      <c r="B988" s="727"/>
      <c r="C988" s="727"/>
      <c r="D988" s="727"/>
      <c r="E988" s="727"/>
      <c r="F988" s="727"/>
      <c r="G988" s="727"/>
    </row>
    <row r="989" spans="2:7">
      <c r="B989" s="727"/>
      <c r="C989" s="727"/>
      <c r="D989" s="727"/>
      <c r="E989" s="727"/>
      <c r="F989" s="727"/>
      <c r="G989" s="727"/>
    </row>
    <row r="990" spans="2:7">
      <c r="B990" s="727"/>
      <c r="C990" s="727"/>
      <c r="D990" s="727"/>
      <c r="E990" s="727"/>
      <c r="F990" s="727"/>
      <c r="G990" s="727"/>
    </row>
    <row r="991" spans="2:7">
      <c r="B991" s="727"/>
      <c r="C991" s="727"/>
      <c r="D991" s="727"/>
      <c r="E991" s="727"/>
      <c r="F991" s="727"/>
      <c r="G991" s="727"/>
    </row>
    <row r="992" spans="2:7">
      <c r="B992" s="727"/>
      <c r="C992" s="727"/>
      <c r="D992" s="727"/>
      <c r="E992" s="727"/>
      <c r="F992" s="727"/>
      <c r="G992" s="727"/>
    </row>
    <row r="993" spans="2:7">
      <c r="B993" s="727"/>
      <c r="C993" s="727"/>
      <c r="D993" s="727"/>
      <c r="E993" s="727"/>
      <c r="F993" s="727"/>
      <c r="G993" s="727"/>
    </row>
    <row r="994" spans="2:7">
      <c r="B994" s="727"/>
      <c r="C994" s="727"/>
      <c r="D994" s="727"/>
      <c r="E994" s="727"/>
      <c r="F994" s="727"/>
      <c r="G994" s="727"/>
    </row>
    <row r="995" spans="2:7">
      <c r="B995" s="727"/>
      <c r="C995" s="727"/>
      <c r="D995" s="727"/>
      <c r="E995" s="727"/>
      <c r="F995" s="727"/>
      <c r="G995" s="727"/>
    </row>
    <row r="996" spans="2:7">
      <c r="B996" s="727"/>
      <c r="C996" s="727"/>
      <c r="D996" s="727"/>
      <c r="E996" s="727"/>
      <c r="F996" s="727"/>
      <c r="G996" s="727"/>
    </row>
    <row r="997" spans="2:7">
      <c r="B997" s="727"/>
      <c r="C997" s="727"/>
      <c r="D997" s="727"/>
      <c r="E997" s="727"/>
      <c r="F997" s="727"/>
      <c r="G997" s="727"/>
    </row>
    <row r="998" spans="2:7">
      <c r="B998" s="727"/>
      <c r="C998" s="727"/>
      <c r="D998" s="727"/>
      <c r="E998" s="727"/>
      <c r="F998" s="727"/>
      <c r="G998" s="727"/>
    </row>
    <row r="999" spans="2:7">
      <c r="B999" s="727"/>
      <c r="C999" s="727"/>
      <c r="D999" s="727"/>
      <c r="E999" s="727"/>
      <c r="F999" s="727"/>
      <c r="G999" s="727"/>
    </row>
    <row r="1000" spans="2:7">
      <c r="B1000" s="727"/>
      <c r="C1000" s="727"/>
      <c r="D1000" s="727"/>
      <c r="E1000" s="727"/>
      <c r="F1000" s="727"/>
      <c r="G1000" s="727"/>
    </row>
    <row r="1001" spans="2:7">
      <c r="B1001" s="727"/>
      <c r="C1001" s="727"/>
      <c r="D1001" s="727"/>
      <c r="E1001" s="727"/>
      <c r="F1001" s="727"/>
      <c r="G1001" s="727"/>
    </row>
    <row r="1002" spans="2:7">
      <c r="B1002" s="727"/>
      <c r="C1002" s="727"/>
      <c r="D1002" s="727"/>
      <c r="E1002" s="727"/>
      <c r="F1002" s="727"/>
      <c r="G1002" s="727"/>
    </row>
    <row r="1003" spans="2:7">
      <c r="B1003" s="727"/>
      <c r="C1003" s="727"/>
      <c r="D1003" s="727"/>
      <c r="E1003" s="727"/>
      <c r="F1003" s="727"/>
      <c r="G1003" s="727"/>
    </row>
    <row r="1004" spans="2:7">
      <c r="B1004" s="727"/>
      <c r="C1004" s="727"/>
      <c r="D1004" s="727"/>
      <c r="E1004" s="727"/>
      <c r="F1004" s="727"/>
      <c r="G1004" s="727"/>
    </row>
    <row r="1005" spans="2:7">
      <c r="B1005" s="727"/>
      <c r="C1005" s="727"/>
      <c r="D1005" s="727"/>
      <c r="E1005" s="727"/>
      <c r="F1005" s="727"/>
      <c r="G1005" s="727"/>
    </row>
    <row r="1006" spans="2:7">
      <c r="B1006" s="727"/>
      <c r="C1006" s="727"/>
      <c r="D1006" s="727"/>
      <c r="E1006" s="727"/>
      <c r="F1006" s="727"/>
      <c r="G1006" s="727"/>
    </row>
    <row r="1007" spans="2:7">
      <c r="B1007" s="727"/>
      <c r="C1007" s="727"/>
      <c r="D1007" s="727"/>
      <c r="E1007" s="727"/>
      <c r="F1007" s="727"/>
      <c r="G1007" s="727"/>
    </row>
    <row r="1008" spans="2:7">
      <c r="B1008" s="727"/>
      <c r="C1008" s="727"/>
      <c r="D1008" s="727"/>
      <c r="E1008" s="727"/>
      <c r="F1008" s="727"/>
      <c r="G1008" s="727"/>
    </row>
    <row r="1009" spans="2:7">
      <c r="B1009" s="727"/>
      <c r="C1009" s="727"/>
      <c r="D1009" s="727"/>
      <c r="E1009" s="727"/>
      <c r="F1009" s="727"/>
      <c r="G1009" s="727"/>
    </row>
    <row r="1010" spans="2:7">
      <c r="B1010" s="727"/>
      <c r="C1010" s="727"/>
      <c r="D1010" s="727"/>
      <c r="E1010" s="727"/>
      <c r="F1010" s="727"/>
      <c r="G1010" s="727"/>
    </row>
    <row r="1011" spans="2:7">
      <c r="B1011" s="727"/>
      <c r="C1011" s="727"/>
      <c r="D1011" s="727"/>
      <c r="E1011" s="727"/>
      <c r="F1011" s="727"/>
      <c r="G1011" s="727"/>
    </row>
    <row r="1012" spans="2:7">
      <c r="B1012" s="727"/>
      <c r="C1012" s="727"/>
      <c r="D1012" s="727"/>
      <c r="E1012" s="727"/>
      <c r="F1012" s="727"/>
      <c r="G1012" s="727"/>
    </row>
    <row r="1013" spans="2:7">
      <c r="B1013" s="727"/>
      <c r="C1013" s="727"/>
      <c r="D1013" s="727"/>
      <c r="E1013" s="727"/>
      <c r="F1013" s="727"/>
      <c r="G1013" s="727"/>
    </row>
    <row r="1014" spans="2:7">
      <c r="B1014" s="727"/>
      <c r="C1014" s="727"/>
      <c r="D1014" s="727"/>
      <c r="E1014" s="727"/>
      <c r="F1014" s="727"/>
      <c r="G1014" s="727"/>
    </row>
    <row r="1015" spans="2:7">
      <c r="B1015" s="727"/>
      <c r="C1015" s="727"/>
      <c r="D1015" s="727"/>
      <c r="E1015" s="727"/>
      <c r="F1015" s="727"/>
      <c r="G1015" s="727"/>
    </row>
    <row r="1016" spans="2:7">
      <c r="B1016" s="727"/>
      <c r="C1016" s="727"/>
      <c r="D1016" s="727"/>
      <c r="E1016" s="727"/>
      <c r="F1016" s="727"/>
      <c r="G1016" s="727"/>
    </row>
    <row r="1017" spans="2:7">
      <c r="B1017" s="727"/>
      <c r="C1017" s="727"/>
      <c r="D1017" s="727"/>
      <c r="E1017" s="727"/>
      <c r="F1017" s="727"/>
      <c r="G1017" s="727"/>
    </row>
    <row r="1018" spans="2:7">
      <c r="B1018" s="727"/>
      <c r="C1018" s="727"/>
      <c r="D1018" s="727"/>
      <c r="E1018" s="727"/>
      <c r="F1018" s="727"/>
      <c r="G1018" s="727"/>
    </row>
    <row r="1019" spans="2:7">
      <c r="B1019" s="727"/>
      <c r="C1019" s="727"/>
      <c r="D1019" s="727"/>
      <c r="E1019" s="727"/>
      <c r="F1019" s="727"/>
      <c r="G1019" s="727"/>
    </row>
    <row r="1020" spans="2:7">
      <c r="B1020" s="727"/>
      <c r="C1020" s="727"/>
      <c r="D1020" s="727"/>
      <c r="E1020" s="727"/>
      <c r="F1020" s="727"/>
      <c r="G1020" s="727"/>
    </row>
    <row r="1021" spans="2:7">
      <c r="B1021" s="727"/>
      <c r="C1021" s="727"/>
      <c r="D1021" s="727"/>
      <c r="E1021" s="727"/>
      <c r="F1021" s="727"/>
      <c r="G1021" s="727"/>
    </row>
    <row r="1022" spans="2:7">
      <c r="B1022" s="727"/>
      <c r="C1022" s="727"/>
      <c r="D1022" s="727"/>
      <c r="E1022" s="727"/>
      <c r="F1022" s="727"/>
      <c r="G1022" s="727"/>
    </row>
    <row r="1023" spans="2:7">
      <c r="B1023" s="727"/>
      <c r="C1023" s="727"/>
      <c r="D1023" s="727"/>
      <c r="E1023" s="727"/>
      <c r="F1023" s="727"/>
      <c r="G1023" s="727"/>
    </row>
    <row r="1024" spans="2:7">
      <c r="B1024" s="727"/>
      <c r="C1024" s="727"/>
      <c r="D1024" s="727"/>
      <c r="E1024" s="727"/>
      <c r="F1024" s="727"/>
      <c r="G1024" s="727"/>
    </row>
    <row r="1025" spans="2:7">
      <c r="B1025" s="727"/>
      <c r="C1025" s="727"/>
      <c r="D1025" s="727"/>
      <c r="E1025" s="727"/>
      <c r="F1025" s="727"/>
      <c r="G1025" s="727"/>
    </row>
    <row r="1026" spans="2:7">
      <c r="B1026" s="727"/>
      <c r="C1026" s="727"/>
      <c r="D1026" s="727"/>
      <c r="E1026" s="727"/>
      <c r="F1026" s="727"/>
      <c r="G1026" s="727"/>
    </row>
    <row r="1027" spans="2:7">
      <c r="B1027" s="727"/>
      <c r="C1027" s="727"/>
      <c r="D1027" s="727"/>
      <c r="E1027" s="727"/>
      <c r="F1027" s="727"/>
      <c r="G1027" s="727"/>
    </row>
    <row r="1028" spans="2:7">
      <c r="B1028" s="727"/>
      <c r="C1028" s="727"/>
      <c r="D1028" s="727"/>
      <c r="E1028" s="727"/>
      <c r="F1028" s="727"/>
      <c r="G1028" s="727"/>
    </row>
    <row r="1029" spans="2:7">
      <c r="B1029" s="727"/>
      <c r="C1029" s="727"/>
      <c r="D1029" s="727"/>
      <c r="E1029" s="727"/>
      <c r="F1029" s="727"/>
      <c r="G1029" s="727"/>
    </row>
    <row r="1030" spans="2:7">
      <c r="B1030" s="727"/>
      <c r="C1030" s="727"/>
      <c r="D1030" s="727"/>
      <c r="E1030" s="727"/>
      <c r="F1030" s="727"/>
      <c r="G1030" s="727"/>
    </row>
    <row r="1031" spans="2:7">
      <c r="B1031" s="727"/>
      <c r="C1031" s="727"/>
      <c r="D1031" s="727"/>
      <c r="E1031" s="727"/>
      <c r="F1031" s="727"/>
      <c r="G1031" s="727"/>
    </row>
    <row r="1032" spans="2:7">
      <c r="B1032" s="727"/>
      <c r="C1032" s="727"/>
      <c r="D1032" s="727"/>
      <c r="E1032" s="727"/>
      <c r="F1032" s="727"/>
      <c r="G1032" s="727"/>
    </row>
    <row r="1033" spans="2:7">
      <c r="B1033" s="727"/>
      <c r="C1033" s="727"/>
      <c r="D1033" s="727"/>
      <c r="E1033" s="727"/>
      <c r="F1033" s="727"/>
      <c r="G1033" s="727"/>
    </row>
    <row r="1034" spans="2:7">
      <c r="B1034" s="727"/>
      <c r="C1034" s="727"/>
      <c r="D1034" s="727"/>
      <c r="E1034" s="727"/>
      <c r="F1034" s="727"/>
      <c r="G1034" s="727"/>
    </row>
    <row r="1035" spans="2:7">
      <c r="B1035" s="727"/>
      <c r="C1035" s="727"/>
      <c r="D1035" s="727"/>
      <c r="E1035" s="727"/>
      <c r="F1035" s="727"/>
      <c r="G1035" s="727"/>
    </row>
    <row r="1036" spans="2:7">
      <c r="B1036" s="727"/>
      <c r="C1036" s="727"/>
      <c r="D1036" s="727"/>
      <c r="E1036" s="727"/>
      <c r="F1036" s="727"/>
      <c r="G1036" s="727"/>
    </row>
    <row r="1037" spans="2:7">
      <c r="B1037" s="727"/>
      <c r="C1037" s="727"/>
      <c r="D1037" s="727"/>
      <c r="E1037" s="727"/>
      <c r="F1037" s="727"/>
      <c r="G1037" s="727"/>
    </row>
    <row r="1038" spans="2:7">
      <c r="B1038" s="727"/>
      <c r="C1038" s="727"/>
      <c r="D1038" s="727"/>
      <c r="E1038" s="727"/>
      <c r="F1038" s="727"/>
      <c r="G1038" s="727"/>
    </row>
    <row r="1039" spans="2:7">
      <c r="B1039" s="727"/>
      <c r="C1039" s="727"/>
      <c r="D1039" s="727"/>
      <c r="E1039" s="727"/>
      <c r="F1039" s="727"/>
      <c r="G1039" s="727"/>
    </row>
    <row r="1040" spans="2:7">
      <c r="B1040" s="727"/>
      <c r="C1040" s="727"/>
      <c r="D1040" s="727"/>
      <c r="E1040" s="727"/>
      <c r="F1040" s="727"/>
      <c r="G1040" s="727"/>
    </row>
    <row r="1041" spans="2:7">
      <c r="B1041" s="727"/>
      <c r="C1041" s="727"/>
      <c r="D1041" s="727"/>
      <c r="E1041" s="727"/>
      <c r="F1041" s="727"/>
      <c r="G1041" s="727"/>
    </row>
    <row r="1042" spans="2:7">
      <c r="B1042" s="727"/>
      <c r="C1042" s="727"/>
      <c r="D1042" s="727"/>
      <c r="E1042" s="727"/>
      <c r="F1042" s="727"/>
      <c r="G1042" s="727"/>
    </row>
    <row r="1043" spans="2:7">
      <c r="B1043" s="727"/>
      <c r="C1043" s="727"/>
      <c r="D1043" s="727"/>
      <c r="E1043" s="727"/>
      <c r="F1043" s="727"/>
      <c r="G1043" s="727"/>
    </row>
    <row r="1044" spans="2:7">
      <c r="B1044" s="727"/>
      <c r="C1044" s="727"/>
      <c r="D1044" s="727"/>
      <c r="E1044" s="727"/>
      <c r="F1044" s="727"/>
      <c r="G1044" s="727"/>
    </row>
    <row r="1045" spans="2:7">
      <c r="B1045" s="727"/>
      <c r="C1045" s="727"/>
      <c r="D1045" s="727"/>
      <c r="E1045" s="727"/>
      <c r="F1045" s="727"/>
      <c r="G1045" s="727"/>
    </row>
    <row r="1046" spans="2:7">
      <c r="B1046" s="727"/>
      <c r="C1046" s="727"/>
      <c r="D1046" s="727"/>
      <c r="E1046" s="727"/>
      <c r="F1046" s="727"/>
      <c r="G1046" s="727"/>
    </row>
    <row r="1047" spans="2:7">
      <c r="B1047" s="727"/>
      <c r="C1047" s="727"/>
      <c r="D1047" s="727"/>
      <c r="E1047" s="727"/>
      <c r="F1047" s="727"/>
      <c r="G1047" s="727"/>
    </row>
    <row r="1048" spans="2:7">
      <c r="B1048" s="727"/>
      <c r="C1048" s="727"/>
      <c r="D1048" s="727"/>
      <c r="E1048" s="727"/>
      <c r="F1048" s="727"/>
      <c r="G1048" s="727"/>
    </row>
    <row r="1049" spans="2:7">
      <c r="B1049" s="727"/>
      <c r="C1049" s="727"/>
      <c r="D1049" s="727"/>
      <c r="E1049" s="727"/>
      <c r="F1049" s="727"/>
      <c r="G1049" s="727"/>
    </row>
    <row r="1050" spans="2:7">
      <c r="B1050" s="727"/>
      <c r="C1050" s="727"/>
      <c r="D1050" s="727"/>
      <c r="E1050" s="727"/>
      <c r="F1050" s="727"/>
      <c r="G1050" s="727"/>
    </row>
    <row r="1051" spans="2:7">
      <c r="B1051" s="727"/>
      <c r="C1051" s="727"/>
      <c r="D1051" s="727"/>
      <c r="E1051" s="727"/>
      <c r="F1051" s="727"/>
      <c r="G1051" s="727"/>
    </row>
    <row r="1052" spans="2:7">
      <c r="B1052" s="727"/>
      <c r="C1052" s="727"/>
      <c r="D1052" s="727"/>
      <c r="E1052" s="727"/>
      <c r="F1052" s="727"/>
      <c r="G1052" s="727"/>
    </row>
    <row r="1053" spans="2:7">
      <c r="B1053" s="727"/>
      <c r="C1053" s="727"/>
      <c r="D1053" s="727"/>
      <c r="E1053" s="727"/>
      <c r="F1053" s="727"/>
      <c r="G1053" s="727"/>
    </row>
    <row r="1054" spans="2:7">
      <c r="B1054" s="727"/>
      <c r="C1054" s="727"/>
      <c r="D1054" s="727"/>
      <c r="E1054" s="727"/>
      <c r="F1054" s="727"/>
      <c r="G1054" s="727"/>
    </row>
    <row r="1055" spans="2:7">
      <c r="B1055" s="727"/>
      <c r="C1055" s="727"/>
      <c r="D1055" s="727"/>
      <c r="E1055" s="727"/>
      <c r="F1055" s="727"/>
      <c r="G1055" s="727"/>
    </row>
    <row r="1056" spans="2:7">
      <c r="B1056" s="727"/>
      <c r="C1056" s="727"/>
      <c r="D1056" s="727"/>
      <c r="E1056" s="727"/>
      <c r="F1056" s="727"/>
      <c r="G1056" s="727"/>
    </row>
    <row r="1057" spans="2:7">
      <c r="B1057" s="727"/>
      <c r="C1057" s="727"/>
      <c r="D1057" s="727"/>
      <c r="E1057" s="727"/>
      <c r="F1057" s="727"/>
      <c r="G1057" s="727"/>
    </row>
    <row r="1058" spans="2:7">
      <c r="B1058" s="727"/>
      <c r="C1058" s="727"/>
      <c r="D1058" s="727"/>
      <c r="E1058" s="727"/>
      <c r="F1058" s="727"/>
      <c r="G1058" s="727"/>
    </row>
    <row r="1059" spans="2:7">
      <c r="B1059" s="727"/>
      <c r="C1059" s="727"/>
      <c r="D1059" s="727"/>
      <c r="E1059" s="727"/>
      <c r="F1059" s="727"/>
      <c r="G1059" s="727"/>
    </row>
    <row r="1060" spans="2:7">
      <c r="B1060" s="727"/>
      <c r="C1060" s="727"/>
      <c r="D1060" s="727"/>
      <c r="E1060" s="727"/>
      <c r="F1060" s="727"/>
      <c r="G1060" s="727"/>
    </row>
    <row r="1061" spans="2:7">
      <c r="B1061" s="727"/>
      <c r="C1061" s="727"/>
      <c r="D1061" s="727"/>
      <c r="E1061" s="727"/>
      <c r="F1061" s="727"/>
      <c r="G1061" s="727"/>
    </row>
    <row r="1062" spans="2:7">
      <c r="B1062" s="727"/>
      <c r="C1062" s="727"/>
      <c r="D1062" s="727"/>
      <c r="E1062" s="727"/>
      <c r="F1062" s="727"/>
      <c r="G1062" s="727"/>
    </row>
    <row r="1063" spans="2:7">
      <c r="B1063" s="727"/>
      <c r="C1063" s="727"/>
      <c r="D1063" s="727"/>
      <c r="E1063" s="727"/>
      <c r="F1063" s="727"/>
      <c r="G1063" s="727"/>
    </row>
    <row r="1064" spans="2:7">
      <c r="B1064" s="727"/>
      <c r="C1064" s="727"/>
      <c r="D1064" s="727"/>
      <c r="E1064" s="727"/>
      <c r="F1064" s="727"/>
      <c r="G1064" s="727"/>
    </row>
    <row r="1065" spans="2:7">
      <c r="B1065" s="727"/>
      <c r="C1065" s="727"/>
      <c r="D1065" s="727"/>
      <c r="E1065" s="727"/>
      <c r="F1065" s="727"/>
      <c r="G1065" s="727"/>
    </row>
    <row r="1066" spans="2:7">
      <c r="B1066" s="727"/>
      <c r="C1066" s="727"/>
      <c r="D1066" s="727"/>
      <c r="E1066" s="727"/>
      <c r="F1066" s="727"/>
      <c r="G1066" s="727"/>
    </row>
    <row r="1067" spans="2:7">
      <c r="B1067" s="727"/>
      <c r="C1067" s="727"/>
      <c r="D1067" s="727"/>
      <c r="E1067" s="727"/>
      <c r="F1067" s="727"/>
      <c r="G1067" s="727"/>
    </row>
    <row r="1068" spans="2:7">
      <c r="B1068" s="727"/>
      <c r="C1068" s="727"/>
      <c r="D1068" s="727"/>
      <c r="E1068" s="727"/>
      <c r="F1068" s="727"/>
      <c r="G1068" s="727"/>
    </row>
    <row r="1069" spans="2:7">
      <c r="B1069" s="727"/>
      <c r="C1069" s="727"/>
      <c r="D1069" s="727"/>
      <c r="E1069" s="727"/>
      <c r="F1069" s="727"/>
      <c r="G1069" s="727"/>
    </row>
    <row r="1070" spans="2:7">
      <c r="B1070" s="727"/>
      <c r="C1070" s="727"/>
      <c r="D1070" s="727"/>
      <c r="E1070" s="727"/>
      <c r="F1070" s="727"/>
      <c r="G1070" s="727"/>
    </row>
    <row r="1071" spans="2:7">
      <c r="B1071" s="727"/>
      <c r="C1071" s="727"/>
      <c r="D1071" s="727"/>
      <c r="E1071" s="727"/>
      <c r="F1071" s="727"/>
      <c r="G1071" s="727"/>
    </row>
    <row r="1072" spans="2:7">
      <c r="B1072" s="727"/>
      <c r="C1072" s="727"/>
      <c r="D1072" s="727"/>
      <c r="E1072" s="727"/>
      <c r="F1072" s="727"/>
      <c r="G1072" s="727"/>
    </row>
    <row r="1073" spans="2:7">
      <c r="B1073" s="727"/>
      <c r="C1073" s="727"/>
      <c r="D1073" s="727"/>
      <c r="E1073" s="727"/>
      <c r="F1073" s="727"/>
      <c r="G1073" s="727"/>
    </row>
    <row r="1074" spans="2:7">
      <c r="B1074" s="727"/>
      <c r="C1074" s="727"/>
      <c r="D1074" s="727"/>
      <c r="E1074" s="727"/>
      <c r="F1074" s="727"/>
      <c r="G1074" s="727"/>
    </row>
    <row r="1075" spans="2:7">
      <c r="B1075" s="727"/>
      <c r="C1075" s="727"/>
      <c r="D1075" s="727"/>
      <c r="E1075" s="727"/>
      <c r="F1075" s="727"/>
      <c r="G1075" s="727"/>
    </row>
    <row r="1076" spans="2:7">
      <c r="B1076" s="727"/>
      <c r="C1076" s="727"/>
      <c r="D1076" s="727"/>
      <c r="E1076" s="727"/>
      <c r="F1076" s="727"/>
      <c r="G1076" s="727"/>
    </row>
    <row r="1077" spans="2:7">
      <c r="B1077" s="727"/>
      <c r="C1077" s="727"/>
      <c r="D1077" s="727"/>
      <c r="E1077" s="727"/>
      <c r="F1077" s="727"/>
      <c r="G1077" s="727"/>
    </row>
    <row r="1078" spans="2:7">
      <c r="B1078" s="727"/>
      <c r="C1078" s="727"/>
      <c r="D1078" s="727"/>
      <c r="E1078" s="727"/>
      <c r="F1078" s="727"/>
      <c r="G1078" s="727"/>
    </row>
    <row r="1079" spans="2:7">
      <c r="B1079" s="727"/>
      <c r="C1079" s="727"/>
      <c r="D1079" s="727"/>
      <c r="E1079" s="727"/>
      <c r="F1079" s="727"/>
      <c r="G1079" s="727"/>
    </row>
    <row r="1080" spans="2:7">
      <c r="B1080" s="727"/>
      <c r="C1080" s="727"/>
      <c r="D1080" s="727"/>
      <c r="E1080" s="727"/>
      <c r="F1080" s="727"/>
      <c r="G1080" s="727"/>
    </row>
    <row r="1081" spans="2:7">
      <c r="B1081" s="727"/>
      <c r="C1081" s="727"/>
      <c r="D1081" s="727"/>
      <c r="E1081" s="727"/>
      <c r="F1081" s="727"/>
      <c r="G1081" s="727"/>
    </row>
    <row r="1082" spans="2:7">
      <c r="B1082" s="727"/>
      <c r="C1082" s="727"/>
      <c r="D1082" s="727"/>
      <c r="E1082" s="727"/>
      <c r="F1082" s="727"/>
      <c r="G1082" s="727"/>
    </row>
    <row r="1083" spans="2:7">
      <c r="B1083" s="727"/>
      <c r="C1083" s="727"/>
      <c r="D1083" s="727"/>
      <c r="E1083" s="727"/>
      <c r="F1083" s="727"/>
      <c r="G1083" s="727"/>
    </row>
    <row r="1084" spans="2:7">
      <c r="B1084" s="727"/>
      <c r="C1084" s="727"/>
      <c r="D1084" s="727"/>
      <c r="E1084" s="727"/>
      <c r="F1084" s="727"/>
      <c r="G1084" s="727"/>
    </row>
    <row r="1085" spans="2:7">
      <c r="B1085" s="727"/>
      <c r="C1085" s="727"/>
      <c r="D1085" s="727"/>
      <c r="E1085" s="727"/>
      <c r="F1085" s="727"/>
      <c r="G1085" s="727"/>
    </row>
    <row r="1086" spans="2:7">
      <c r="B1086" s="727"/>
      <c r="C1086" s="727"/>
      <c r="D1086" s="727"/>
      <c r="E1086" s="727"/>
      <c r="F1086" s="727"/>
      <c r="G1086" s="727"/>
    </row>
    <row r="1087" spans="2:7">
      <c r="B1087" s="727"/>
      <c r="C1087" s="727"/>
      <c r="D1087" s="727"/>
      <c r="E1087" s="727"/>
      <c r="F1087" s="727"/>
      <c r="G1087" s="727"/>
    </row>
    <row r="1088" spans="2:7">
      <c r="B1088" s="727"/>
      <c r="C1088" s="727"/>
      <c r="D1088" s="727"/>
      <c r="E1088" s="727"/>
      <c r="F1088" s="727"/>
      <c r="G1088" s="727"/>
    </row>
    <row r="1089" spans="2:7">
      <c r="B1089" s="727"/>
      <c r="C1089" s="727"/>
      <c r="D1089" s="727"/>
      <c r="E1089" s="727"/>
      <c r="F1089" s="727"/>
      <c r="G1089" s="727"/>
    </row>
    <row r="1090" spans="2:7">
      <c r="B1090" s="727"/>
      <c r="C1090" s="727"/>
      <c r="D1090" s="727"/>
      <c r="E1090" s="727"/>
      <c r="F1090" s="727"/>
      <c r="G1090" s="727"/>
    </row>
    <row r="1091" spans="2:7">
      <c r="B1091" s="727"/>
      <c r="C1091" s="727"/>
      <c r="D1091" s="727"/>
      <c r="E1091" s="727"/>
      <c r="F1091" s="727"/>
      <c r="G1091" s="727"/>
    </row>
    <row r="1092" spans="2:7">
      <c r="B1092" s="727"/>
      <c r="C1092" s="727"/>
      <c r="D1092" s="727"/>
      <c r="E1092" s="727"/>
      <c r="F1092" s="727"/>
      <c r="G1092" s="727"/>
    </row>
    <row r="1093" spans="2:7">
      <c r="B1093" s="727"/>
      <c r="C1093" s="727"/>
      <c r="D1093" s="727"/>
      <c r="E1093" s="727"/>
      <c r="F1093" s="727"/>
      <c r="G1093" s="727"/>
    </row>
    <row r="1094" spans="2:7">
      <c r="B1094" s="727"/>
      <c r="C1094" s="727"/>
      <c r="D1094" s="727"/>
      <c r="E1094" s="727"/>
      <c r="F1094" s="727"/>
      <c r="G1094" s="727"/>
    </row>
    <row r="1095" spans="2:7">
      <c r="B1095" s="727"/>
      <c r="C1095" s="727"/>
      <c r="D1095" s="727"/>
      <c r="E1095" s="727"/>
      <c r="F1095" s="727"/>
      <c r="G1095" s="727"/>
    </row>
    <row r="1096" spans="2:7">
      <c r="B1096" s="727"/>
      <c r="C1096" s="727"/>
      <c r="D1096" s="727"/>
      <c r="E1096" s="727"/>
      <c r="F1096" s="727"/>
      <c r="G1096" s="727"/>
    </row>
    <row r="1097" spans="2:7">
      <c r="B1097" s="727"/>
      <c r="C1097" s="727"/>
      <c r="D1097" s="727"/>
      <c r="E1097" s="727"/>
      <c r="F1097" s="727"/>
      <c r="G1097" s="727"/>
    </row>
    <row r="1098" spans="2:7">
      <c r="B1098" s="727"/>
      <c r="C1098" s="727"/>
      <c r="D1098" s="727"/>
      <c r="E1098" s="727"/>
      <c r="F1098" s="727"/>
      <c r="G1098" s="727"/>
    </row>
    <row r="1099" spans="2:7">
      <c r="B1099" s="727"/>
      <c r="C1099" s="727"/>
      <c r="D1099" s="727"/>
      <c r="E1099" s="727"/>
      <c r="F1099" s="727"/>
      <c r="G1099" s="727"/>
    </row>
    <row r="1100" spans="2:7">
      <c r="B1100" s="727"/>
      <c r="C1100" s="727"/>
      <c r="D1100" s="727"/>
      <c r="E1100" s="727"/>
      <c r="F1100" s="727"/>
      <c r="G1100" s="727"/>
    </row>
    <row r="1101" spans="2:7">
      <c r="B1101" s="727"/>
      <c r="C1101" s="727"/>
      <c r="D1101" s="727"/>
      <c r="E1101" s="727"/>
      <c r="F1101" s="727"/>
      <c r="G1101" s="727"/>
    </row>
    <row r="1102" spans="2:7">
      <c r="B1102" s="727"/>
      <c r="C1102" s="727"/>
      <c r="D1102" s="727"/>
      <c r="E1102" s="727"/>
      <c r="F1102" s="727"/>
      <c r="G1102" s="727"/>
    </row>
    <row r="1103" spans="2:7">
      <c r="B1103" s="727"/>
      <c r="C1103" s="727"/>
      <c r="D1103" s="727"/>
      <c r="E1103" s="727"/>
      <c r="F1103" s="727"/>
      <c r="G1103" s="727"/>
    </row>
    <row r="1104" spans="2:7">
      <c r="B1104" s="727"/>
      <c r="C1104" s="727"/>
      <c r="D1104" s="727"/>
      <c r="E1104" s="727"/>
      <c r="F1104" s="727"/>
      <c r="G1104" s="727"/>
    </row>
    <row r="1105" spans="2:7">
      <c r="B1105" s="727"/>
      <c r="C1105" s="727"/>
      <c r="D1105" s="727"/>
      <c r="E1105" s="727"/>
      <c r="F1105" s="727"/>
      <c r="G1105" s="727"/>
    </row>
    <row r="1106" spans="2:7">
      <c r="B1106" s="727"/>
      <c r="C1106" s="727"/>
      <c r="D1106" s="727"/>
      <c r="E1106" s="727"/>
      <c r="F1106" s="727"/>
      <c r="G1106" s="727"/>
    </row>
    <row r="1107" spans="2:7">
      <c r="B1107" s="727"/>
      <c r="C1107" s="727"/>
      <c r="D1107" s="727"/>
      <c r="E1107" s="727"/>
      <c r="F1107" s="727"/>
      <c r="G1107" s="727"/>
    </row>
    <row r="1108" spans="2:7">
      <c r="B1108" s="727"/>
      <c r="C1108" s="727"/>
      <c r="D1108" s="727"/>
      <c r="E1108" s="727"/>
      <c r="F1108" s="727"/>
      <c r="G1108" s="727"/>
    </row>
    <row r="1109" spans="2:7">
      <c r="B1109" s="727"/>
      <c r="C1109" s="727"/>
      <c r="D1109" s="727"/>
      <c r="E1109" s="727"/>
      <c r="F1109" s="727"/>
      <c r="G1109" s="727"/>
    </row>
    <row r="1110" spans="2:7">
      <c r="B1110" s="727"/>
      <c r="C1110" s="727"/>
      <c r="D1110" s="727"/>
      <c r="E1110" s="727"/>
      <c r="F1110" s="727"/>
      <c r="G1110" s="727"/>
    </row>
    <row r="1111" spans="2:7">
      <c r="B1111" s="727"/>
      <c r="C1111" s="727"/>
      <c r="D1111" s="727"/>
      <c r="E1111" s="727"/>
      <c r="F1111" s="727"/>
      <c r="G1111" s="727"/>
    </row>
    <row r="1112" spans="2:7">
      <c r="B1112" s="727"/>
      <c r="C1112" s="727"/>
      <c r="D1112" s="727"/>
      <c r="E1112" s="727"/>
      <c r="F1112" s="727"/>
      <c r="G1112" s="727"/>
    </row>
    <row r="1113" spans="2:7">
      <c r="B1113" s="727"/>
      <c r="C1113" s="727"/>
      <c r="D1113" s="727"/>
      <c r="E1113" s="727"/>
      <c r="F1113" s="727"/>
      <c r="G1113" s="727"/>
    </row>
    <row r="1114" spans="2:7">
      <c r="B1114" s="727"/>
      <c r="C1114" s="727"/>
      <c r="D1114" s="727"/>
      <c r="E1114" s="727"/>
      <c r="F1114" s="727"/>
      <c r="G1114" s="727"/>
    </row>
    <row r="1115" spans="2:7">
      <c r="B1115" s="727"/>
      <c r="C1115" s="727"/>
      <c r="D1115" s="727"/>
      <c r="E1115" s="727"/>
      <c r="F1115" s="727"/>
      <c r="G1115" s="727"/>
    </row>
    <row r="1116" spans="2:7">
      <c r="B1116" s="727"/>
      <c r="C1116" s="727"/>
      <c r="D1116" s="727"/>
      <c r="E1116" s="727"/>
      <c r="F1116" s="727"/>
      <c r="G1116" s="727"/>
    </row>
    <row r="1117" spans="2:7">
      <c r="B1117" s="727"/>
      <c r="C1117" s="727"/>
      <c r="D1117" s="727"/>
      <c r="E1117" s="727"/>
      <c r="F1117" s="727"/>
      <c r="G1117" s="727"/>
    </row>
    <row r="1118" spans="2:7">
      <c r="B1118" s="727"/>
      <c r="C1118" s="727"/>
      <c r="D1118" s="727"/>
      <c r="E1118" s="727"/>
      <c r="F1118" s="727"/>
      <c r="G1118" s="727"/>
    </row>
    <row r="1119" spans="2:7">
      <c r="B1119" s="727"/>
      <c r="C1119" s="727"/>
      <c r="D1119" s="727"/>
      <c r="E1119" s="727"/>
      <c r="F1119" s="727"/>
      <c r="G1119" s="727"/>
    </row>
    <row r="1120" spans="2:7">
      <c r="B1120" s="727"/>
      <c r="C1120" s="727"/>
      <c r="D1120" s="727"/>
      <c r="E1120" s="727"/>
      <c r="F1120" s="727"/>
      <c r="G1120" s="727"/>
    </row>
    <row r="1121" spans="2:7">
      <c r="B1121" s="727"/>
      <c r="C1121" s="727"/>
      <c r="D1121" s="727"/>
      <c r="E1121" s="727"/>
      <c r="F1121" s="727"/>
      <c r="G1121" s="727"/>
    </row>
    <row r="1122" spans="2:7">
      <c r="B1122" s="727"/>
      <c r="C1122" s="727"/>
      <c r="D1122" s="727"/>
      <c r="E1122" s="727"/>
      <c r="F1122" s="727"/>
      <c r="G1122" s="727"/>
    </row>
    <row r="1123" spans="2:7">
      <c r="B1123" s="727"/>
      <c r="C1123" s="727"/>
      <c r="D1123" s="727"/>
      <c r="E1123" s="727"/>
      <c r="F1123" s="727"/>
      <c r="G1123" s="727"/>
    </row>
    <row r="1124" spans="2:7">
      <c r="B1124" s="727"/>
      <c r="C1124" s="727"/>
      <c r="D1124" s="727"/>
      <c r="E1124" s="727"/>
      <c r="F1124" s="727"/>
      <c r="G1124" s="727"/>
    </row>
    <row r="1125" spans="2:7">
      <c r="B1125" s="727"/>
      <c r="C1125" s="727"/>
      <c r="D1125" s="727"/>
      <c r="E1125" s="727"/>
      <c r="F1125" s="727"/>
      <c r="G1125" s="727"/>
    </row>
    <row r="1126" spans="2:7">
      <c r="B1126" s="727"/>
      <c r="C1126" s="727"/>
      <c r="D1126" s="727"/>
      <c r="E1126" s="727"/>
      <c r="F1126" s="727"/>
      <c r="G1126" s="727"/>
    </row>
    <row r="1127" spans="2:7">
      <c r="B1127" s="727"/>
      <c r="C1127" s="727"/>
      <c r="D1127" s="727"/>
      <c r="E1127" s="727"/>
      <c r="F1127" s="727"/>
      <c r="G1127" s="727"/>
    </row>
    <row r="1128" spans="2:7">
      <c r="B1128" s="727"/>
      <c r="C1128" s="727"/>
      <c r="D1128" s="727"/>
      <c r="E1128" s="727"/>
      <c r="F1128" s="727"/>
      <c r="G1128" s="727"/>
    </row>
    <row r="1129" spans="2:7">
      <c r="B1129" s="727"/>
      <c r="C1129" s="727"/>
      <c r="D1129" s="727"/>
      <c r="E1129" s="727"/>
      <c r="F1129" s="727"/>
      <c r="G1129" s="727"/>
    </row>
    <row r="1130" spans="2:7">
      <c r="B1130" s="727"/>
      <c r="C1130" s="727"/>
      <c r="D1130" s="727"/>
      <c r="E1130" s="727"/>
      <c r="F1130" s="727"/>
      <c r="G1130" s="727"/>
    </row>
    <row r="1131" spans="2:7">
      <c r="B1131" s="727"/>
      <c r="C1131" s="727"/>
      <c r="D1131" s="727"/>
      <c r="E1131" s="727"/>
      <c r="F1131" s="727"/>
      <c r="G1131" s="727"/>
    </row>
    <row r="1132" spans="2:7">
      <c r="B1132" s="727"/>
      <c r="C1132" s="727"/>
      <c r="D1132" s="727"/>
      <c r="E1132" s="727"/>
      <c r="F1132" s="727"/>
      <c r="G1132" s="727"/>
    </row>
    <row r="1133" spans="2:7">
      <c r="B1133" s="727"/>
      <c r="C1133" s="727"/>
      <c r="D1133" s="727"/>
      <c r="E1133" s="727"/>
      <c r="F1133" s="727"/>
      <c r="G1133" s="727"/>
    </row>
    <row r="1134" spans="2:7">
      <c r="B1134" s="727"/>
      <c r="C1134" s="727"/>
      <c r="D1134" s="727"/>
      <c r="E1134" s="727"/>
      <c r="F1134" s="727"/>
      <c r="G1134" s="727"/>
    </row>
    <row r="1135" spans="2:7">
      <c r="B1135" s="727"/>
      <c r="C1135" s="727"/>
      <c r="D1135" s="727"/>
      <c r="E1135" s="727"/>
      <c r="F1135" s="727"/>
      <c r="G1135" s="727"/>
    </row>
    <row r="1136" spans="2:7">
      <c r="B1136" s="727"/>
      <c r="C1136" s="727"/>
      <c r="D1136" s="727"/>
      <c r="E1136" s="727"/>
      <c r="F1136" s="727"/>
      <c r="G1136" s="727"/>
    </row>
    <row r="1137" spans="2:7">
      <c r="B1137" s="727"/>
      <c r="C1137" s="727"/>
      <c r="D1137" s="727"/>
      <c r="E1137" s="727"/>
      <c r="F1137" s="727"/>
      <c r="G1137" s="727"/>
    </row>
    <row r="1138" spans="2:7">
      <c r="B1138" s="727"/>
      <c r="C1138" s="727"/>
      <c r="D1138" s="727"/>
      <c r="E1138" s="727"/>
      <c r="F1138" s="727"/>
      <c r="G1138" s="727"/>
    </row>
    <row r="1139" spans="2:7">
      <c r="B1139" s="727"/>
      <c r="C1139" s="727"/>
      <c r="D1139" s="727"/>
      <c r="E1139" s="727"/>
      <c r="F1139" s="727"/>
      <c r="G1139" s="727"/>
    </row>
    <row r="1140" spans="2:7">
      <c r="B1140" s="727"/>
      <c r="C1140" s="727"/>
      <c r="D1140" s="727"/>
      <c r="E1140" s="727"/>
      <c r="F1140" s="727"/>
      <c r="G1140" s="727"/>
    </row>
    <row r="1141" spans="2:7">
      <c r="B1141" s="727"/>
      <c r="C1141" s="727"/>
      <c r="D1141" s="727"/>
      <c r="E1141" s="727"/>
      <c r="F1141" s="727"/>
      <c r="G1141" s="727"/>
    </row>
    <row r="1142" spans="2:7">
      <c r="B1142" s="727"/>
      <c r="C1142" s="727"/>
      <c r="D1142" s="727"/>
      <c r="E1142" s="727"/>
      <c r="F1142" s="727"/>
      <c r="G1142" s="727"/>
    </row>
    <row r="1143" spans="2:7">
      <c r="B1143" s="727"/>
      <c r="C1143" s="727"/>
      <c r="D1143" s="727"/>
      <c r="E1143" s="727"/>
      <c r="F1143" s="727"/>
      <c r="G1143" s="727"/>
    </row>
    <row r="1144" spans="2:7">
      <c r="B1144" s="727"/>
      <c r="C1144" s="727"/>
      <c r="D1144" s="727"/>
      <c r="E1144" s="727"/>
      <c r="F1144" s="727"/>
      <c r="G1144" s="727"/>
    </row>
    <row r="1145" spans="2:7">
      <c r="B1145" s="727"/>
      <c r="C1145" s="727"/>
      <c r="D1145" s="727"/>
      <c r="E1145" s="727"/>
      <c r="F1145" s="727"/>
      <c r="G1145" s="727"/>
    </row>
    <row r="1146" spans="2:7">
      <c r="B1146" s="727"/>
      <c r="C1146" s="727"/>
      <c r="D1146" s="727"/>
      <c r="E1146" s="727"/>
      <c r="F1146" s="727"/>
      <c r="G1146" s="727"/>
    </row>
    <row r="1147" spans="2:7">
      <c r="B1147" s="727"/>
      <c r="C1147" s="727"/>
      <c r="D1147" s="727"/>
      <c r="E1147" s="727"/>
      <c r="F1147" s="727"/>
      <c r="G1147" s="727"/>
    </row>
    <row r="1148" spans="2:7">
      <c r="B1148" s="727"/>
      <c r="C1148" s="727"/>
      <c r="D1148" s="727"/>
      <c r="E1148" s="727"/>
      <c r="F1148" s="727"/>
      <c r="G1148" s="727"/>
    </row>
    <row r="1149" spans="2:7">
      <c r="B1149" s="727"/>
      <c r="C1149" s="727"/>
      <c r="D1149" s="727"/>
      <c r="E1149" s="727"/>
      <c r="F1149" s="727"/>
      <c r="G1149" s="727"/>
    </row>
    <row r="1150" spans="2:7">
      <c r="B1150" s="727"/>
      <c r="C1150" s="727"/>
      <c r="D1150" s="727"/>
      <c r="E1150" s="727"/>
      <c r="F1150" s="727"/>
      <c r="G1150" s="727"/>
    </row>
    <row r="1151" spans="2:7">
      <c r="B1151" s="727"/>
      <c r="C1151" s="727"/>
      <c r="D1151" s="727"/>
      <c r="E1151" s="727"/>
      <c r="F1151" s="727"/>
      <c r="G1151" s="727"/>
    </row>
    <row r="1152" spans="2:7">
      <c r="B1152" s="727"/>
      <c r="C1152" s="727"/>
      <c r="D1152" s="727"/>
      <c r="E1152" s="727"/>
      <c r="F1152" s="727"/>
      <c r="G1152" s="727"/>
    </row>
    <row r="1153" spans="2:7">
      <c r="B1153" s="727"/>
      <c r="C1153" s="727"/>
      <c r="D1153" s="727"/>
      <c r="E1153" s="727"/>
      <c r="F1153" s="727"/>
      <c r="G1153" s="727"/>
    </row>
    <row r="1154" spans="2:7">
      <c r="B1154" s="727"/>
      <c r="C1154" s="727"/>
      <c r="D1154" s="727"/>
      <c r="E1154" s="727"/>
      <c r="F1154" s="727"/>
      <c r="G1154" s="727"/>
    </row>
    <row r="1155" spans="2:7">
      <c r="B1155" s="727"/>
      <c r="C1155" s="727"/>
      <c r="D1155" s="727"/>
      <c r="E1155" s="727"/>
      <c r="F1155" s="727"/>
      <c r="G1155" s="727"/>
    </row>
    <row r="1156" spans="2:7">
      <c r="B1156" s="727"/>
      <c r="C1156" s="727"/>
      <c r="D1156" s="727"/>
      <c r="E1156" s="727"/>
      <c r="F1156" s="727"/>
      <c r="G1156" s="727"/>
    </row>
    <row r="1157" spans="2:7">
      <c r="B1157" s="727"/>
      <c r="C1157" s="727"/>
      <c r="D1157" s="727"/>
      <c r="E1157" s="727"/>
      <c r="F1157" s="727"/>
      <c r="G1157" s="727"/>
    </row>
    <row r="1158" spans="2:7">
      <c r="B1158" s="727"/>
      <c r="C1158" s="727"/>
      <c r="D1158" s="727"/>
      <c r="E1158" s="727"/>
      <c r="F1158" s="727"/>
      <c r="G1158" s="727"/>
    </row>
    <row r="1159" spans="2:7">
      <c r="B1159" s="727"/>
      <c r="C1159" s="727"/>
      <c r="D1159" s="727"/>
      <c r="E1159" s="727"/>
      <c r="F1159" s="727"/>
      <c r="G1159" s="727"/>
    </row>
    <row r="1160" spans="2:7">
      <c r="B1160" s="727"/>
      <c r="C1160" s="727"/>
      <c r="D1160" s="727"/>
      <c r="E1160" s="727"/>
      <c r="F1160" s="727"/>
      <c r="G1160" s="727"/>
    </row>
    <row r="1161" spans="2:7">
      <c r="B1161" s="727"/>
      <c r="C1161" s="727"/>
      <c r="D1161" s="727"/>
      <c r="E1161" s="727"/>
      <c r="F1161" s="727"/>
      <c r="G1161" s="727"/>
    </row>
    <row r="1162" spans="2:7">
      <c r="B1162" s="727"/>
      <c r="C1162" s="727"/>
      <c r="D1162" s="727"/>
      <c r="E1162" s="727"/>
      <c r="F1162" s="727"/>
      <c r="G1162" s="727"/>
    </row>
    <row r="1163" spans="2:7">
      <c r="B1163" s="727"/>
      <c r="C1163" s="727"/>
      <c r="D1163" s="727"/>
      <c r="E1163" s="727"/>
      <c r="F1163" s="727"/>
      <c r="G1163" s="727"/>
    </row>
    <row r="1164" spans="2:7">
      <c r="B1164" s="727"/>
      <c r="C1164" s="727"/>
      <c r="D1164" s="727"/>
      <c r="E1164" s="727"/>
      <c r="F1164" s="727"/>
      <c r="G1164" s="727"/>
    </row>
    <row r="1165" spans="2:7">
      <c r="B1165" s="727"/>
      <c r="C1165" s="727"/>
      <c r="D1165" s="727"/>
      <c r="E1165" s="727"/>
      <c r="F1165" s="727"/>
      <c r="G1165" s="727"/>
    </row>
    <row r="1166" spans="2:7">
      <c r="B1166" s="727"/>
      <c r="C1166" s="727"/>
      <c r="D1166" s="727"/>
      <c r="E1166" s="727"/>
      <c r="F1166" s="727"/>
      <c r="G1166" s="727"/>
    </row>
    <row r="1167" spans="2:7">
      <c r="B1167" s="727"/>
      <c r="C1167" s="727"/>
      <c r="D1167" s="727"/>
      <c r="E1167" s="727"/>
      <c r="F1167" s="727"/>
      <c r="G1167" s="727"/>
    </row>
    <row r="1168" spans="2:7">
      <c r="B1168" s="727"/>
      <c r="C1168" s="727"/>
      <c r="D1168" s="727"/>
      <c r="E1168" s="727"/>
      <c r="F1168" s="727"/>
      <c r="G1168" s="727"/>
    </row>
    <row r="1169" spans="2:7">
      <c r="B1169" s="727"/>
      <c r="C1169" s="727"/>
      <c r="D1169" s="727"/>
      <c r="E1169" s="727"/>
      <c r="F1169" s="727"/>
      <c r="G1169" s="727"/>
    </row>
    <row r="1170" spans="2:7">
      <c r="B1170" s="727"/>
      <c r="C1170" s="727"/>
      <c r="D1170" s="727"/>
      <c r="E1170" s="727"/>
      <c r="F1170" s="727"/>
      <c r="G1170" s="727"/>
    </row>
    <row r="1171" spans="2:7">
      <c r="B1171" s="727"/>
      <c r="C1171" s="727"/>
      <c r="D1171" s="727"/>
      <c r="E1171" s="727"/>
      <c r="F1171" s="727"/>
      <c r="G1171" s="727"/>
    </row>
    <row r="1172" spans="2:7">
      <c r="B1172" s="727"/>
      <c r="C1172" s="727"/>
      <c r="D1172" s="727"/>
      <c r="E1172" s="727"/>
      <c r="F1172" s="727"/>
      <c r="G1172" s="727"/>
    </row>
    <row r="1173" spans="2:7">
      <c r="B1173" s="727"/>
      <c r="C1173" s="727"/>
      <c r="D1173" s="727"/>
      <c r="E1173" s="727"/>
      <c r="F1173" s="727"/>
      <c r="G1173" s="727"/>
    </row>
    <row r="1174" spans="2:7">
      <c r="B1174" s="727"/>
      <c r="C1174" s="727"/>
      <c r="D1174" s="727"/>
      <c r="E1174" s="727"/>
      <c r="F1174" s="727"/>
      <c r="G1174" s="727"/>
    </row>
    <row r="1175" spans="2:7">
      <c r="B1175" s="727"/>
      <c r="C1175" s="727"/>
      <c r="D1175" s="727"/>
      <c r="E1175" s="727"/>
      <c r="F1175" s="727"/>
      <c r="G1175" s="727"/>
    </row>
    <row r="1176" spans="2:7">
      <c r="B1176" s="727"/>
      <c r="C1176" s="727"/>
      <c r="D1176" s="727"/>
      <c r="E1176" s="727"/>
      <c r="F1176" s="727"/>
      <c r="G1176" s="727"/>
    </row>
    <row r="1177" spans="2:7">
      <c r="B1177" s="727"/>
      <c r="C1177" s="727"/>
      <c r="D1177" s="727"/>
      <c r="E1177" s="727"/>
      <c r="F1177" s="727"/>
      <c r="G1177" s="727"/>
    </row>
    <row r="1178" spans="2:7">
      <c r="B1178" s="727"/>
      <c r="C1178" s="727"/>
      <c r="D1178" s="727"/>
      <c r="E1178" s="727"/>
      <c r="F1178" s="727"/>
      <c r="G1178" s="727"/>
    </row>
    <row r="1179" spans="2:7">
      <c r="B1179" s="727"/>
      <c r="C1179" s="727"/>
      <c r="D1179" s="727"/>
      <c r="E1179" s="727"/>
      <c r="F1179" s="727"/>
      <c r="G1179" s="727"/>
    </row>
    <row r="1180" spans="2:7">
      <c r="B1180" s="727"/>
      <c r="C1180" s="727"/>
      <c r="D1180" s="727"/>
      <c r="E1180" s="727"/>
      <c r="F1180" s="727"/>
      <c r="G1180" s="727"/>
    </row>
    <row r="1181" spans="2:7">
      <c r="B1181" s="727"/>
      <c r="C1181" s="727"/>
      <c r="D1181" s="727"/>
      <c r="E1181" s="727"/>
      <c r="F1181" s="727"/>
      <c r="G1181" s="727"/>
    </row>
    <row r="1182" spans="2:7">
      <c r="B1182" s="727"/>
      <c r="C1182" s="727"/>
      <c r="D1182" s="727"/>
      <c r="E1182" s="727"/>
      <c r="F1182" s="727"/>
      <c r="G1182" s="727"/>
    </row>
    <row r="1183" spans="2:7">
      <c r="B1183" s="727"/>
      <c r="C1183" s="727"/>
      <c r="D1183" s="727"/>
      <c r="E1183" s="727"/>
      <c r="F1183" s="727"/>
      <c r="G1183" s="727"/>
    </row>
    <row r="1184" spans="2:7">
      <c r="B1184" s="727"/>
      <c r="C1184" s="727"/>
      <c r="D1184" s="727"/>
      <c r="E1184" s="727"/>
      <c r="F1184" s="727"/>
      <c r="G1184" s="727"/>
    </row>
    <row r="1185" spans="2:7">
      <c r="B1185" s="727"/>
      <c r="C1185" s="727"/>
      <c r="D1185" s="727"/>
      <c r="E1185" s="727"/>
      <c r="F1185" s="727"/>
      <c r="G1185" s="727"/>
    </row>
    <row r="1186" spans="2:7">
      <c r="B1186" s="727"/>
      <c r="C1186" s="727"/>
      <c r="D1186" s="727"/>
      <c r="E1186" s="727"/>
      <c r="F1186" s="727"/>
      <c r="G1186" s="727"/>
    </row>
    <row r="1187" spans="2:7">
      <c r="B1187" s="727"/>
      <c r="C1187" s="727"/>
      <c r="D1187" s="727"/>
      <c r="E1187" s="727"/>
      <c r="F1187" s="727"/>
      <c r="G1187" s="727"/>
    </row>
    <row r="1188" spans="2:7">
      <c r="B1188" s="727"/>
      <c r="C1188" s="727"/>
      <c r="D1188" s="727"/>
      <c r="E1188" s="727"/>
      <c r="F1188" s="727"/>
      <c r="G1188" s="727"/>
    </row>
    <row r="1189" spans="2:7">
      <c r="B1189" s="727"/>
      <c r="C1189" s="727"/>
      <c r="D1189" s="727"/>
      <c r="E1189" s="727"/>
      <c r="F1189" s="727"/>
      <c r="G1189" s="727"/>
    </row>
    <row r="1190" spans="2:7">
      <c r="B1190" s="727"/>
      <c r="C1190" s="727"/>
      <c r="D1190" s="727"/>
      <c r="E1190" s="727"/>
      <c r="F1190" s="727"/>
      <c r="G1190" s="727"/>
    </row>
    <row r="1191" spans="2:7">
      <c r="B1191" s="727"/>
      <c r="C1191" s="727"/>
      <c r="D1191" s="727"/>
      <c r="E1191" s="727"/>
      <c r="F1191" s="727"/>
      <c r="G1191" s="727"/>
    </row>
    <row r="1192" spans="2:7">
      <c r="B1192" s="727"/>
      <c r="C1192" s="727"/>
      <c r="D1192" s="727"/>
      <c r="E1192" s="727"/>
      <c r="F1192" s="727"/>
      <c r="G1192" s="727"/>
    </row>
    <row r="1193" spans="2:7">
      <c r="B1193" s="727"/>
      <c r="C1193" s="727"/>
      <c r="D1193" s="727"/>
      <c r="E1193" s="727"/>
      <c r="F1193" s="727"/>
      <c r="G1193" s="727"/>
    </row>
    <row r="1194" spans="2:7">
      <c r="B1194" s="727"/>
      <c r="C1194" s="727"/>
      <c r="D1194" s="727"/>
      <c r="E1194" s="727"/>
      <c r="F1194" s="727"/>
      <c r="G1194" s="727"/>
    </row>
    <row r="1195" spans="2:7">
      <c r="B1195" s="727"/>
      <c r="C1195" s="727"/>
      <c r="D1195" s="727"/>
      <c r="E1195" s="727"/>
      <c r="F1195" s="727"/>
      <c r="G1195" s="727"/>
    </row>
    <row r="1196" spans="2:7">
      <c r="B1196" s="727"/>
      <c r="C1196" s="727"/>
      <c r="D1196" s="727"/>
      <c r="E1196" s="727"/>
      <c r="F1196" s="727"/>
      <c r="G1196" s="727"/>
    </row>
    <row r="1197" spans="2:7">
      <c r="B1197" s="727"/>
      <c r="C1197" s="727"/>
      <c r="D1197" s="727"/>
      <c r="E1197" s="727"/>
      <c r="F1197" s="727"/>
      <c r="G1197" s="727"/>
    </row>
    <row r="1198" spans="2:7">
      <c r="B1198" s="727"/>
      <c r="C1198" s="727"/>
      <c r="D1198" s="727"/>
      <c r="E1198" s="727"/>
      <c r="F1198" s="727"/>
      <c r="G1198" s="727"/>
    </row>
    <row r="1199" spans="2:7">
      <c r="B1199" s="727"/>
      <c r="C1199" s="727"/>
      <c r="D1199" s="727"/>
      <c r="E1199" s="727"/>
      <c r="F1199" s="727"/>
      <c r="G1199" s="727"/>
    </row>
    <row r="1200" spans="2:7">
      <c r="B1200" s="727"/>
      <c r="C1200" s="727"/>
      <c r="D1200" s="727"/>
      <c r="E1200" s="727"/>
      <c r="F1200" s="727"/>
      <c r="G1200" s="727"/>
    </row>
    <row r="1201" spans="2:7">
      <c r="B1201" s="727"/>
      <c r="C1201" s="727"/>
      <c r="D1201" s="727"/>
      <c r="E1201" s="727"/>
      <c r="F1201" s="727"/>
      <c r="G1201" s="727"/>
    </row>
    <row r="1202" spans="2:7">
      <c r="B1202" s="727"/>
      <c r="C1202" s="727"/>
      <c r="D1202" s="727"/>
      <c r="E1202" s="727"/>
      <c r="F1202" s="727"/>
      <c r="G1202" s="727"/>
    </row>
    <row r="1203" spans="2:7">
      <c r="B1203" s="727"/>
      <c r="C1203" s="727"/>
      <c r="D1203" s="727"/>
      <c r="E1203" s="727"/>
      <c r="F1203" s="727"/>
      <c r="G1203" s="727"/>
    </row>
    <row r="1204" spans="2:7">
      <c r="B1204" s="727"/>
      <c r="C1204" s="727"/>
      <c r="D1204" s="727"/>
      <c r="E1204" s="727"/>
      <c r="F1204" s="727"/>
      <c r="G1204" s="727"/>
    </row>
    <row r="1205" spans="2:7">
      <c r="B1205" s="727"/>
      <c r="C1205" s="727"/>
      <c r="D1205" s="727"/>
      <c r="E1205" s="727"/>
      <c r="F1205" s="727"/>
      <c r="G1205" s="727"/>
    </row>
    <row r="1206" spans="2:7">
      <c r="B1206" s="727"/>
      <c r="C1206" s="727"/>
      <c r="D1206" s="727"/>
      <c r="E1206" s="727"/>
      <c r="F1206" s="727"/>
      <c r="G1206" s="727"/>
    </row>
    <row r="1207" spans="2:7">
      <c r="B1207" s="727"/>
      <c r="C1207" s="727"/>
      <c r="D1207" s="727"/>
      <c r="E1207" s="727"/>
      <c r="F1207" s="727"/>
      <c r="G1207" s="727"/>
    </row>
    <row r="1208" spans="2:7">
      <c r="B1208" s="727"/>
      <c r="C1208" s="727"/>
      <c r="D1208" s="727"/>
      <c r="E1208" s="727"/>
      <c r="F1208" s="727"/>
      <c r="G1208" s="727"/>
    </row>
    <row r="1209" spans="2:7">
      <c r="B1209" s="727"/>
      <c r="C1209" s="727"/>
      <c r="D1209" s="727"/>
      <c r="E1209" s="727"/>
      <c r="F1209" s="727"/>
      <c r="G1209" s="727"/>
    </row>
    <row r="1210" spans="2:7">
      <c r="B1210" s="727"/>
      <c r="C1210" s="727"/>
      <c r="D1210" s="727"/>
      <c r="E1210" s="727"/>
      <c r="F1210" s="727"/>
      <c r="G1210" s="727"/>
    </row>
    <row r="1211" spans="2:7">
      <c r="B1211" s="727"/>
      <c r="C1211" s="727"/>
      <c r="D1211" s="727"/>
      <c r="E1211" s="727"/>
      <c r="F1211" s="727"/>
      <c r="G1211" s="727"/>
    </row>
    <row r="1212" spans="2:7">
      <c r="B1212" s="727"/>
      <c r="C1212" s="727"/>
      <c r="D1212" s="727"/>
      <c r="E1212" s="727"/>
      <c r="F1212" s="727"/>
      <c r="G1212" s="727"/>
    </row>
    <row r="1213" spans="2:7">
      <c r="B1213" s="727"/>
      <c r="C1213" s="727"/>
      <c r="D1213" s="727"/>
      <c r="E1213" s="727"/>
      <c r="F1213" s="727"/>
      <c r="G1213" s="727"/>
    </row>
    <row r="1214" spans="2:7">
      <c r="B1214" s="727"/>
      <c r="C1214" s="727"/>
      <c r="D1214" s="727"/>
      <c r="E1214" s="727"/>
      <c r="F1214" s="727"/>
      <c r="G1214" s="727"/>
    </row>
    <row r="1215" spans="2:7">
      <c r="B1215" s="727"/>
      <c r="C1215" s="727"/>
      <c r="D1215" s="727"/>
      <c r="E1215" s="727"/>
      <c r="F1215" s="727"/>
      <c r="G1215" s="727"/>
    </row>
    <row r="1216" spans="2:7">
      <c r="B1216" s="727"/>
      <c r="C1216" s="727"/>
      <c r="D1216" s="727"/>
      <c r="E1216" s="727"/>
      <c r="F1216" s="727"/>
      <c r="G1216" s="727"/>
    </row>
    <row r="1217" spans="2:7">
      <c r="B1217" s="727"/>
      <c r="C1217" s="727"/>
      <c r="D1217" s="727"/>
      <c r="E1217" s="727"/>
      <c r="F1217" s="727"/>
      <c r="G1217" s="727"/>
    </row>
    <row r="1218" spans="2:7">
      <c r="B1218" s="727"/>
      <c r="C1218" s="727"/>
      <c r="D1218" s="727"/>
      <c r="E1218" s="727"/>
      <c r="F1218" s="727"/>
      <c r="G1218" s="727"/>
    </row>
    <row r="1219" spans="2:7">
      <c r="B1219" s="727"/>
      <c r="C1219" s="727"/>
      <c r="D1219" s="727"/>
      <c r="E1219" s="727"/>
      <c r="F1219" s="727"/>
      <c r="G1219" s="727"/>
    </row>
    <row r="1220" spans="2:7">
      <c r="B1220" s="727"/>
      <c r="C1220" s="727"/>
      <c r="D1220" s="727"/>
      <c r="E1220" s="727"/>
      <c r="F1220" s="727"/>
      <c r="G1220" s="727"/>
    </row>
    <row r="1221" spans="2:7">
      <c r="B1221" s="727"/>
      <c r="C1221" s="727"/>
      <c r="D1221" s="727"/>
      <c r="E1221" s="727"/>
      <c r="F1221" s="727"/>
      <c r="G1221" s="727"/>
    </row>
    <row r="1222" spans="2:7">
      <c r="B1222" s="727"/>
      <c r="C1222" s="727"/>
      <c r="D1222" s="727"/>
      <c r="E1222" s="727"/>
      <c r="F1222" s="727"/>
      <c r="G1222" s="727"/>
    </row>
    <row r="1223" spans="2:7">
      <c r="B1223" s="727"/>
      <c r="C1223" s="727"/>
      <c r="D1223" s="727"/>
      <c r="E1223" s="727"/>
      <c r="F1223" s="727"/>
      <c r="G1223" s="727"/>
    </row>
    <row r="1224" spans="2:7">
      <c r="B1224" s="727"/>
      <c r="C1224" s="727"/>
      <c r="D1224" s="727"/>
      <c r="E1224" s="727"/>
      <c r="F1224" s="727"/>
      <c r="G1224" s="727"/>
    </row>
    <row r="1225" spans="2:7">
      <c r="B1225" s="727"/>
      <c r="C1225" s="727"/>
      <c r="D1225" s="727"/>
      <c r="E1225" s="727"/>
      <c r="F1225" s="727"/>
      <c r="G1225" s="727"/>
    </row>
    <row r="1226" spans="2:7">
      <c r="B1226" s="727"/>
      <c r="C1226" s="727"/>
      <c r="D1226" s="727"/>
      <c r="E1226" s="727"/>
      <c r="F1226" s="727"/>
      <c r="G1226" s="727"/>
    </row>
    <row r="1227" spans="2:7">
      <c r="B1227" s="727"/>
      <c r="C1227" s="727"/>
      <c r="D1227" s="727"/>
      <c r="E1227" s="727"/>
      <c r="F1227" s="727"/>
      <c r="G1227" s="727"/>
    </row>
    <row r="1228" spans="2:7">
      <c r="B1228" s="727"/>
      <c r="C1228" s="727"/>
      <c r="D1228" s="727"/>
      <c r="E1228" s="727"/>
      <c r="F1228" s="727"/>
      <c r="G1228" s="727"/>
    </row>
    <row r="1229" spans="2:7">
      <c r="B1229" s="727"/>
      <c r="C1229" s="727"/>
      <c r="D1229" s="727"/>
      <c r="E1229" s="727"/>
      <c r="F1229" s="727"/>
      <c r="G1229" s="727"/>
    </row>
    <row r="1230" spans="2:7">
      <c r="B1230" s="727"/>
      <c r="C1230" s="727"/>
      <c r="D1230" s="727"/>
      <c r="E1230" s="727"/>
      <c r="F1230" s="727"/>
      <c r="G1230" s="727"/>
    </row>
    <row r="1231" spans="2:7">
      <c r="B1231" s="727"/>
      <c r="C1231" s="727"/>
      <c r="D1231" s="727"/>
      <c r="E1231" s="727"/>
      <c r="F1231" s="727"/>
      <c r="G1231" s="727"/>
    </row>
    <row r="1232" spans="2:7">
      <c r="B1232" s="727"/>
      <c r="C1232" s="727"/>
      <c r="D1232" s="727"/>
      <c r="E1232" s="727"/>
      <c r="F1232" s="727"/>
      <c r="G1232" s="727"/>
    </row>
    <row r="1233" spans="2:7">
      <c r="B1233" s="727"/>
      <c r="C1233" s="727"/>
      <c r="D1233" s="727"/>
      <c r="E1233" s="727"/>
      <c r="F1233" s="727"/>
      <c r="G1233" s="727"/>
    </row>
    <row r="1234" spans="2:7">
      <c r="B1234" s="727"/>
      <c r="C1234" s="727"/>
      <c r="D1234" s="727"/>
      <c r="E1234" s="727"/>
      <c r="F1234" s="727"/>
      <c r="G1234" s="727"/>
    </row>
    <row r="1235" spans="2:7">
      <c r="B1235" s="727"/>
      <c r="C1235" s="727"/>
      <c r="D1235" s="727"/>
      <c r="E1235" s="727"/>
      <c r="F1235" s="727"/>
      <c r="G1235" s="727"/>
    </row>
    <row r="1236" spans="2:7">
      <c r="B1236" s="727"/>
      <c r="C1236" s="727"/>
      <c r="D1236" s="727"/>
      <c r="E1236" s="727"/>
      <c r="F1236" s="727"/>
      <c r="G1236" s="727"/>
    </row>
    <row r="1237" spans="2:7">
      <c r="B1237" s="727"/>
      <c r="C1237" s="727"/>
      <c r="D1237" s="727"/>
      <c r="E1237" s="727"/>
      <c r="F1237" s="727"/>
      <c r="G1237" s="727"/>
    </row>
    <row r="1238" spans="2:7">
      <c r="B1238" s="727"/>
      <c r="C1238" s="727"/>
      <c r="D1238" s="727"/>
      <c r="E1238" s="727"/>
      <c r="F1238" s="727"/>
      <c r="G1238" s="727"/>
    </row>
    <row r="1239" spans="2:7">
      <c r="B1239" s="727"/>
      <c r="C1239" s="727"/>
      <c r="D1239" s="727"/>
      <c r="E1239" s="727"/>
      <c r="F1239" s="727"/>
      <c r="G1239" s="727"/>
    </row>
    <row r="1240" spans="2:7">
      <c r="B1240" s="727"/>
      <c r="C1240" s="727"/>
      <c r="D1240" s="727"/>
      <c r="E1240" s="727"/>
      <c r="F1240" s="727"/>
      <c r="G1240" s="727"/>
    </row>
    <row r="1241" spans="2:7">
      <c r="B1241" s="727"/>
      <c r="C1241" s="727"/>
      <c r="D1241" s="727"/>
      <c r="E1241" s="727"/>
      <c r="F1241" s="727"/>
      <c r="G1241" s="727"/>
    </row>
    <row r="1242" spans="2:7">
      <c r="B1242" s="727"/>
      <c r="C1242" s="727"/>
      <c r="D1242" s="727"/>
      <c r="E1242" s="727"/>
      <c r="F1242" s="727"/>
      <c r="G1242" s="727"/>
    </row>
    <row r="1243" spans="2:7">
      <c r="B1243" s="727"/>
      <c r="C1243" s="727"/>
      <c r="D1243" s="727"/>
      <c r="E1243" s="727"/>
      <c r="F1243" s="727"/>
      <c r="G1243" s="727"/>
    </row>
    <row r="1244" spans="2:7">
      <c r="B1244" s="727"/>
      <c r="C1244" s="727"/>
      <c r="D1244" s="727"/>
      <c r="E1244" s="727"/>
      <c r="F1244" s="727"/>
      <c r="G1244" s="727"/>
    </row>
    <row r="1245" spans="2:7">
      <c r="B1245" s="727"/>
      <c r="C1245" s="727"/>
      <c r="D1245" s="727"/>
      <c r="E1245" s="727"/>
      <c r="F1245" s="727"/>
      <c r="G1245" s="727"/>
    </row>
    <row r="1246" spans="2:7">
      <c r="B1246" s="727"/>
      <c r="C1246" s="727"/>
      <c r="D1246" s="727"/>
      <c r="E1246" s="727"/>
      <c r="F1246" s="727"/>
      <c r="G1246" s="727"/>
    </row>
    <row r="1247" spans="2:7">
      <c r="B1247" s="727"/>
      <c r="C1247" s="727"/>
      <c r="D1247" s="727"/>
      <c r="E1247" s="727"/>
      <c r="F1247" s="727"/>
      <c r="G1247" s="727"/>
    </row>
    <row r="1248" spans="2:7">
      <c r="B1248" s="727"/>
      <c r="C1248" s="727"/>
      <c r="D1248" s="727"/>
      <c r="E1248" s="727"/>
      <c r="F1248" s="727"/>
      <c r="G1248" s="727"/>
    </row>
    <row r="1249" spans="2:7">
      <c r="B1249" s="727"/>
      <c r="C1249" s="727"/>
      <c r="D1249" s="727"/>
      <c r="E1249" s="727"/>
      <c r="F1249" s="727"/>
      <c r="G1249" s="727"/>
    </row>
    <row r="1250" spans="2:7">
      <c r="B1250" s="727"/>
      <c r="C1250" s="727"/>
      <c r="D1250" s="727"/>
      <c r="E1250" s="727"/>
      <c r="F1250" s="727"/>
      <c r="G1250" s="727"/>
    </row>
    <row r="1251" spans="2:7">
      <c r="B1251" s="727"/>
      <c r="C1251" s="727"/>
      <c r="D1251" s="727"/>
      <c r="E1251" s="727"/>
      <c r="F1251" s="727"/>
      <c r="G1251" s="727"/>
    </row>
    <row r="1252" spans="2:7">
      <c r="B1252" s="727"/>
      <c r="C1252" s="727"/>
      <c r="D1252" s="727"/>
      <c r="E1252" s="727"/>
      <c r="F1252" s="727"/>
      <c r="G1252" s="727"/>
    </row>
    <row r="1253" spans="2:7">
      <c r="B1253" s="727"/>
      <c r="C1253" s="727"/>
      <c r="D1253" s="727"/>
      <c r="E1253" s="727"/>
      <c r="F1253" s="727"/>
      <c r="G1253" s="727"/>
    </row>
    <row r="1254" spans="2:7">
      <c r="B1254" s="727"/>
      <c r="C1254" s="727"/>
      <c r="D1254" s="727"/>
      <c r="E1254" s="727"/>
      <c r="F1254" s="727"/>
      <c r="G1254" s="727"/>
    </row>
    <row r="1255" spans="2:7">
      <c r="B1255" s="727"/>
      <c r="C1255" s="727"/>
      <c r="D1255" s="727"/>
      <c r="E1255" s="727"/>
      <c r="F1255" s="727"/>
      <c r="G1255" s="727"/>
    </row>
    <row r="1256" spans="2:7">
      <c r="B1256" s="727"/>
      <c r="C1256" s="727"/>
      <c r="D1256" s="727"/>
      <c r="E1256" s="727"/>
      <c r="F1256" s="727"/>
      <c r="G1256" s="727"/>
    </row>
    <row r="1257" spans="2:7">
      <c r="B1257" s="727"/>
      <c r="C1257" s="727"/>
      <c r="D1257" s="727"/>
      <c r="E1257" s="727"/>
      <c r="F1257" s="727"/>
      <c r="G1257" s="727"/>
    </row>
    <row r="1258" spans="2:7">
      <c r="B1258" s="727"/>
      <c r="C1258" s="727"/>
      <c r="D1258" s="727"/>
      <c r="E1258" s="727"/>
      <c r="F1258" s="727"/>
      <c r="G1258" s="727"/>
    </row>
    <row r="1259" spans="2:7">
      <c r="B1259" s="727"/>
      <c r="C1259" s="727"/>
      <c r="D1259" s="727"/>
      <c r="E1259" s="727"/>
      <c r="F1259" s="727"/>
      <c r="G1259" s="727"/>
    </row>
    <row r="1260" spans="2:7">
      <c r="B1260" s="727"/>
      <c r="C1260" s="727"/>
      <c r="D1260" s="727"/>
      <c r="E1260" s="727"/>
      <c r="F1260" s="727"/>
      <c r="G1260" s="727"/>
    </row>
    <row r="1261" spans="2:7">
      <c r="B1261" s="727"/>
      <c r="C1261" s="727"/>
      <c r="D1261" s="727"/>
      <c r="E1261" s="727"/>
      <c r="F1261" s="727"/>
      <c r="G1261" s="727"/>
    </row>
    <row r="1262" spans="2:7">
      <c r="B1262" s="727"/>
      <c r="C1262" s="727"/>
      <c r="D1262" s="727"/>
      <c r="E1262" s="727"/>
      <c r="F1262" s="727"/>
      <c r="G1262" s="727"/>
    </row>
    <row r="1263" spans="2:7">
      <c r="B1263" s="727"/>
      <c r="C1263" s="727"/>
      <c r="D1263" s="727"/>
      <c r="E1263" s="727"/>
      <c r="F1263" s="727"/>
      <c r="G1263" s="727"/>
    </row>
    <row r="1264" spans="2:7">
      <c r="B1264" s="727"/>
      <c r="C1264" s="727"/>
      <c r="D1264" s="727"/>
      <c r="E1264" s="727"/>
      <c r="F1264" s="727"/>
      <c r="G1264" s="727"/>
    </row>
    <row r="1265" spans="2:7">
      <c r="B1265" s="727"/>
      <c r="C1265" s="727"/>
      <c r="D1265" s="727"/>
      <c r="E1265" s="727"/>
      <c r="F1265" s="727"/>
      <c r="G1265" s="727"/>
    </row>
    <row r="1266" spans="2:7">
      <c r="B1266" s="727"/>
      <c r="C1266" s="727"/>
      <c r="D1266" s="727"/>
      <c r="E1266" s="727"/>
      <c r="F1266" s="727"/>
      <c r="G1266" s="727"/>
    </row>
    <row r="1267" spans="2:7">
      <c r="B1267" s="727"/>
      <c r="C1267" s="727"/>
      <c r="D1267" s="727"/>
      <c r="E1267" s="727"/>
      <c r="F1267" s="727"/>
      <c r="G1267" s="727"/>
    </row>
    <row r="1268" spans="2:7">
      <c r="B1268" s="727"/>
      <c r="C1268" s="727"/>
      <c r="D1268" s="727"/>
      <c r="E1268" s="727"/>
      <c r="F1268" s="727"/>
      <c r="G1268" s="727"/>
    </row>
    <row r="1269" spans="2:7">
      <c r="B1269" s="727"/>
      <c r="C1269" s="727"/>
      <c r="D1269" s="727"/>
      <c r="E1269" s="727"/>
      <c r="F1269" s="727"/>
      <c r="G1269" s="727"/>
    </row>
    <row r="1270" spans="2:7">
      <c r="B1270" s="727"/>
      <c r="C1270" s="727"/>
      <c r="D1270" s="727"/>
      <c r="E1270" s="727"/>
      <c r="F1270" s="727"/>
      <c r="G1270" s="727"/>
    </row>
    <row r="1271" spans="2:7">
      <c r="B1271" s="727"/>
      <c r="C1271" s="727"/>
      <c r="D1271" s="727"/>
      <c r="E1271" s="727"/>
      <c r="F1271" s="727"/>
      <c r="G1271" s="727"/>
    </row>
    <row r="1272" spans="2:7">
      <c r="B1272" s="727"/>
      <c r="C1272" s="727"/>
      <c r="D1272" s="727"/>
      <c r="E1272" s="727"/>
      <c r="F1272" s="727"/>
      <c r="G1272" s="727"/>
    </row>
    <row r="1273" spans="2:7">
      <c r="B1273" s="727"/>
      <c r="C1273" s="727"/>
      <c r="D1273" s="727"/>
      <c r="E1273" s="727"/>
      <c r="F1273" s="727"/>
      <c r="G1273" s="727"/>
    </row>
    <row r="1274" spans="2:7">
      <c r="B1274" s="727"/>
      <c r="C1274" s="727"/>
      <c r="D1274" s="727"/>
      <c r="E1274" s="727"/>
      <c r="F1274" s="727"/>
      <c r="G1274" s="727"/>
    </row>
    <row r="1275" spans="2:7">
      <c r="B1275" s="727"/>
      <c r="C1275" s="727"/>
      <c r="D1275" s="727"/>
      <c r="E1275" s="727"/>
      <c r="F1275" s="727"/>
      <c r="G1275" s="727"/>
    </row>
    <row r="1276" spans="2:7">
      <c r="B1276" s="727"/>
      <c r="C1276" s="727"/>
      <c r="D1276" s="727"/>
      <c r="E1276" s="727"/>
      <c r="F1276" s="727"/>
      <c r="G1276" s="727"/>
    </row>
    <row r="1277" spans="2:7">
      <c r="B1277" s="727"/>
      <c r="C1277" s="727"/>
      <c r="D1277" s="727"/>
      <c r="E1277" s="727"/>
      <c r="F1277" s="727"/>
      <c r="G1277" s="727"/>
    </row>
    <row r="1278" spans="2:7">
      <c r="B1278" s="727"/>
      <c r="C1278" s="727"/>
      <c r="D1278" s="727"/>
      <c r="E1278" s="727"/>
      <c r="F1278" s="727"/>
      <c r="G1278" s="727"/>
    </row>
    <row r="1279" spans="2:7">
      <c r="B1279" s="727"/>
      <c r="C1279" s="727"/>
      <c r="D1279" s="727"/>
      <c r="E1279" s="727"/>
      <c r="F1279" s="727"/>
      <c r="G1279" s="727"/>
    </row>
    <row r="1280" spans="2:7">
      <c r="B1280" s="727"/>
      <c r="C1280" s="727"/>
      <c r="D1280" s="727"/>
      <c r="E1280" s="727"/>
      <c r="F1280" s="727"/>
      <c r="G1280" s="727"/>
    </row>
    <row r="1281" spans="2:7">
      <c r="B1281" s="727"/>
      <c r="C1281" s="727"/>
      <c r="D1281" s="727"/>
      <c r="E1281" s="727"/>
      <c r="F1281" s="727"/>
      <c r="G1281" s="727"/>
    </row>
    <row r="1282" spans="2:7">
      <c r="B1282" s="727"/>
      <c r="C1282" s="727"/>
      <c r="D1282" s="727"/>
      <c r="E1282" s="727"/>
      <c r="F1282" s="727"/>
      <c r="G1282" s="727"/>
    </row>
    <row r="1283" spans="2:7">
      <c r="B1283" s="727"/>
      <c r="C1283" s="727"/>
      <c r="D1283" s="727"/>
      <c r="E1283" s="727"/>
      <c r="F1283" s="727"/>
      <c r="G1283" s="727"/>
    </row>
    <row r="1284" spans="2:7">
      <c r="B1284" s="727"/>
      <c r="C1284" s="727"/>
      <c r="D1284" s="727"/>
      <c r="E1284" s="727"/>
      <c r="F1284" s="727"/>
      <c r="G1284" s="727"/>
    </row>
    <row r="1285" spans="2:7">
      <c r="B1285" s="727"/>
      <c r="C1285" s="727"/>
      <c r="D1285" s="727"/>
      <c r="E1285" s="727"/>
      <c r="F1285" s="727"/>
      <c r="G1285" s="727"/>
    </row>
    <row r="1286" spans="2:7">
      <c r="B1286" s="727"/>
      <c r="C1286" s="727"/>
      <c r="D1286" s="727"/>
      <c r="E1286" s="727"/>
      <c r="F1286" s="727"/>
      <c r="G1286" s="727"/>
    </row>
    <row r="1287" spans="2:7">
      <c r="B1287" s="727"/>
      <c r="C1287" s="727"/>
      <c r="D1287" s="727"/>
      <c r="E1287" s="727"/>
      <c r="F1287" s="727"/>
      <c r="G1287" s="727"/>
    </row>
    <row r="1288" spans="2:7">
      <c r="B1288" s="727"/>
      <c r="C1288" s="727"/>
      <c r="D1288" s="727"/>
      <c r="E1288" s="727"/>
      <c r="F1288" s="727"/>
      <c r="G1288" s="727"/>
    </row>
    <row r="1289" spans="2:7">
      <c r="B1289" s="727"/>
      <c r="C1289" s="727"/>
      <c r="D1289" s="727"/>
      <c r="E1289" s="727"/>
      <c r="F1289" s="727"/>
      <c r="G1289" s="727"/>
    </row>
    <row r="1290" spans="2:7">
      <c r="B1290" s="727"/>
      <c r="C1290" s="727"/>
      <c r="D1290" s="727"/>
      <c r="E1290" s="727"/>
      <c r="F1290" s="727"/>
      <c r="G1290" s="727"/>
    </row>
    <row r="1291" spans="2:7">
      <c r="B1291" s="727"/>
      <c r="C1291" s="727"/>
      <c r="D1291" s="727"/>
      <c r="E1291" s="727"/>
      <c r="F1291" s="727"/>
      <c r="G1291" s="727"/>
    </row>
    <row r="1292" spans="2:7">
      <c r="B1292" s="727"/>
      <c r="C1292" s="727"/>
      <c r="D1292" s="727"/>
      <c r="E1292" s="727"/>
      <c r="F1292" s="727"/>
      <c r="G1292" s="727"/>
    </row>
    <row r="1293" spans="2:7">
      <c r="B1293" s="727"/>
      <c r="C1293" s="727"/>
      <c r="D1293" s="727"/>
      <c r="E1293" s="727"/>
      <c r="F1293" s="727"/>
      <c r="G1293" s="727"/>
    </row>
    <row r="1294" spans="2:7">
      <c r="B1294" s="727"/>
      <c r="C1294" s="727"/>
      <c r="D1294" s="727"/>
      <c r="E1294" s="727"/>
      <c r="F1294" s="727"/>
      <c r="G1294" s="727"/>
    </row>
    <row r="1295" spans="2:7">
      <c r="B1295" s="727"/>
      <c r="C1295" s="727"/>
      <c r="D1295" s="727"/>
      <c r="E1295" s="727"/>
      <c r="F1295" s="727"/>
      <c r="G1295" s="727"/>
    </row>
    <row r="1296" spans="2:7">
      <c r="B1296" s="727"/>
      <c r="C1296" s="727"/>
      <c r="D1296" s="727"/>
      <c r="E1296" s="727"/>
      <c r="F1296" s="727"/>
      <c r="G1296" s="727"/>
    </row>
    <row r="1297" spans="2:7">
      <c r="B1297" s="727"/>
      <c r="C1297" s="727"/>
      <c r="D1297" s="727"/>
      <c r="E1297" s="727"/>
      <c r="F1297" s="727"/>
      <c r="G1297" s="727"/>
    </row>
    <row r="1298" spans="2:7">
      <c r="B1298" s="727"/>
      <c r="C1298" s="727"/>
      <c r="D1298" s="727"/>
      <c r="E1298" s="727"/>
      <c r="F1298" s="727"/>
      <c r="G1298" s="727"/>
    </row>
    <row r="1299" spans="2:7">
      <c r="B1299" s="727"/>
      <c r="C1299" s="727"/>
      <c r="D1299" s="727"/>
      <c r="E1299" s="727"/>
      <c r="F1299" s="727"/>
      <c r="G1299" s="727"/>
    </row>
    <row r="1300" spans="2:7">
      <c r="B1300" s="727"/>
      <c r="C1300" s="727"/>
      <c r="D1300" s="727"/>
      <c r="E1300" s="727"/>
      <c r="F1300" s="727"/>
      <c r="G1300" s="727"/>
    </row>
    <row r="1301" spans="2:7">
      <c r="B1301" s="727"/>
      <c r="C1301" s="727"/>
      <c r="D1301" s="727"/>
      <c r="E1301" s="727"/>
      <c r="F1301" s="727"/>
      <c r="G1301" s="727"/>
    </row>
    <row r="1302" spans="2:7">
      <c r="B1302" s="727"/>
      <c r="C1302" s="727"/>
      <c r="D1302" s="727"/>
      <c r="E1302" s="727"/>
      <c r="F1302" s="727"/>
      <c r="G1302" s="727"/>
    </row>
    <row r="1303" spans="2:7">
      <c r="B1303" s="727"/>
      <c r="C1303" s="727"/>
      <c r="D1303" s="727"/>
      <c r="E1303" s="727"/>
      <c r="F1303" s="727"/>
      <c r="G1303" s="727"/>
    </row>
    <row r="1304" spans="2:7">
      <c r="B1304" s="727"/>
      <c r="C1304" s="727"/>
      <c r="D1304" s="727"/>
      <c r="E1304" s="727"/>
      <c r="F1304" s="727"/>
      <c r="G1304" s="727"/>
    </row>
    <row r="1305" spans="2:7">
      <c r="B1305" s="727"/>
      <c r="C1305" s="727"/>
      <c r="D1305" s="727"/>
      <c r="E1305" s="727"/>
      <c r="F1305" s="727"/>
      <c r="G1305" s="727"/>
    </row>
    <row r="1306" spans="2:7">
      <c r="B1306" s="727"/>
      <c r="C1306" s="727"/>
      <c r="D1306" s="727"/>
      <c r="E1306" s="727"/>
      <c r="F1306" s="727"/>
      <c r="G1306" s="727"/>
    </row>
    <row r="1307" spans="2:7">
      <c r="B1307" s="727"/>
      <c r="C1307" s="727"/>
      <c r="D1307" s="727"/>
      <c r="E1307" s="727"/>
      <c r="F1307" s="727"/>
      <c r="G1307" s="727"/>
    </row>
    <row r="1308" spans="2:7">
      <c r="B1308" s="727"/>
      <c r="C1308" s="727"/>
      <c r="D1308" s="727"/>
      <c r="E1308" s="727"/>
      <c r="F1308" s="727"/>
      <c r="G1308" s="727"/>
    </row>
    <row r="1309" spans="2:7">
      <c r="B1309" s="727"/>
      <c r="C1309" s="727"/>
      <c r="D1309" s="727"/>
      <c r="E1309" s="727"/>
      <c r="F1309" s="727"/>
      <c r="G1309" s="727"/>
    </row>
    <row r="1310" spans="2:7">
      <c r="B1310" s="727"/>
      <c r="C1310" s="727"/>
      <c r="D1310" s="727"/>
      <c r="E1310" s="727"/>
      <c r="F1310" s="727"/>
      <c r="G1310" s="727"/>
    </row>
    <row r="1311" spans="2:7">
      <c r="B1311" s="727"/>
      <c r="C1311" s="727"/>
      <c r="D1311" s="727"/>
      <c r="E1311" s="727"/>
      <c r="F1311" s="727"/>
      <c r="G1311" s="727"/>
    </row>
    <row r="1312" spans="2:7">
      <c r="B1312" s="727"/>
      <c r="C1312" s="727"/>
      <c r="D1312" s="727"/>
      <c r="E1312" s="727"/>
      <c r="F1312" s="727"/>
      <c r="G1312" s="727"/>
    </row>
    <row r="1313" spans="2:7">
      <c r="B1313" s="727"/>
      <c r="C1313" s="727"/>
      <c r="D1313" s="727"/>
      <c r="E1313" s="727"/>
      <c r="F1313" s="727"/>
      <c r="G1313" s="727"/>
    </row>
    <row r="1314" spans="2:7">
      <c r="B1314" s="727"/>
      <c r="C1314" s="727"/>
      <c r="D1314" s="727"/>
      <c r="E1314" s="727"/>
      <c r="F1314" s="727"/>
      <c r="G1314" s="727"/>
    </row>
    <row r="1315" spans="2:7">
      <c r="B1315" s="727"/>
      <c r="C1315" s="727"/>
      <c r="D1315" s="727"/>
      <c r="E1315" s="727"/>
      <c r="F1315" s="727"/>
      <c r="G1315" s="727"/>
    </row>
    <row r="1316" spans="2:7">
      <c r="B1316" s="727"/>
      <c r="C1316" s="727"/>
      <c r="D1316" s="727"/>
      <c r="E1316" s="727"/>
      <c r="F1316" s="727"/>
      <c r="G1316" s="727"/>
    </row>
    <row r="1317" spans="2:7">
      <c r="B1317" s="727"/>
      <c r="C1317" s="727"/>
      <c r="D1317" s="727"/>
      <c r="E1317" s="727"/>
      <c r="F1317" s="727"/>
      <c r="G1317" s="727"/>
    </row>
    <row r="1318" spans="2:7">
      <c r="B1318" s="727"/>
      <c r="C1318" s="727"/>
      <c r="D1318" s="727"/>
      <c r="E1318" s="727"/>
      <c r="F1318" s="727"/>
      <c r="G1318" s="727"/>
    </row>
    <row r="1319" spans="2:7">
      <c r="B1319" s="727"/>
      <c r="C1319" s="727"/>
      <c r="D1319" s="727"/>
      <c r="E1319" s="727"/>
      <c r="F1319" s="727"/>
      <c r="G1319" s="727"/>
    </row>
    <row r="1320" spans="2:7">
      <c r="B1320" s="727"/>
      <c r="C1320" s="727"/>
      <c r="D1320" s="727"/>
      <c r="E1320" s="727"/>
      <c r="F1320" s="727"/>
      <c r="G1320" s="727"/>
    </row>
    <row r="1321" spans="2:7">
      <c r="B1321" s="727"/>
      <c r="C1321" s="727"/>
      <c r="D1321" s="727"/>
      <c r="E1321" s="727"/>
      <c r="F1321" s="727"/>
      <c r="G1321" s="727"/>
    </row>
    <row r="1322" spans="2:7">
      <c r="B1322" s="727"/>
      <c r="C1322" s="727"/>
      <c r="D1322" s="727"/>
      <c r="E1322" s="727"/>
      <c r="F1322" s="727"/>
      <c r="G1322" s="727"/>
    </row>
    <row r="1323" spans="2:7">
      <c r="B1323" s="727"/>
      <c r="C1323" s="727"/>
      <c r="D1323" s="727"/>
      <c r="E1323" s="727"/>
      <c r="F1323" s="727"/>
      <c r="G1323" s="727"/>
    </row>
    <row r="1324" spans="2:7">
      <c r="B1324" s="727"/>
      <c r="C1324" s="727"/>
      <c r="D1324" s="727"/>
      <c r="E1324" s="727"/>
      <c r="F1324" s="727"/>
      <c r="G1324" s="727"/>
    </row>
    <row r="1325" spans="2:7">
      <c r="B1325" s="727"/>
      <c r="C1325" s="727"/>
      <c r="D1325" s="727"/>
      <c r="E1325" s="727"/>
      <c r="F1325" s="727"/>
      <c r="G1325" s="727"/>
    </row>
    <row r="1326" spans="2:7">
      <c r="B1326" s="727"/>
      <c r="C1326" s="727"/>
      <c r="D1326" s="727"/>
      <c r="E1326" s="727"/>
      <c r="F1326" s="727"/>
      <c r="G1326" s="727"/>
    </row>
    <row r="1327" spans="2:7">
      <c r="B1327" s="727"/>
      <c r="C1327" s="727"/>
      <c r="D1327" s="727"/>
      <c r="E1327" s="727"/>
      <c r="F1327" s="727"/>
      <c r="G1327" s="727"/>
    </row>
    <row r="1328" spans="2:7">
      <c r="B1328" s="727"/>
      <c r="C1328" s="727"/>
      <c r="D1328" s="727"/>
      <c r="E1328" s="727"/>
      <c r="F1328" s="727"/>
      <c r="G1328" s="727"/>
    </row>
    <row r="1329" spans="2:7">
      <c r="B1329" s="727"/>
      <c r="C1329" s="727"/>
      <c r="D1329" s="727"/>
      <c r="E1329" s="727"/>
      <c r="F1329" s="727"/>
      <c r="G1329" s="727"/>
    </row>
    <row r="1330" spans="2:7">
      <c r="B1330" s="727"/>
      <c r="C1330" s="727"/>
      <c r="D1330" s="727"/>
      <c r="E1330" s="727"/>
      <c r="F1330" s="727"/>
      <c r="G1330" s="727"/>
    </row>
    <row r="1331" spans="2:7">
      <c r="B1331" s="727"/>
      <c r="C1331" s="727"/>
      <c r="D1331" s="727"/>
      <c r="E1331" s="727"/>
      <c r="F1331" s="727"/>
      <c r="G1331" s="727"/>
    </row>
    <row r="1332" spans="2:7">
      <c r="B1332" s="727"/>
      <c r="C1332" s="727"/>
      <c r="D1332" s="727"/>
      <c r="E1332" s="727"/>
      <c r="F1332" s="727"/>
      <c r="G1332" s="727"/>
    </row>
    <row r="1333" spans="2:7">
      <c r="B1333" s="727"/>
      <c r="C1333" s="727"/>
      <c r="D1333" s="727"/>
      <c r="E1333" s="727"/>
      <c r="F1333" s="727"/>
      <c r="G1333" s="727"/>
    </row>
    <row r="1334" spans="2:7">
      <c r="B1334" s="727"/>
      <c r="C1334" s="727"/>
      <c r="D1334" s="727"/>
      <c r="E1334" s="727"/>
      <c r="F1334" s="727"/>
      <c r="G1334" s="727"/>
    </row>
    <row r="1335" spans="2:7">
      <c r="B1335" s="727"/>
      <c r="C1335" s="727"/>
      <c r="D1335" s="727"/>
      <c r="E1335" s="727"/>
      <c r="F1335" s="727"/>
      <c r="G1335" s="727"/>
    </row>
    <row r="1336" spans="2:7">
      <c r="B1336" s="727"/>
      <c r="C1336" s="727"/>
      <c r="D1336" s="727"/>
      <c r="E1336" s="727"/>
      <c r="F1336" s="727"/>
      <c r="G1336" s="727"/>
    </row>
    <row r="1337" spans="2:7">
      <c r="B1337" s="727"/>
      <c r="C1337" s="727"/>
      <c r="D1337" s="727"/>
      <c r="E1337" s="727"/>
      <c r="F1337" s="727"/>
      <c r="G1337" s="727"/>
    </row>
    <row r="1338" spans="2:7">
      <c r="B1338" s="727"/>
      <c r="C1338" s="727"/>
      <c r="D1338" s="727"/>
      <c r="E1338" s="727"/>
      <c r="F1338" s="727"/>
      <c r="G1338" s="727"/>
    </row>
    <row r="1339" spans="2:7">
      <c r="B1339" s="727"/>
      <c r="C1339" s="727"/>
      <c r="D1339" s="727"/>
      <c r="E1339" s="727"/>
      <c r="F1339" s="727"/>
      <c r="G1339" s="727"/>
    </row>
    <row r="1340" spans="2:7">
      <c r="B1340" s="727"/>
      <c r="C1340" s="727"/>
      <c r="D1340" s="727"/>
      <c r="E1340" s="727"/>
      <c r="F1340" s="727"/>
      <c r="G1340" s="727"/>
    </row>
    <row r="1341" spans="2:7">
      <c r="B1341" s="727"/>
      <c r="C1341" s="727"/>
      <c r="D1341" s="727"/>
      <c r="E1341" s="727"/>
      <c r="F1341" s="727"/>
      <c r="G1341" s="727"/>
    </row>
    <row r="1342" spans="2:7">
      <c r="B1342" s="727"/>
      <c r="C1342" s="727"/>
      <c r="D1342" s="727"/>
      <c r="E1342" s="727"/>
      <c r="F1342" s="727"/>
      <c r="G1342" s="727"/>
    </row>
    <row r="1343" spans="2:7">
      <c r="B1343" s="727"/>
      <c r="C1343" s="727"/>
      <c r="D1343" s="727"/>
      <c r="E1343" s="727"/>
      <c r="F1343" s="727"/>
      <c r="G1343" s="727"/>
    </row>
    <row r="1344" spans="2:7">
      <c r="B1344" s="727"/>
      <c r="C1344" s="727"/>
      <c r="D1344" s="727"/>
      <c r="E1344" s="727"/>
      <c r="F1344" s="727"/>
      <c r="G1344" s="727"/>
    </row>
    <row r="1345" spans="2:7">
      <c r="B1345" s="727"/>
      <c r="C1345" s="727"/>
      <c r="D1345" s="727"/>
      <c r="E1345" s="727"/>
      <c r="F1345" s="727"/>
      <c r="G1345" s="727"/>
    </row>
    <row r="1346" spans="2:7">
      <c r="B1346" s="727"/>
      <c r="C1346" s="727"/>
      <c r="D1346" s="727"/>
      <c r="E1346" s="727"/>
      <c r="F1346" s="727"/>
      <c r="G1346" s="727"/>
    </row>
    <row r="1347" spans="2:7">
      <c r="B1347" s="727"/>
      <c r="C1347" s="727"/>
      <c r="D1347" s="727"/>
      <c r="E1347" s="727"/>
      <c r="F1347" s="727"/>
      <c r="G1347" s="727"/>
    </row>
    <row r="1348" spans="2:7">
      <c r="B1348" s="727"/>
      <c r="C1348" s="727"/>
      <c r="D1348" s="727"/>
      <c r="E1348" s="727"/>
      <c r="F1348" s="727"/>
      <c r="G1348" s="727"/>
    </row>
    <row r="1349" spans="2:7">
      <c r="B1349" s="727"/>
      <c r="C1349" s="727"/>
      <c r="D1349" s="727"/>
      <c r="E1349" s="727"/>
      <c r="F1349" s="727"/>
      <c r="G1349" s="727"/>
    </row>
    <row r="1350" spans="2:7">
      <c r="B1350" s="727"/>
      <c r="C1350" s="727"/>
      <c r="D1350" s="727"/>
      <c r="E1350" s="727"/>
      <c r="F1350" s="727"/>
      <c r="G1350" s="727"/>
    </row>
    <row r="1351" spans="2:7">
      <c r="B1351" s="727"/>
      <c r="C1351" s="727"/>
      <c r="D1351" s="727"/>
      <c r="E1351" s="727"/>
      <c r="F1351" s="727"/>
      <c r="G1351" s="727"/>
    </row>
    <row r="1352" spans="2:7">
      <c r="B1352" s="727"/>
      <c r="C1352" s="727"/>
      <c r="D1352" s="727"/>
      <c r="E1352" s="727"/>
      <c r="F1352" s="727"/>
      <c r="G1352" s="727"/>
    </row>
    <row r="1353" spans="2:7">
      <c r="B1353" s="727"/>
      <c r="C1353" s="727"/>
      <c r="D1353" s="727"/>
      <c r="E1353" s="727"/>
      <c r="F1353" s="727"/>
      <c r="G1353" s="727"/>
    </row>
    <row r="1354" spans="2:7">
      <c r="B1354" s="727"/>
      <c r="C1354" s="727"/>
      <c r="D1354" s="727"/>
      <c r="E1354" s="727"/>
      <c r="F1354" s="727"/>
      <c r="G1354" s="727"/>
    </row>
    <row r="1355" spans="2:7">
      <c r="B1355" s="727"/>
      <c r="C1355" s="727"/>
      <c r="D1355" s="727"/>
      <c r="E1355" s="727"/>
      <c r="F1355" s="727"/>
      <c r="G1355" s="727"/>
    </row>
    <row r="1356" spans="2:7">
      <c r="B1356" s="727"/>
      <c r="C1356" s="727"/>
      <c r="D1356" s="727"/>
      <c r="E1356" s="727"/>
      <c r="F1356" s="727"/>
      <c r="G1356" s="727"/>
    </row>
    <row r="1357" spans="2:7">
      <c r="B1357" s="727"/>
      <c r="C1357" s="727"/>
      <c r="D1357" s="727"/>
      <c r="E1357" s="727"/>
      <c r="F1357" s="727"/>
      <c r="G1357" s="727"/>
    </row>
    <row r="1358" spans="2:7">
      <c r="B1358" s="727"/>
      <c r="C1358" s="727"/>
      <c r="D1358" s="727"/>
      <c r="E1358" s="727"/>
      <c r="F1358" s="727"/>
      <c r="G1358" s="727"/>
    </row>
    <row r="1359" spans="2:7">
      <c r="B1359" s="727"/>
      <c r="C1359" s="727"/>
      <c r="D1359" s="727"/>
      <c r="E1359" s="727"/>
      <c r="F1359" s="727"/>
      <c r="G1359" s="727"/>
    </row>
    <row r="1360" spans="2:7">
      <c r="B1360" s="727"/>
      <c r="C1360" s="727"/>
      <c r="D1360" s="727"/>
      <c r="E1360" s="727"/>
      <c r="F1360" s="727"/>
      <c r="G1360" s="727"/>
    </row>
    <row r="1361" spans="2:7">
      <c r="B1361" s="727"/>
      <c r="C1361" s="727"/>
      <c r="D1361" s="727"/>
      <c r="E1361" s="727"/>
      <c r="F1361" s="727"/>
      <c r="G1361" s="727"/>
    </row>
    <row r="1362" spans="2:7">
      <c r="B1362" s="727"/>
      <c r="C1362" s="727"/>
      <c r="D1362" s="727"/>
      <c r="E1362" s="727"/>
      <c r="F1362" s="727"/>
      <c r="G1362" s="727"/>
    </row>
    <row r="1363" spans="2:7">
      <c r="B1363" s="727"/>
      <c r="C1363" s="727"/>
      <c r="D1363" s="727"/>
      <c r="E1363" s="727"/>
      <c r="F1363" s="727"/>
      <c r="G1363" s="727"/>
    </row>
    <row r="1364" spans="2:7">
      <c r="B1364" s="727"/>
      <c r="C1364" s="727"/>
      <c r="D1364" s="727"/>
      <c r="E1364" s="727"/>
      <c r="F1364" s="727"/>
      <c r="G1364" s="727"/>
    </row>
    <row r="1365" spans="2:7">
      <c r="B1365" s="727"/>
      <c r="C1365" s="727"/>
      <c r="D1365" s="727"/>
      <c r="E1365" s="727"/>
      <c r="F1365" s="727"/>
      <c r="G1365" s="727"/>
    </row>
    <row r="1366" spans="2:7">
      <c r="B1366" s="727"/>
      <c r="C1366" s="727"/>
      <c r="D1366" s="727"/>
      <c r="E1366" s="727"/>
      <c r="F1366" s="727"/>
      <c r="G1366" s="727"/>
    </row>
    <row r="1367" spans="2:7">
      <c r="B1367" s="727"/>
      <c r="C1367" s="727"/>
      <c r="D1367" s="727"/>
      <c r="E1367" s="727"/>
      <c r="F1367" s="727"/>
      <c r="G1367" s="727"/>
    </row>
    <row r="1368" spans="2:7">
      <c r="B1368" s="727"/>
      <c r="C1368" s="727"/>
      <c r="D1368" s="727"/>
      <c r="E1368" s="727"/>
      <c r="F1368" s="727"/>
      <c r="G1368" s="727"/>
    </row>
    <row r="1369" spans="2:7">
      <c r="B1369" s="727"/>
      <c r="C1369" s="727"/>
      <c r="D1369" s="727"/>
      <c r="E1369" s="727"/>
      <c r="F1369" s="727"/>
      <c r="G1369" s="727"/>
    </row>
    <row r="1370" spans="2:7">
      <c r="B1370" s="727"/>
      <c r="C1370" s="727"/>
      <c r="D1370" s="727"/>
      <c r="E1370" s="727"/>
      <c r="F1370" s="727"/>
      <c r="G1370" s="727"/>
    </row>
    <row r="1371" spans="2:7">
      <c r="B1371" s="727"/>
      <c r="C1371" s="727"/>
      <c r="D1371" s="727"/>
      <c r="E1371" s="727"/>
      <c r="F1371" s="727"/>
      <c r="G1371" s="727"/>
    </row>
    <row r="1372" spans="2:7">
      <c r="B1372" s="727"/>
      <c r="C1372" s="727"/>
      <c r="D1372" s="727"/>
      <c r="E1372" s="727"/>
      <c r="F1372" s="727"/>
      <c r="G1372" s="727"/>
    </row>
    <row r="1373" spans="2:7">
      <c r="B1373" s="727"/>
      <c r="C1373" s="727"/>
      <c r="D1373" s="727"/>
      <c r="E1373" s="727"/>
      <c r="F1373" s="727"/>
      <c r="G1373" s="727"/>
    </row>
    <row r="1374" spans="2:7">
      <c r="B1374" s="727"/>
      <c r="C1374" s="727"/>
      <c r="D1374" s="727"/>
      <c r="E1374" s="727"/>
      <c r="F1374" s="727"/>
      <c r="G1374" s="727"/>
    </row>
    <row r="1375" spans="2:7">
      <c r="B1375" s="727"/>
      <c r="C1375" s="727"/>
      <c r="D1375" s="727"/>
      <c r="E1375" s="727"/>
      <c r="F1375" s="727"/>
      <c r="G1375" s="727"/>
    </row>
    <row r="1376" spans="2:7">
      <c r="B1376" s="727"/>
      <c r="C1376" s="727"/>
      <c r="D1376" s="727"/>
      <c r="E1376" s="727"/>
      <c r="F1376" s="727"/>
      <c r="G1376" s="727"/>
    </row>
    <row r="1377" spans="2:7">
      <c r="B1377" s="727"/>
      <c r="C1377" s="727"/>
      <c r="D1377" s="727"/>
      <c r="E1377" s="727"/>
      <c r="F1377" s="727"/>
      <c r="G1377" s="727"/>
    </row>
    <row r="1378" spans="2:7">
      <c r="B1378" s="727"/>
      <c r="C1378" s="727"/>
      <c r="D1378" s="727"/>
      <c r="E1378" s="727"/>
      <c r="F1378" s="727"/>
      <c r="G1378" s="727"/>
    </row>
    <row r="1379" spans="2:7">
      <c r="B1379" s="727"/>
      <c r="C1379" s="727"/>
      <c r="D1379" s="727"/>
      <c r="E1379" s="727"/>
      <c r="F1379" s="727"/>
      <c r="G1379" s="727"/>
    </row>
    <row r="1380" spans="2:7">
      <c r="B1380" s="727"/>
      <c r="C1380" s="727"/>
      <c r="D1380" s="727"/>
      <c r="E1380" s="727"/>
      <c r="F1380" s="727"/>
      <c r="G1380" s="727"/>
    </row>
    <row r="1381" spans="2:7">
      <c r="B1381" s="727"/>
      <c r="C1381" s="727"/>
      <c r="D1381" s="727"/>
      <c r="E1381" s="727"/>
      <c r="F1381" s="727"/>
      <c r="G1381" s="727"/>
    </row>
    <row r="1382" spans="2:7">
      <c r="B1382" s="727"/>
      <c r="C1382" s="727"/>
      <c r="D1382" s="727"/>
      <c r="E1382" s="727"/>
      <c r="F1382" s="727"/>
      <c r="G1382" s="727"/>
    </row>
    <row r="1383" spans="2:7">
      <c r="B1383" s="727"/>
      <c r="C1383" s="727"/>
      <c r="D1383" s="727"/>
      <c r="E1383" s="727"/>
      <c r="F1383" s="727"/>
      <c r="G1383" s="727"/>
    </row>
    <row r="1384" spans="2:7">
      <c r="B1384" s="727"/>
      <c r="C1384" s="727"/>
      <c r="D1384" s="727"/>
      <c r="E1384" s="727"/>
      <c r="F1384" s="727"/>
      <c r="G1384" s="727"/>
    </row>
    <row r="1385" spans="2:7">
      <c r="B1385" s="727"/>
      <c r="C1385" s="727"/>
      <c r="D1385" s="727"/>
      <c r="E1385" s="727"/>
      <c r="F1385" s="727"/>
      <c r="G1385" s="727"/>
    </row>
    <row r="1386" spans="2:7">
      <c r="B1386" s="727"/>
      <c r="C1386" s="727"/>
      <c r="D1386" s="727"/>
      <c r="E1386" s="727"/>
      <c r="F1386" s="727"/>
      <c r="G1386" s="727"/>
    </row>
    <row r="1387" spans="2:7">
      <c r="B1387" s="727"/>
      <c r="C1387" s="727"/>
      <c r="D1387" s="727"/>
      <c r="E1387" s="727"/>
      <c r="F1387" s="727"/>
      <c r="G1387" s="727"/>
    </row>
    <row r="1388" spans="2:7">
      <c r="B1388" s="727"/>
      <c r="C1388" s="727"/>
      <c r="D1388" s="727"/>
      <c r="E1388" s="727"/>
      <c r="F1388" s="727"/>
      <c r="G1388" s="727"/>
    </row>
    <row r="1389" spans="2:7">
      <c r="B1389" s="727"/>
      <c r="C1389" s="727"/>
      <c r="D1389" s="727"/>
      <c r="E1389" s="727"/>
      <c r="F1389" s="727"/>
      <c r="G1389" s="727"/>
    </row>
    <row r="1390" spans="2:7">
      <c r="B1390" s="727"/>
      <c r="C1390" s="727"/>
      <c r="D1390" s="727"/>
      <c r="E1390" s="727"/>
      <c r="F1390" s="727"/>
      <c r="G1390" s="727"/>
    </row>
    <row r="1391" spans="2:7">
      <c r="B1391" s="727"/>
      <c r="C1391" s="727"/>
      <c r="D1391" s="727"/>
      <c r="E1391" s="727"/>
      <c r="F1391" s="727"/>
      <c r="G1391" s="727"/>
    </row>
    <row r="1392" spans="2:7">
      <c r="B1392" s="727"/>
      <c r="C1392" s="727"/>
      <c r="D1392" s="727"/>
      <c r="E1392" s="727"/>
      <c r="F1392" s="727"/>
      <c r="G1392" s="727"/>
    </row>
    <row r="1393" spans="2:7">
      <c r="B1393" s="727"/>
      <c r="C1393" s="727"/>
      <c r="D1393" s="727"/>
      <c r="E1393" s="727"/>
      <c r="F1393" s="727"/>
      <c r="G1393" s="727"/>
    </row>
    <row r="1394" spans="2:7">
      <c r="B1394" s="727"/>
      <c r="C1394" s="727"/>
      <c r="D1394" s="727"/>
      <c r="E1394" s="727"/>
      <c r="F1394" s="727"/>
      <c r="G1394" s="727"/>
    </row>
    <row r="1395" spans="2:7">
      <c r="B1395" s="727"/>
      <c r="C1395" s="727"/>
      <c r="D1395" s="727"/>
      <c r="E1395" s="727"/>
      <c r="F1395" s="727"/>
      <c r="G1395" s="727"/>
    </row>
    <row r="1396" spans="2:7">
      <c r="B1396" s="727"/>
      <c r="C1396" s="727"/>
      <c r="D1396" s="727"/>
      <c r="E1396" s="727"/>
      <c r="F1396" s="727"/>
      <c r="G1396" s="727"/>
    </row>
    <row r="1397" spans="2:7">
      <c r="B1397" s="727"/>
      <c r="C1397" s="727"/>
      <c r="D1397" s="727"/>
      <c r="E1397" s="727"/>
      <c r="F1397" s="727"/>
      <c r="G1397" s="727"/>
    </row>
    <row r="1398" spans="2:7">
      <c r="B1398" s="727"/>
      <c r="C1398" s="727"/>
      <c r="D1398" s="727"/>
      <c r="E1398" s="727"/>
      <c r="F1398" s="727"/>
      <c r="G1398" s="727"/>
    </row>
    <row r="1399" spans="2:7">
      <c r="B1399" s="727"/>
      <c r="C1399" s="727"/>
      <c r="D1399" s="727"/>
      <c r="E1399" s="727"/>
      <c r="F1399" s="727"/>
      <c r="G1399" s="727"/>
    </row>
    <row r="1400" spans="2:7">
      <c r="B1400" s="727"/>
      <c r="C1400" s="727"/>
      <c r="D1400" s="727"/>
      <c r="E1400" s="727"/>
      <c r="F1400" s="727"/>
      <c r="G1400" s="727"/>
    </row>
    <row r="1401" spans="2:7">
      <c r="B1401" s="727"/>
      <c r="C1401" s="727"/>
      <c r="D1401" s="727"/>
      <c r="E1401" s="727"/>
      <c r="F1401" s="727"/>
      <c r="G1401" s="727"/>
    </row>
    <row r="1402" spans="2:7">
      <c r="B1402" s="727"/>
      <c r="C1402" s="727"/>
      <c r="D1402" s="727"/>
      <c r="E1402" s="727"/>
      <c r="F1402" s="727"/>
      <c r="G1402" s="727"/>
    </row>
    <row r="1403" spans="2:7">
      <c r="B1403" s="727"/>
      <c r="C1403" s="727"/>
      <c r="D1403" s="727"/>
      <c r="E1403" s="727"/>
      <c r="F1403" s="727"/>
      <c r="G1403" s="727"/>
    </row>
    <row r="1404" spans="2:7">
      <c r="B1404" s="727"/>
      <c r="C1404" s="727"/>
      <c r="D1404" s="727"/>
      <c r="E1404" s="727"/>
      <c r="F1404" s="727"/>
      <c r="G1404" s="727"/>
    </row>
    <row r="1405" spans="2:7">
      <c r="B1405" s="727"/>
      <c r="C1405" s="727"/>
      <c r="D1405" s="727"/>
      <c r="E1405" s="727"/>
      <c r="F1405" s="727"/>
      <c r="G1405" s="727"/>
    </row>
    <row r="1406" spans="2:7">
      <c r="B1406" s="727"/>
      <c r="C1406" s="727"/>
      <c r="D1406" s="727"/>
      <c r="E1406" s="727"/>
      <c r="F1406" s="727"/>
      <c r="G1406" s="727"/>
    </row>
    <row r="1407" spans="2:7">
      <c r="B1407" s="727"/>
      <c r="C1407" s="727"/>
      <c r="D1407" s="727"/>
      <c r="E1407" s="727"/>
      <c r="F1407" s="727"/>
      <c r="G1407" s="727"/>
    </row>
    <row r="1408" spans="2:7">
      <c r="B1408" s="727"/>
      <c r="C1408" s="727"/>
      <c r="D1408" s="727"/>
      <c r="E1408" s="727"/>
      <c r="F1408" s="727"/>
      <c r="G1408" s="727"/>
    </row>
    <row r="1409" spans="2:7">
      <c r="B1409" s="727"/>
      <c r="C1409" s="727"/>
      <c r="D1409" s="727"/>
      <c r="E1409" s="727"/>
      <c r="F1409" s="727"/>
      <c r="G1409" s="727"/>
    </row>
    <row r="1410" spans="2:7">
      <c r="B1410" s="727"/>
      <c r="C1410" s="727"/>
      <c r="D1410" s="727"/>
      <c r="E1410" s="727"/>
      <c r="F1410" s="727"/>
      <c r="G1410" s="727"/>
    </row>
    <row r="1411" spans="2:7">
      <c r="B1411" s="727"/>
      <c r="C1411" s="727"/>
      <c r="D1411" s="727"/>
      <c r="E1411" s="727"/>
      <c r="F1411" s="727"/>
      <c r="G1411" s="727"/>
    </row>
    <row r="1412" spans="2:7">
      <c r="B1412" s="727"/>
      <c r="C1412" s="727"/>
      <c r="D1412" s="727"/>
      <c r="E1412" s="727"/>
      <c r="F1412" s="727"/>
      <c r="G1412" s="727"/>
    </row>
    <row r="1413" spans="2:7">
      <c r="B1413" s="727"/>
      <c r="C1413" s="727"/>
      <c r="D1413" s="727"/>
      <c r="E1413" s="727"/>
      <c r="F1413" s="727"/>
      <c r="G1413" s="727"/>
    </row>
    <row r="1414" spans="2:7">
      <c r="B1414" s="727"/>
      <c r="C1414" s="727"/>
      <c r="D1414" s="727"/>
      <c r="E1414" s="727"/>
      <c r="F1414" s="727"/>
      <c r="G1414" s="727"/>
    </row>
    <row r="1415" spans="2:7">
      <c r="B1415" s="727"/>
      <c r="C1415" s="727"/>
      <c r="D1415" s="727"/>
      <c r="E1415" s="727"/>
      <c r="F1415" s="727"/>
      <c r="G1415" s="727"/>
    </row>
    <row r="1416" spans="2:7">
      <c r="B1416" s="727"/>
      <c r="C1416" s="727"/>
      <c r="D1416" s="727"/>
      <c r="E1416" s="727"/>
      <c r="F1416" s="727"/>
      <c r="G1416" s="727"/>
    </row>
    <row r="1417" spans="2:7">
      <c r="B1417" s="727"/>
      <c r="C1417" s="727"/>
      <c r="D1417" s="727"/>
      <c r="E1417" s="727"/>
      <c r="F1417" s="727"/>
      <c r="G1417" s="727"/>
    </row>
    <row r="1418" spans="2:7">
      <c r="B1418" s="727"/>
      <c r="C1418" s="727"/>
      <c r="D1418" s="727"/>
      <c r="E1418" s="727"/>
      <c r="F1418" s="727"/>
      <c r="G1418" s="727"/>
    </row>
    <row r="1419" spans="2:7">
      <c r="B1419" s="727"/>
      <c r="C1419" s="727"/>
      <c r="D1419" s="727"/>
      <c r="E1419" s="727"/>
      <c r="F1419" s="727"/>
      <c r="G1419" s="727"/>
    </row>
    <row r="1420" spans="2:7">
      <c r="B1420" s="727"/>
      <c r="C1420" s="727"/>
      <c r="D1420" s="727"/>
      <c r="E1420" s="727"/>
      <c r="F1420" s="727"/>
      <c r="G1420" s="727"/>
    </row>
    <row r="1421" spans="2:7">
      <c r="B1421" s="727"/>
      <c r="C1421" s="727"/>
      <c r="D1421" s="727"/>
      <c r="E1421" s="727"/>
      <c r="F1421" s="727"/>
      <c r="G1421" s="727"/>
    </row>
    <row r="1422" spans="2:7">
      <c r="B1422" s="727"/>
      <c r="C1422" s="727"/>
      <c r="D1422" s="727"/>
      <c r="E1422" s="727"/>
      <c r="F1422" s="727"/>
      <c r="G1422" s="727"/>
    </row>
    <row r="1423" spans="2:7">
      <c r="B1423" s="727"/>
      <c r="C1423" s="727"/>
      <c r="D1423" s="727"/>
      <c r="E1423" s="727"/>
      <c r="F1423" s="727"/>
      <c r="G1423" s="727"/>
    </row>
    <row r="1424" spans="2:7">
      <c r="B1424" s="727"/>
      <c r="C1424" s="727"/>
      <c r="D1424" s="727"/>
      <c r="E1424" s="727"/>
      <c r="F1424" s="727"/>
      <c r="G1424" s="727"/>
    </row>
    <row r="1425" spans="2:7">
      <c r="B1425" s="727"/>
      <c r="C1425" s="727"/>
      <c r="D1425" s="727"/>
      <c r="E1425" s="727"/>
      <c r="F1425" s="727"/>
      <c r="G1425" s="727"/>
    </row>
    <row r="1426" spans="2:7">
      <c r="B1426" s="727"/>
      <c r="C1426" s="727"/>
      <c r="D1426" s="727"/>
      <c r="E1426" s="727"/>
      <c r="F1426" s="727"/>
      <c r="G1426" s="727"/>
    </row>
    <row r="1427" spans="2:7">
      <c r="B1427" s="727"/>
      <c r="C1427" s="727"/>
      <c r="D1427" s="727"/>
      <c r="E1427" s="727"/>
      <c r="F1427" s="727"/>
      <c r="G1427" s="727"/>
    </row>
    <row r="1428" spans="2:7">
      <c r="B1428" s="727"/>
      <c r="C1428" s="727"/>
      <c r="D1428" s="727"/>
      <c r="E1428" s="727"/>
      <c r="F1428" s="727"/>
      <c r="G1428" s="727"/>
    </row>
    <row r="1429" spans="2:7">
      <c r="B1429" s="727"/>
      <c r="C1429" s="727"/>
      <c r="D1429" s="727"/>
      <c r="E1429" s="727"/>
      <c r="F1429" s="727"/>
      <c r="G1429" s="727"/>
    </row>
    <row r="1430" spans="2:7">
      <c r="B1430" s="727"/>
      <c r="C1430" s="727"/>
      <c r="D1430" s="727"/>
      <c r="E1430" s="727"/>
      <c r="F1430" s="727"/>
      <c r="G1430" s="727"/>
    </row>
    <row r="1431" spans="2:7">
      <c r="B1431" s="727"/>
      <c r="C1431" s="727"/>
      <c r="D1431" s="727"/>
      <c r="E1431" s="727"/>
      <c r="F1431" s="727"/>
      <c r="G1431" s="727"/>
    </row>
    <row r="1432" spans="2:7">
      <c r="B1432" s="727"/>
      <c r="C1432" s="727"/>
      <c r="D1432" s="727"/>
      <c r="E1432" s="727"/>
      <c r="F1432" s="727"/>
      <c r="G1432" s="727"/>
    </row>
    <row r="1433" spans="2:7">
      <c r="B1433" s="727"/>
      <c r="C1433" s="727"/>
      <c r="D1433" s="727"/>
      <c r="E1433" s="727"/>
      <c r="F1433" s="727"/>
      <c r="G1433" s="727"/>
    </row>
    <row r="1434" spans="2:7">
      <c r="B1434" s="727"/>
      <c r="C1434" s="727"/>
      <c r="D1434" s="727"/>
      <c r="E1434" s="727"/>
      <c r="F1434" s="727"/>
      <c r="G1434" s="727"/>
    </row>
    <row r="1435" spans="2:7">
      <c r="B1435" s="727"/>
      <c r="C1435" s="727"/>
      <c r="D1435" s="727"/>
      <c r="E1435" s="727"/>
      <c r="F1435" s="727"/>
      <c r="G1435" s="727"/>
    </row>
    <row r="1436" spans="2:7">
      <c r="B1436" s="727"/>
      <c r="C1436" s="727"/>
      <c r="D1436" s="727"/>
      <c r="E1436" s="727"/>
      <c r="F1436" s="727"/>
      <c r="G1436" s="727"/>
    </row>
    <row r="1437" spans="2:7">
      <c r="B1437" s="727"/>
      <c r="C1437" s="727"/>
      <c r="D1437" s="727"/>
      <c r="E1437" s="727"/>
      <c r="F1437" s="727"/>
      <c r="G1437" s="727"/>
    </row>
    <row r="1438" spans="2:7">
      <c r="B1438" s="727"/>
      <c r="C1438" s="727"/>
      <c r="D1438" s="727"/>
      <c r="E1438" s="727"/>
      <c r="F1438" s="727"/>
      <c r="G1438" s="727"/>
    </row>
    <row r="1439" spans="2:7">
      <c r="B1439" s="727"/>
      <c r="C1439" s="727"/>
      <c r="D1439" s="727"/>
      <c r="E1439" s="727"/>
      <c r="F1439" s="727"/>
      <c r="G1439" s="727"/>
    </row>
    <row r="1440" spans="2:7">
      <c r="B1440" s="727"/>
      <c r="C1440" s="727"/>
      <c r="D1440" s="727"/>
      <c r="E1440" s="727"/>
      <c r="F1440" s="727"/>
      <c r="G1440" s="727"/>
    </row>
    <row r="1441" spans="2:7">
      <c r="B1441" s="727"/>
      <c r="C1441" s="727"/>
      <c r="D1441" s="727"/>
      <c r="E1441" s="727"/>
      <c r="F1441" s="727"/>
      <c r="G1441" s="727"/>
    </row>
    <row r="1442" spans="2:7">
      <c r="B1442" s="727"/>
      <c r="C1442" s="727"/>
      <c r="D1442" s="727"/>
      <c r="E1442" s="727"/>
      <c r="F1442" s="727"/>
      <c r="G1442" s="727"/>
    </row>
    <row r="1443" spans="2:7">
      <c r="B1443" s="727"/>
      <c r="C1443" s="727"/>
      <c r="D1443" s="727"/>
      <c r="E1443" s="727"/>
      <c r="F1443" s="727"/>
      <c r="G1443" s="727"/>
    </row>
    <row r="1444" spans="2:7">
      <c r="B1444" s="727"/>
      <c r="C1444" s="727"/>
      <c r="D1444" s="727"/>
      <c r="E1444" s="727"/>
      <c r="F1444" s="727"/>
      <c r="G1444" s="727"/>
    </row>
    <row r="1445" spans="2:7">
      <c r="B1445" s="727"/>
      <c r="C1445" s="727"/>
      <c r="D1445" s="727"/>
      <c r="E1445" s="727"/>
      <c r="F1445" s="727"/>
      <c r="G1445" s="727"/>
    </row>
    <row r="1446" spans="2:7">
      <c r="B1446" s="727"/>
      <c r="C1446" s="727"/>
      <c r="D1446" s="727"/>
      <c r="E1446" s="727"/>
      <c r="F1446" s="727"/>
      <c r="G1446" s="727"/>
    </row>
    <row r="1447" spans="2:7">
      <c r="B1447" s="727"/>
      <c r="C1447" s="727"/>
      <c r="D1447" s="727"/>
      <c r="E1447" s="727"/>
      <c r="F1447" s="727"/>
      <c r="G1447" s="727"/>
    </row>
    <row r="1448" spans="2:7">
      <c r="B1448" s="727"/>
      <c r="C1448" s="727"/>
      <c r="D1448" s="727"/>
      <c r="E1448" s="727"/>
      <c r="F1448" s="727"/>
      <c r="G1448" s="727"/>
    </row>
    <row r="1449" spans="2:7">
      <c r="B1449" s="727"/>
      <c r="C1449" s="727"/>
      <c r="D1449" s="727"/>
      <c r="E1449" s="727"/>
      <c r="F1449" s="727"/>
      <c r="G1449" s="727"/>
    </row>
    <row r="1450" spans="2:7">
      <c r="B1450" s="727"/>
      <c r="C1450" s="727"/>
      <c r="D1450" s="727"/>
      <c r="E1450" s="727"/>
      <c r="F1450" s="727"/>
      <c r="G1450" s="727"/>
    </row>
    <row r="1451" spans="2:7">
      <c r="B1451" s="727"/>
      <c r="C1451" s="727"/>
      <c r="D1451" s="727"/>
      <c r="E1451" s="727"/>
      <c r="F1451" s="727"/>
      <c r="G1451" s="727"/>
    </row>
    <row r="1452" spans="2:7">
      <c r="B1452" s="727"/>
      <c r="C1452" s="727"/>
      <c r="D1452" s="727"/>
      <c r="E1452" s="727"/>
      <c r="F1452" s="727"/>
      <c r="G1452" s="727"/>
    </row>
    <row r="1453" spans="2:7">
      <c r="B1453" s="727"/>
      <c r="C1453" s="727"/>
      <c r="D1453" s="727"/>
      <c r="E1453" s="727"/>
      <c r="F1453" s="727"/>
      <c r="G1453" s="727"/>
    </row>
    <row r="1454" spans="2:7">
      <c r="B1454" s="727"/>
      <c r="C1454" s="727"/>
      <c r="D1454" s="727"/>
      <c r="E1454" s="727"/>
      <c r="F1454" s="727"/>
      <c r="G1454" s="727"/>
    </row>
    <row r="1455" spans="2:7">
      <c r="B1455" s="727"/>
      <c r="C1455" s="727"/>
      <c r="D1455" s="727"/>
      <c r="E1455" s="727"/>
      <c r="F1455" s="727"/>
      <c r="G1455" s="727"/>
    </row>
    <row r="1456" spans="2:7">
      <c r="B1456" s="727"/>
      <c r="C1456" s="727"/>
      <c r="D1456" s="727"/>
      <c r="E1456" s="727"/>
      <c r="F1456" s="727"/>
      <c r="G1456" s="727"/>
    </row>
    <row r="1457" spans="2:7">
      <c r="B1457" s="727"/>
      <c r="C1457" s="727"/>
      <c r="D1457" s="727"/>
      <c r="E1457" s="727"/>
      <c r="F1457" s="727"/>
      <c r="G1457" s="727"/>
    </row>
    <row r="1458" spans="2:7">
      <c r="B1458" s="727"/>
      <c r="C1458" s="727"/>
      <c r="D1458" s="727"/>
      <c r="E1458" s="727"/>
      <c r="F1458" s="727"/>
      <c r="G1458" s="727"/>
    </row>
    <row r="1459" spans="2:7">
      <c r="B1459" s="727"/>
      <c r="C1459" s="727"/>
      <c r="D1459" s="727"/>
      <c r="E1459" s="727"/>
      <c r="F1459" s="727"/>
      <c r="G1459" s="727"/>
    </row>
    <row r="1460" spans="2:7">
      <c r="B1460" s="727"/>
      <c r="C1460" s="727"/>
      <c r="D1460" s="727"/>
      <c r="E1460" s="727"/>
      <c r="F1460" s="727"/>
      <c r="G1460" s="727"/>
    </row>
    <row r="1461" spans="2:7">
      <c r="B1461" s="727"/>
      <c r="C1461" s="727"/>
      <c r="D1461" s="727"/>
      <c r="E1461" s="727"/>
      <c r="F1461" s="727"/>
      <c r="G1461" s="727"/>
    </row>
    <row r="1462" spans="2:7">
      <c r="B1462" s="727"/>
      <c r="C1462" s="727"/>
      <c r="D1462" s="727"/>
      <c r="E1462" s="727"/>
      <c r="F1462" s="727"/>
      <c r="G1462" s="727"/>
    </row>
    <row r="1463" spans="2:7">
      <c r="B1463" s="727"/>
      <c r="C1463" s="727"/>
      <c r="D1463" s="727"/>
      <c r="E1463" s="727"/>
      <c r="F1463" s="727"/>
      <c r="G1463" s="727"/>
    </row>
    <row r="1464" spans="2:7">
      <c r="B1464" s="727"/>
      <c r="C1464" s="727"/>
      <c r="D1464" s="727"/>
      <c r="E1464" s="727"/>
      <c r="F1464" s="727"/>
      <c r="G1464" s="727"/>
    </row>
    <row r="1465" spans="2:7">
      <c r="B1465" s="727"/>
      <c r="C1465" s="727"/>
      <c r="D1465" s="727"/>
      <c r="E1465" s="727"/>
      <c r="F1465" s="727"/>
      <c r="G1465" s="727"/>
    </row>
    <row r="1466" spans="2:7">
      <c r="B1466" s="727"/>
      <c r="C1466" s="727"/>
      <c r="D1466" s="727"/>
      <c r="E1466" s="727"/>
      <c r="F1466" s="727"/>
      <c r="G1466" s="727"/>
    </row>
    <row r="1467" spans="2:7">
      <c r="B1467" s="727"/>
      <c r="C1467" s="727"/>
      <c r="D1467" s="727"/>
      <c r="E1467" s="727"/>
      <c r="F1467" s="727"/>
      <c r="G1467" s="727"/>
    </row>
    <row r="1468" spans="2:7">
      <c r="B1468" s="727"/>
      <c r="C1468" s="727"/>
      <c r="D1468" s="727"/>
      <c r="E1468" s="727"/>
      <c r="F1468" s="727"/>
      <c r="G1468" s="727"/>
    </row>
    <row r="1469" spans="2:7">
      <c r="B1469" s="727"/>
      <c r="C1469" s="727"/>
      <c r="D1469" s="727"/>
      <c r="E1469" s="727"/>
      <c r="F1469" s="727"/>
      <c r="G1469" s="727"/>
    </row>
    <row r="1470" spans="2:7">
      <c r="B1470" s="727"/>
      <c r="C1470" s="727"/>
      <c r="D1470" s="727"/>
      <c r="E1470" s="727"/>
      <c r="F1470" s="727"/>
      <c r="G1470" s="727"/>
    </row>
    <row r="1471" spans="2:7">
      <c r="B1471" s="727"/>
      <c r="C1471" s="727"/>
      <c r="D1471" s="727"/>
      <c r="E1471" s="727"/>
      <c r="F1471" s="727"/>
      <c r="G1471" s="727"/>
    </row>
    <row r="1472" spans="2:7">
      <c r="B1472" s="727"/>
      <c r="C1472" s="727"/>
      <c r="D1472" s="727"/>
      <c r="E1472" s="727"/>
      <c r="F1472" s="727"/>
      <c r="G1472" s="727"/>
    </row>
    <row r="1473" spans="2:7">
      <c r="B1473" s="727"/>
      <c r="C1473" s="727"/>
      <c r="D1473" s="727"/>
      <c r="E1473" s="727"/>
      <c r="F1473" s="727"/>
      <c r="G1473" s="727"/>
    </row>
    <row r="1474" spans="2:7">
      <c r="B1474" s="727"/>
      <c r="C1474" s="727"/>
      <c r="D1474" s="727"/>
      <c r="E1474" s="727"/>
      <c r="F1474" s="727"/>
      <c r="G1474" s="727"/>
    </row>
    <row r="1475" spans="2:7">
      <c r="B1475" s="727"/>
      <c r="C1475" s="727"/>
      <c r="D1475" s="727"/>
      <c r="E1475" s="727"/>
      <c r="F1475" s="727"/>
      <c r="G1475" s="727"/>
    </row>
    <row r="1476" spans="2:7">
      <c r="B1476" s="727"/>
      <c r="C1476" s="727"/>
      <c r="D1476" s="727"/>
      <c r="E1476" s="727"/>
      <c r="F1476" s="727"/>
      <c r="G1476" s="727"/>
    </row>
    <row r="1477" spans="2:7">
      <c r="B1477" s="727"/>
      <c r="C1477" s="727"/>
      <c r="D1477" s="727"/>
      <c r="E1477" s="727"/>
      <c r="F1477" s="727"/>
      <c r="G1477" s="727"/>
    </row>
    <row r="1478" spans="2:7">
      <c r="B1478" s="727"/>
      <c r="C1478" s="727"/>
      <c r="D1478" s="727"/>
      <c r="E1478" s="727"/>
      <c r="F1478" s="727"/>
      <c r="G1478" s="727"/>
    </row>
    <row r="1479" spans="2:7">
      <c r="B1479" s="727"/>
      <c r="C1479" s="727"/>
      <c r="D1479" s="727"/>
      <c r="E1479" s="727"/>
      <c r="F1479" s="727"/>
      <c r="G1479" s="727"/>
    </row>
    <row r="1480" spans="2:7">
      <c r="B1480" s="727"/>
      <c r="C1480" s="727"/>
      <c r="D1480" s="727"/>
      <c r="E1480" s="727"/>
      <c r="F1480" s="727"/>
      <c r="G1480" s="727"/>
    </row>
    <row r="1481" spans="2:7">
      <c r="B1481" s="727"/>
      <c r="C1481" s="727"/>
      <c r="D1481" s="727"/>
      <c r="E1481" s="727"/>
      <c r="F1481" s="727"/>
      <c r="G1481" s="727"/>
    </row>
    <row r="1482" spans="2:7">
      <c r="B1482" s="727"/>
      <c r="C1482" s="727"/>
      <c r="D1482" s="727"/>
      <c r="E1482" s="727"/>
      <c r="F1482" s="727"/>
      <c r="G1482" s="727"/>
    </row>
    <row r="1483" spans="2:7">
      <c r="B1483" s="727"/>
      <c r="C1483" s="727"/>
      <c r="D1483" s="727"/>
      <c r="E1483" s="727"/>
      <c r="F1483" s="727"/>
      <c r="G1483" s="727"/>
    </row>
    <row r="1484" spans="2:7">
      <c r="B1484" s="727"/>
      <c r="C1484" s="727"/>
      <c r="D1484" s="727"/>
      <c r="E1484" s="727"/>
      <c r="F1484" s="727"/>
      <c r="G1484" s="727"/>
    </row>
    <row r="1485" spans="2:7">
      <c r="B1485" s="727"/>
      <c r="C1485" s="727"/>
      <c r="D1485" s="727"/>
      <c r="E1485" s="727"/>
      <c r="F1485" s="727"/>
      <c r="G1485" s="727"/>
    </row>
    <row r="1486" spans="2:7">
      <c r="B1486" s="727"/>
      <c r="C1486" s="727"/>
      <c r="D1486" s="727"/>
      <c r="E1486" s="727"/>
      <c r="F1486" s="727"/>
      <c r="G1486" s="727"/>
    </row>
    <row r="1487" spans="2:7">
      <c r="B1487" s="727"/>
      <c r="C1487" s="727"/>
      <c r="D1487" s="727"/>
      <c r="E1487" s="727"/>
      <c r="F1487" s="727"/>
      <c r="G1487" s="727"/>
    </row>
    <row r="1488" spans="2:7">
      <c r="B1488" s="727"/>
      <c r="C1488" s="727"/>
      <c r="D1488" s="727"/>
      <c r="E1488" s="727"/>
      <c r="F1488" s="727"/>
      <c r="G1488" s="727"/>
    </row>
    <row r="1489" spans="2:7">
      <c r="B1489" s="727"/>
      <c r="C1489" s="727"/>
      <c r="D1489" s="727"/>
      <c r="E1489" s="727"/>
      <c r="F1489" s="727"/>
      <c r="G1489" s="727"/>
    </row>
    <row r="1490" spans="2:7">
      <c r="B1490" s="727"/>
      <c r="C1490" s="727"/>
      <c r="D1490" s="727"/>
      <c r="E1490" s="727"/>
      <c r="F1490" s="727"/>
      <c r="G1490" s="727"/>
    </row>
    <row r="1491" spans="2:7">
      <c r="B1491" s="727"/>
      <c r="C1491" s="727"/>
      <c r="D1491" s="727"/>
      <c r="E1491" s="727"/>
      <c r="F1491" s="727"/>
      <c r="G1491" s="727"/>
    </row>
    <row r="1492" spans="2:7">
      <c r="B1492" s="727"/>
      <c r="C1492" s="727"/>
      <c r="D1492" s="727"/>
      <c r="E1492" s="727"/>
      <c r="F1492" s="727"/>
      <c r="G1492" s="727"/>
    </row>
    <row r="1493" spans="2:7">
      <c r="B1493" s="727"/>
      <c r="C1493" s="727"/>
      <c r="D1493" s="727"/>
      <c r="E1493" s="727"/>
      <c r="F1493" s="727"/>
      <c r="G1493" s="727"/>
    </row>
    <row r="1494" spans="2:7">
      <c r="B1494" s="727"/>
      <c r="C1494" s="727"/>
      <c r="D1494" s="727"/>
      <c r="E1494" s="727"/>
      <c r="F1494" s="727"/>
      <c r="G1494" s="727"/>
    </row>
    <row r="1495" spans="2:7">
      <c r="B1495" s="727"/>
      <c r="C1495" s="727"/>
      <c r="D1495" s="727"/>
      <c r="E1495" s="727"/>
      <c r="F1495" s="727"/>
      <c r="G1495" s="727"/>
    </row>
    <row r="1496" spans="2:7">
      <c r="B1496" s="727"/>
      <c r="C1496" s="727"/>
      <c r="D1496" s="727"/>
      <c r="E1496" s="727"/>
      <c r="F1496" s="727"/>
      <c r="G1496" s="727"/>
    </row>
    <row r="1497" spans="2:7">
      <c r="B1497" s="727"/>
      <c r="C1497" s="727"/>
      <c r="D1497" s="727"/>
      <c r="E1497" s="727"/>
      <c r="F1497" s="727"/>
      <c r="G1497" s="727"/>
    </row>
    <row r="1498" spans="2:7">
      <c r="B1498" s="727"/>
      <c r="C1498" s="727"/>
      <c r="D1498" s="727"/>
      <c r="E1498" s="727"/>
      <c r="F1498" s="727"/>
      <c r="G1498" s="727"/>
    </row>
    <row r="1499" spans="2:7">
      <c r="B1499" s="727"/>
      <c r="C1499" s="727"/>
      <c r="D1499" s="727"/>
      <c r="E1499" s="727"/>
      <c r="F1499" s="727"/>
      <c r="G1499" s="727"/>
    </row>
    <row r="1500" spans="2:7">
      <c r="B1500" s="727"/>
      <c r="C1500" s="727"/>
      <c r="D1500" s="727"/>
      <c r="E1500" s="727"/>
      <c r="F1500" s="727"/>
      <c r="G1500" s="727"/>
    </row>
    <row r="1501" spans="2:7">
      <c r="B1501" s="727"/>
      <c r="C1501" s="727"/>
      <c r="D1501" s="727"/>
      <c r="E1501" s="727"/>
      <c r="F1501" s="727"/>
      <c r="G1501" s="727"/>
    </row>
    <row r="1502" spans="2:7">
      <c r="B1502" s="727"/>
      <c r="C1502" s="727"/>
      <c r="D1502" s="727"/>
      <c r="E1502" s="727"/>
      <c r="F1502" s="727"/>
      <c r="G1502" s="727"/>
    </row>
    <row r="1503" spans="2:7">
      <c r="B1503" s="727"/>
      <c r="C1503" s="727"/>
      <c r="D1503" s="727"/>
      <c r="E1503" s="727"/>
      <c r="F1503" s="727"/>
      <c r="G1503" s="727"/>
    </row>
    <row r="1504" spans="2:7">
      <c r="B1504" s="727"/>
      <c r="C1504" s="727"/>
      <c r="D1504" s="727"/>
      <c r="E1504" s="727"/>
      <c r="F1504" s="727"/>
      <c r="G1504" s="727"/>
    </row>
    <row r="1505" spans="2:7">
      <c r="B1505" s="727"/>
      <c r="C1505" s="727"/>
      <c r="D1505" s="727"/>
      <c r="E1505" s="727"/>
      <c r="F1505" s="727"/>
      <c r="G1505" s="727"/>
    </row>
    <row r="1506" spans="2:7">
      <c r="B1506" s="727"/>
      <c r="C1506" s="727"/>
      <c r="D1506" s="727"/>
      <c r="E1506" s="727"/>
      <c r="F1506" s="727"/>
      <c r="G1506" s="727"/>
    </row>
    <row r="1507" spans="2:7">
      <c r="B1507" s="727"/>
      <c r="C1507" s="727"/>
      <c r="D1507" s="727"/>
      <c r="E1507" s="727"/>
      <c r="F1507" s="727"/>
      <c r="G1507" s="727"/>
    </row>
    <row r="1508" spans="2:7">
      <c r="B1508" s="727"/>
      <c r="C1508" s="727"/>
      <c r="D1508" s="727"/>
      <c r="E1508" s="727"/>
      <c r="F1508" s="727"/>
      <c r="G1508" s="727"/>
    </row>
    <row r="1509" spans="2:7">
      <c r="B1509" s="727"/>
      <c r="C1509" s="727"/>
      <c r="D1509" s="727"/>
      <c r="E1509" s="727"/>
      <c r="F1509" s="727"/>
      <c r="G1509" s="727"/>
    </row>
    <row r="1510" spans="2:7">
      <c r="B1510" s="727"/>
      <c r="C1510" s="727"/>
      <c r="D1510" s="727"/>
      <c r="E1510" s="727"/>
      <c r="F1510" s="727"/>
      <c r="G1510" s="727"/>
    </row>
    <row r="1511" spans="2:7">
      <c r="B1511" s="727"/>
      <c r="C1511" s="727"/>
      <c r="D1511" s="727"/>
      <c r="E1511" s="727"/>
      <c r="F1511" s="727"/>
      <c r="G1511" s="727"/>
    </row>
    <row r="1512" spans="2:7">
      <c r="B1512" s="727"/>
      <c r="C1512" s="727"/>
      <c r="D1512" s="727"/>
      <c r="E1512" s="727"/>
      <c r="F1512" s="727"/>
      <c r="G1512" s="727"/>
    </row>
    <row r="1513" spans="2:7">
      <c r="B1513" s="727"/>
      <c r="C1513" s="727"/>
      <c r="D1513" s="727"/>
      <c r="E1513" s="727"/>
      <c r="F1513" s="727"/>
      <c r="G1513" s="727"/>
    </row>
    <row r="1514" spans="2:7">
      <c r="B1514" s="727"/>
      <c r="C1514" s="727"/>
      <c r="D1514" s="727"/>
      <c r="E1514" s="727"/>
      <c r="F1514" s="727"/>
      <c r="G1514" s="727"/>
    </row>
    <row r="1515" spans="2:7">
      <c r="B1515" s="727"/>
      <c r="C1515" s="727"/>
      <c r="D1515" s="727"/>
      <c r="E1515" s="727"/>
      <c r="F1515" s="727"/>
      <c r="G1515" s="727"/>
    </row>
    <row r="1516" spans="2:7">
      <c r="B1516" s="727"/>
      <c r="C1516" s="727"/>
      <c r="D1516" s="727"/>
      <c r="E1516" s="727"/>
      <c r="F1516" s="727"/>
      <c r="G1516" s="727"/>
    </row>
    <row r="1517" spans="2:7">
      <c r="B1517" s="727"/>
      <c r="C1517" s="727"/>
      <c r="D1517" s="727"/>
      <c r="E1517" s="727"/>
      <c r="F1517" s="727"/>
      <c r="G1517" s="727"/>
    </row>
    <row r="1518" spans="2:7">
      <c r="B1518" s="727"/>
      <c r="C1518" s="727"/>
      <c r="D1518" s="727"/>
      <c r="E1518" s="727"/>
      <c r="F1518" s="727"/>
      <c r="G1518" s="727"/>
    </row>
    <row r="1519" spans="2:7">
      <c r="B1519" s="727"/>
      <c r="C1519" s="727"/>
      <c r="D1519" s="727"/>
      <c r="E1519" s="727"/>
      <c r="F1519" s="727"/>
      <c r="G1519" s="727"/>
    </row>
    <row r="1520" spans="2:7">
      <c r="B1520" s="727"/>
      <c r="C1520" s="727"/>
      <c r="D1520" s="727"/>
      <c r="E1520" s="727"/>
      <c r="F1520" s="727"/>
      <c r="G1520" s="727"/>
    </row>
    <row r="1521" spans="2:7">
      <c r="B1521" s="727"/>
      <c r="C1521" s="727"/>
      <c r="D1521" s="727"/>
      <c r="E1521" s="727"/>
      <c r="F1521" s="727"/>
      <c r="G1521" s="727"/>
    </row>
    <row r="1522" spans="2:7">
      <c r="B1522" s="727"/>
      <c r="C1522" s="727"/>
      <c r="D1522" s="727"/>
      <c r="E1522" s="727"/>
      <c r="F1522" s="727"/>
      <c r="G1522" s="727"/>
    </row>
    <row r="1523" spans="2:7">
      <c r="B1523" s="727"/>
      <c r="C1523" s="727"/>
      <c r="D1523" s="727"/>
      <c r="E1523" s="727"/>
      <c r="F1523" s="727"/>
      <c r="G1523" s="727"/>
    </row>
    <row r="1524" spans="2:7">
      <c r="B1524" s="727"/>
      <c r="C1524" s="727"/>
      <c r="D1524" s="727"/>
      <c r="E1524" s="727"/>
      <c r="F1524" s="727"/>
      <c r="G1524" s="727"/>
    </row>
    <row r="1525" spans="2:7">
      <c r="B1525" s="727"/>
      <c r="C1525" s="727"/>
      <c r="D1525" s="727"/>
      <c r="E1525" s="727"/>
      <c r="F1525" s="727"/>
      <c r="G1525" s="727"/>
    </row>
    <row r="1526" spans="2:7">
      <c r="B1526" s="727"/>
      <c r="C1526" s="727"/>
      <c r="D1526" s="727"/>
      <c r="E1526" s="727"/>
      <c r="F1526" s="727"/>
      <c r="G1526" s="727"/>
    </row>
    <row r="1527" spans="2:7">
      <c r="B1527" s="727"/>
      <c r="C1527" s="727"/>
      <c r="D1527" s="727"/>
      <c r="E1527" s="727"/>
      <c r="F1527" s="727"/>
      <c r="G1527" s="727"/>
    </row>
    <row r="1528" spans="2:7">
      <c r="B1528" s="727"/>
      <c r="C1528" s="727"/>
      <c r="D1528" s="727"/>
      <c r="E1528" s="727"/>
      <c r="F1528" s="727"/>
      <c r="G1528" s="727"/>
    </row>
    <row r="1529" spans="2:7">
      <c r="B1529" s="727"/>
      <c r="C1529" s="727"/>
      <c r="D1529" s="727"/>
      <c r="E1529" s="727"/>
      <c r="F1529" s="727"/>
      <c r="G1529" s="727"/>
    </row>
    <row r="1530" spans="2:7">
      <c r="B1530" s="727"/>
      <c r="C1530" s="727"/>
      <c r="D1530" s="727"/>
      <c r="E1530" s="727"/>
      <c r="F1530" s="727"/>
      <c r="G1530" s="727"/>
    </row>
    <row r="1531" spans="2:7">
      <c r="B1531" s="727"/>
      <c r="C1531" s="727"/>
      <c r="D1531" s="727"/>
      <c r="E1531" s="727"/>
      <c r="F1531" s="727"/>
      <c r="G1531" s="727"/>
    </row>
    <row r="1532" spans="2:7">
      <c r="B1532" s="727"/>
      <c r="C1532" s="727"/>
      <c r="D1532" s="727"/>
      <c r="E1532" s="727"/>
      <c r="F1532" s="727"/>
      <c r="G1532" s="727"/>
    </row>
    <row r="1533" spans="2:7">
      <c r="B1533" s="727"/>
      <c r="C1533" s="727"/>
      <c r="D1533" s="727"/>
      <c r="E1533" s="727"/>
      <c r="F1533" s="727"/>
      <c r="G1533" s="727"/>
    </row>
    <row r="1534" spans="2:7">
      <c r="B1534" s="727"/>
      <c r="C1534" s="727"/>
      <c r="D1534" s="727"/>
      <c r="E1534" s="727"/>
      <c r="F1534" s="727"/>
      <c r="G1534" s="727"/>
    </row>
    <row r="1535" spans="2:7">
      <c r="B1535" s="727"/>
      <c r="C1535" s="727"/>
      <c r="D1535" s="727"/>
      <c r="E1535" s="727"/>
      <c r="F1535" s="727"/>
      <c r="G1535" s="727"/>
    </row>
    <row r="1536" spans="2:7">
      <c r="B1536" s="727"/>
      <c r="C1536" s="727"/>
      <c r="D1536" s="727"/>
      <c r="E1536" s="727"/>
      <c r="F1536" s="727"/>
      <c r="G1536" s="727"/>
    </row>
    <row r="1537" spans="2:7">
      <c r="B1537" s="727"/>
      <c r="C1537" s="727"/>
      <c r="D1537" s="727"/>
      <c r="E1537" s="727"/>
      <c r="F1537" s="727"/>
      <c r="G1537" s="727"/>
    </row>
    <row r="1538" spans="2:7">
      <c r="B1538" s="727"/>
      <c r="C1538" s="727"/>
      <c r="D1538" s="727"/>
      <c r="E1538" s="727"/>
      <c r="F1538" s="727"/>
      <c r="G1538" s="727"/>
    </row>
    <row r="1539" spans="2:7">
      <c r="B1539" s="727"/>
      <c r="C1539" s="727"/>
      <c r="D1539" s="727"/>
      <c r="E1539" s="727"/>
      <c r="F1539" s="727"/>
      <c r="G1539" s="727"/>
    </row>
    <row r="1540" spans="2:7">
      <c r="B1540" s="727"/>
      <c r="C1540" s="727"/>
      <c r="D1540" s="727"/>
      <c r="E1540" s="727"/>
      <c r="F1540" s="727"/>
      <c r="G1540" s="727"/>
    </row>
    <row r="1541" spans="2:7">
      <c r="B1541" s="727"/>
      <c r="C1541" s="727"/>
      <c r="D1541" s="727"/>
      <c r="E1541" s="727"/>
      <c r="F1541" s="727"/>
      <c r="G1541" s="727"/>
    </row>
    <row r="1542" spans="2:7">
      <c r="B1542" s="727"/>
      <c r="C1542" s="727"/>
      <c r="D1542" s="727"/>
      <c r="E1542" s="727"/>
      <c r="F1542" s="727"/>
      <c r="G1542" s="727"/>
    </row>
    <row r="1543" spans="2:7">
      <c r="B1543" s="727"/>
      <c r="C1543" s="727"/>
      <c r="D1543" s="727"/>
      <c r="E1543" s="727"/>
      <c r="F1543" s="727"/>
      <c r="G1543" s="727"/>
    </row>
    <row r="1544" spans="2:7">
      <c r="B1544" s="727"/>
      <c r="C1544" s="727"/>
      <c r="D1544" s="727"/>
      <c r="E1544" s="727"/>
      <c r="F1544" s="727"/>
      <c r="G1544" s="727"/>
    </row>
    <row r="1545" spans="2:7">
      <c r="B1545" s="727"/>
      <c r="C1545" s="727"/>
      <c r="D1545" s="727"/>
      <c r="E1545" s="727"/>
      <c r="F1545" s="727"/>
      <c r="G1545" s="727"/>
    </row>
    <row r="1546" spans="2:7">
      <c r="B1546" s="727"/>
      <c r="C1546" s="727"/>
      <c r="D1546" s="727"/>
      <c r="E1546" s="727"/>
      <c r="F1546" s="727"/>
      <c r="G1546" s="727"/>
    </row>
    <row r="1547" spans="2:7">
      <c r="B1547" s="727"/>
      <c r="C1547" s="727"/>
      <c r="D1547" s="727"/>
      <c r="E1547" s="727"/>
      <c r="F1547" s="727"/>
      <c r="G1547" s="727"/>
    </row>
    <row r="1548" spans="2:7">
      <c r="B1548" s="727"/>
      <c r="C1548" s="727"/>
      <c r="D1548" s="727"/>
      <c r="E1548" s="727"/>
      <c r="F1548" s="727"/>
      <c r="G1548" s="727"/>
    </row>
    <row r="1549" spans="2:7">
      <c r="B1549" s="727"/>
      <c r="C1549" s="727"/>
      <c r="D1549" s="727"/>
      <c r="E1549" s="727"/>
      <c r="F1549" s="727"/>
      <c r="G1549" s="727"/>
    </row>
    <row r="1550" spans="2:7">
      <c r="B1550" s="727"/>
      <c r="C1550" s="727"/>
      <c r="D1550" s="727"/>
      <c r="E1550" s="727"/>
      <c r="F1550" s="727"/>
      <c r="G1550" s="727"/>
    </row>
    <row r="1551" spans="2:7">
      <c r="B1551" s="727"/>
      <c r="C1551" s="727"/>
      <c r="D1551" s="727"/>
      <c r="E1551" s="727"/>
      <c r="F1551" s="727"/>
      <c r="G1551" s="727"/>
    </row>
    <row r="1552" spans="2:7">
      <c r="B1552" s="727"/>
      <c r="C1552" s="727"/>
      <c r="D1552" s="727"/>
      <c r="E1552" s="727"/>
      <c r="F1552" s="727"/>
      <c r="G1552" s="727"/>
    </row>
    <row r="1553" spans="2:7">
      <c r="B1553" s="727"/>
      <c r="C1553" s="727"/>
      <c r="D1553" s="727"/>
      <c r="E1553" s="727"/>
      <c r="F1553" s="727"/>
      <c r="G1553" s="727"/>
    </row>
    <row r="1554" spans="2:7">
      <c r="B1554" s="727"/>
      <c r="C1554" s="727"/>
      <c r="D1554" s="727"/>
      <c r="E1554" s="727"/>
      <c r="F1554" s="727"/>
      <c r="G1554" s="727"/>
    </row>
    <row r="1555" spans="2:7">
      <c r="B1555" s="727"/>
      <c r="C1555" s="727"/>
      <c r="D1555" s="727"/>
      <c r="E1555" s="727"/>
      <c r="F1555" s="727"/>
      <c r="G1555" s="727"/>
    </row>
    <row r="1556" spans="2:7">
      <c r="B1556" s="727"/>
      <c r="C1556" s="727"/>
      <c r="D1556" s="727"/>
      <c r="E1556" s="727"/>
      <c r="F1556" s="727"/>
      <c r="G1556" s="727"/>
    </row>
    <row r="1557" spans="2:7">
      <c r="B1557" s="727"/>
      <c r="C1557" s="727"/>
      <c r="D1557" s="727"/>
      <c r="E1557" s="727"/>
      <c r="F1557" s="727"/>
      <c r="G1557" s="727"/>
    </row>
    <row r="1558" spans="2:7">
      <c r="B1558" s="727"/>
      <c r="C1558" s="727"/>
      <c r="D1558" s="727"/>
      <c r="E1558" s="727"/>
      <c r="F1558" s="727"/>
      <c r="G1558" s="727"/>
    </row>
    <row r="1559" spans="2:7">
      <c r="B1559" s="727"/>
      <c r="C1559" s="727"/>
      <c r="D1559" s="727"/>
      <c r="E1559" s="727"/>
      <c r="F1559" s="727"/>
      <c r="G1559" s="727"/>
    </row>
    <row r="1560" spans="2:7">
      <c r="B1560" s="727"/>
      <c r="C1560" s="727"/>
      <c r="D1560" s="727"/>
      <c r="E1560" s="727"/>
      <c r="F1560" s="727"/>
      <c r="G1560" s="727"/>
    </row>
    <row r="1561" spans="2:7">
      <c r="B1561" s="727"/>
      <c r="C1561" s="727"/>
      <c r="D1561" s="727"/>
      <c r="E1561" s="727"/>
      <c r="F1561" s="727"/>
      <c r="G1561" s="727"/>
    </row>
    <row r="1562" spans="2:7">
      <c r="B1562" s="727"/>
      <c r="C1562" s="727"/>
      <c r="D1562" s="727"/>
      <c r="E1562" s="727"/>
      <c r="F1562" s="727"/>
      <c r="G1562" s="727"/>
    </row>
    <row r="1563" spans="2:7">
      <c r="B1563" s="727"/>
      <c r="C1563" s="727"/>
      <c r="D1563" s="727"/>
      <c r="E1563" s="727"/>
      <c r="F1563" s="727"/>
      <c r="G1563" s="727"/>
    </row>
    <row r="1564" spans="2:7">
      <c r="B1564" s="727"/>
      <c r="C1564" s="727"/>
      <c r="D1564" s="727"/>
      <c r="E1564" s="727"/>
      <c r="F1564" s="727"/>
      <c r="G1564" s="727"/>
    </row>
    <row r="1565" spans="2:7">
      <c r="B1565" s="727"/>
      <c r="C1565" s="727"/>
      <c r="D1565" s="727"/>
      <c r="E1565" s="727"/>
      <c r="F1565" s="727"/>
      <c r="G1565" s="727"/>
    </row>
    <row r="1566" spans="2:7">
      <c r="B1566" s="727"/>
      <c r="C1566" s="727"/>
      <c r="D1566" s="727"/>
      <c r="E1566" s="727"/>
      <c r="F1566" s="727"/>
      <c r="G1566" s="727"/>
    </row>
    <row r="1567" spans="2:7">
      <c r="B1567" s="727"/>
      <c r="C1567" s="727"/>
      <c r="D1567" s="727"/>
      <c r="E1567" s="727"/>
      <c r="F1567" s="727"/>
      <c r="G1567" s="727"/>
    </row>
    <row r="1568" spans="2:7">
      <c r="B1568" s="727"/>
      <c r="C1568" s="727"/>
      <c r="D1568" s="727"/>
      <c r="E1568" s="727"/>
      <c r="F1568" s="727"/>
      <c r="G1568" s="727"/>
    </row>
    <row r="1569" spans="2:7">
      <c r="B1569" s="727"/>
      <c r="C1569" s="727"/>
      <c r="D1569" s="727"/>
      <c r="E1569" s="727"/>
      <c r="F1569" s="727"/>
      <c r="G1569" s="727"/>
    </row>
    <row r="1570" spans="2:7">
      <c r="B1570" s="727"/>
      <c r="C1570" s="727"/>
      <c r="D1570" s="727"/>
      <c r="E1570" s="727"/>
      <c r="F1570" s="727"/>
      <c r="G1570" s="727"/>
    </row>
    <row r="1571" spans="2:7">
      <c r="B1571" s="727"/>
      <c r="C1571" s="727"/>
      <c r="D1571" s="727"/>
      <c r="E1571" s="727"/>
      <c r="F1571" s="727"/>
      <c r="G1571" s="727"/>
    </row>
    <row r="1572" spans="2:7">
      <c r="B1572" s="727"/>
      <c r="C1572" s="727"/>
      <c r="D1572" s="727"/>
      <c r="E1572" s="727"/>
      <c r="F1572" s="727"/>
      <c r="G1572" s="727"/>
    </row>
    <row r="1573" spans="2:7">
      <c r="B1573" s="727"/>
      <c r="C1573" s="727"/>
      <c r="D1573" s="727"/>
      <c r="E1573" s="727"/>
      <c r="F1573" s="727"/>
      <c r="G1573" s="727"/>
    </row>
    <row r="1574" spans="2:7">
      <c r="B1574" s="727"/>
      <c r="C1574" s="727"/>
      <c r="D1574" s="727"/>
      <c r="E1574" s="727"/>
      <c r="F1574" s="727"/>
      <c r="G1574" s="727"/>
    </row>
    <row r="1575" spans="2:7">
      <c r="B1575" s="727"/>
      <c r="C1575" s="727"/>
      <c r="D1575" s="727"/>
      <c r="E1575" s="727"/>
      <c r="F1575" s="727"/>
      <c r="G1575" s="727"/>
    </row>
    <row r="1576" spans="2:7">
      <c r="B1576" s="727"/>
      <c r="C1576" s="727"/>
      <c r="D1576" s="727"/>
      <c r="E1576" s="727"/>
      <c r="F1576" s="727"/>
      <c r="G1576" s="727"/>
    </row>
    <row r="1577" spans="2:7">
      <c r="B1577" s="727"/>
      <c r="C1577" s="727"/>
      <c r="D1577" s="727"/>
      <c r="E1577" s="727"/>
      <c r="F1577" s="727"/>
      <c r="G1577" s="727"/>
    </row>
    <row r="1578" spans="2:7">
      <c r="B1578" s="727"/>
      <c r="C1578" s="727"/>
      <c r="D1578" s="727"/>
      <c r="E1578" s="727"/>
      <c r="F1578" s="727"/>
      <c r="G1578" s="727"/>
    </row>
    <row r="1579" spans="2:7">
      <c r="B1579" s="727"/>
      <c r="C1579" s="727"/>
      <c r="D1579" s="727"/>
      <c r="E1579" s="727"/>
      <c r="F1579" s="727"/>
      <c r="G1579" s="727"/>
    </row>
    <row r="1580" spans="2:7">
      <c r="B1580" s="727"/>
      <c r="C1580" s="727"/>
      <c r="D1580" s="727"/>
      <c r="E1580" s="727"/>
      <c r="F1580" s="727"/>
      <c r="G1580" s="727"/>
    </row>
    <row r="1581" spans="2:7">
      <c r="B1581" s="727"/>
      <c r="C1581" s="727"/>
      <c r="D1581" s="727"/>
      <c r="E1581" s="727"/>
      <c r="F1581" s="727"/>
      <c r="G1581" s="727"/>
    </row>
    <row r="1582" spans="2:7">
      <c r="B1582" s="727"/>
      <c r="C1582" s="727"/>
      <c r="D1582" s="727"/>
      <c r="E1582" s="727"/>
      <c r="F1582" s="727"/>
      <c r="G1582" s="727"/>
    </row>
    <row r="1583" spans="2:7">
      <c r="B1583" s="727"/>
      <c r="C1583" s="727"/>
      <c r="D1583" s="727"/>
      <c r="E1583" s="727"/>
      <c r="F1583" s="727"/>
      <c r="G1583" s="727"/>
    </row>
    <row r="1584" spans="2:7">
      <c r="B1584" s="727"/>
      <c r="C1584" s="727"/>
      <c r="D1584" s="727"/>
      <c r="E1584" s="727"/>
      <c r="F1584" s="727"/>
      <c r="G1584" s="727"/>
    </row>
    <row r="1585" spans="2:7">
      <c r="B1585" s="727"/>
      <c r="C1585" s="727"/>
      <c r="D1585" s="727"/>
      <c r="E1585" s="727"/>
      <c r="F1585" s="727"/>
      <c r="G1585" s="727"/>
    </row>
    <row r="1586" spans="2:7">
      <c r="B1586" s="727"/>
      <c r="C1586" s="727"/>
      <c r="D1586" s="727"/>
      <c r="E1586" s="727"/>
      <c r="F1586" s="727"/>
      <c r="G1586" s="727"/>
    </row>
    <row r="1587" spans="2:7">
      <c r="B1587" s="727"/>
      <c r="C1587" s="727"/>
      <c r="D1587" s="727"/>
      <c r="E1587" s="727"/>
      <c r="F1587" s="727"/>
      <c r="G1587" s="727"/>
    </row>
    <row r="1588" spans="2:7">
      <c r="B1588" s="727"/>
      <c r="C1588" s="727"/>
      <c r="D1588" s="727"/>
      <c r="E1588" s="727"/>
      <c r="F1588" s="727"/>
      <c r="G1588" s="727"/>
    </row>
    <row r="1589" spans="2:7">
      <c r="B1589" s="727"/>
      <c r="C1589" s="727"/>
      <c r="D1589" s="727"/>
      <c r="E1589" s="727"/>
      <c r="F1589" s="727"/>
      <c r="G1589" s="727"/>
    </row>
    <row r="1590" spans="2:7">
      <c r="B1590" s="727"/>
      <c r="C1590" s="727"/>
      <c r="D1590" s="727"/>
      <c r="E1590" s="727"/>
      <c r="F1590" s="727"/>
      <c r="G1590" s="727"/>
    </row>
    <row r="1591" spans="2:7">
      <c r="B1591" s="727"/>
      <c r="C1591" s="727"/>
      <c r="D1591" s="727"/>
      <c r="E1591" s="727"/>
      <c r="F1591" s="727"/>
      <c r="G1591" s="727"/>
    </row>
    <row r="1592" spans="2:7">
      <c r="B1592" s="727"/>
      <c r="C1592" s="727"/>
      <c r="D1592" s="727"/>
      <c r="E1592" s="727"/>
      <c r="F1592" s="727"/>
      <c r="G1592" s="727"/>
    </row>
    <row r="1593" spans="2:7">
      <c r="B1593" s="727"/>
      <c r="C1593" s="727"/>
      <c r="D1593" s="727"/>
      <c r="E1593" s="727"/>
      <c r="F1593" s="727"/>
      <c r="G1593" s="727"/>
    </row>
    <row r="1594" spans="2:7">
      <c r="B1594" s="727"/>
      <c r="C1594" s="727"/>
      <c r="D1594" s="727"/>
      <c r="E1594" s="727"/>
      <c r="F1594" s="727"/>
      <c r="G1594" s="727"/>
    </row>
    <row r="1595" spans="2:7">
      <c r="B1595" s="727"/>
      <c r="C1595" s="727"/>
      <c r="D1595" s="727"/>
      <c r="E1595" s="727"/>
      <c r="F1595" s="727"/>
      <c r="G1595" s="727"/>
    </row>
    <row r="1596" spans="2:7">
      <c r="B1596" s="727"/>
      <c r="C1596" s="727"/>
      <c r="D1596" s="727"/>
      <c r="E1596" s="727"/>
      <c r="F1596" s="727"/>
      <c r="G1596" s="727"/>
    </row>
    <row r="1597" spans="2:7">
      <c r="B1597" s="727"/>
      <c r="C1597" s="727"/>
      <c r="D1597" s="727"/>
      <c r="E1597" s="727"/>
      <c r="F1597" s="727"/>
      <c r="G1597" s="727"/>
    </row>
    <row r="1598" spans="2:7">
      <c r="B1598" s="727"/>
      <c r="C1598" s="727"/>
      <c r="D1598" s="727"/>
      <c r="E1598" s="727"/>
      <c r="F1598" s="727"/>
      <c r="G1598" s="727"/>
    </row>
    <row r="1599" spans="2:7">
      <c r="B1599" s="727"/>
      <c r="C1599" s="727"/>
      <c r="D1599" s="727"/>
      <c r="E1599" s="727"/>
      <c r="F1599" s="727"/>
      <c r="G1599" s="727"/>
    </row>
    <row r="1600" spans="2:7">
      <c r="B1600" s="727"/>
      <c r="C1600" s="727"/>
      <c r="D1600" s="727"/>
      <c r="E1600" s="727"/>
      <c r="F1600" s="727"/>
      <c r="G1600" s="727"/>
    </row>
    <row r="1601" spans="2:7">
      <c r="B1601" s="727"/>
      <c r="C1601" s="727"/>
      <c r="D1601" s="727"/>
      <c r="E1601" s="727"/>
      <c r="F1601" s="727"/>
      <c r="G1601" s="727"/>
    </row>
    <row r="1602" spans="2:7">
      <c r="B1602" s="727"/>
      <c r="C1602" s="727"/>
      <c r="D1602" s="727"/>
      <c r="E1602" s="727"/>
      <c r="F1602" s="727"/>
      <c r="G1602" s="727"/>
    </row>
    <row r="1603" spans="2:7">
      <c r="B1603" s="727"/>
      <c r="C1603" s="727"/>
      <c r="D1603" s="727"/>
      <c r="E1603" s="727"/>
      <c r="F1603" s="727"/>
      <c r="G1603" s="727"/>
    </row>
    <row r="1604" spans="2:7">
      <c r="B1604" s="727"/>
      <c r="C1604" s="727"/>
      <c r="D1604" s="727"/>
      <c r="E1604" s="727"/>
      <c r="F1604" s="727"/>
      <c r="G1604" s="727"/>
    </row>
    <row r="1605" spans="2:7">
      <c r="B1605" s="727"/>
      <c r="C1605" s="727"/>
      <c r="D1605" s="727"/>
      <c r="E1605" s="727"/>
      <c r="F1605" s="727"/>
      <c r="G1605" s="727"/>
    </row>
    <row r="1606" spans="2:7">
      <c r="B1606" s="727"/>
      <c r="C1606" s="727"/>
      <c r="D1606" s="727"/>
      <c r="E1606" s="727"/>
      <c r="F1606" s="727"/>
      <c r="G1606" s="727"/>
    </row>
    <row r="1607" spans="2:7">
      <c r="B1607" s="727"/>
      <c r="C1607" s="727"/>
      <c r="D1607" s="727"/>
      <c r="E1607" s="727"/>
      <c r="F1607" s="727"/>
      <c r="G1607" s="727"/>
    </row>
    <row r="1608" spans="2:7">
      <c r="B1608" s="727"/>
      <c r="C1608" s="727"/>
      <c r="D1608" s="727"/>
      <c r="E1608" s="727"/>
      <c r="F1608" s="727"/>
      <c r="G1608" s="727"/>
    </row>
    <row r="1609" spans="2:7">
      <c r="B1609" s="727"/>
      <c r="C1609" s="727"/>
      <c r="D1609" s="727"/>
      <c r="E1609" s="727"/>
      <c r="F1609" s="727"/>
      <c r="G1609" s="727"/>
    </row>
    <row r="1610" spans="2:7">
      <c r="B1610" s="727"/>
      <c r="C1610" s="727"/>
      <c r="D1610" s="727"/>
      <c r="E1610" s="727"/>
      <c r="F1610" s="727"/>
      <c r="G1610" s="727"/>
    </row>
    <row r="1611" spans="2:7">
      <c r="B1611" s="727"/>
      <c r="C1611" s="727"/>
      <c r="D1611" s="727"/>
      <c r="E1611" s="727"/>
      <c r="F1611" s="727"/>
      <c r="G1611" s="727"/>
    </row>
    <row r="1612" spans="2:7">
      <c r="B1612" s="727"/>
      <c r="C1612" s="727"/>
      <c r="D1612" s="727"/>
      <c r="E1612" s="727"/>
      <c r="F1612" s="727"/>
      <c r="G1612" s="727"/>
    </row>
    <row r="1613" spans="2:7">
      <c r="B1613" s="727"/>
      <c r="C1613" s="727"/>
      <c r="D1613" s="727"/>
      <c r="E1613" s="727"/>
      <c r="F1613" s="727"/>
      <c r="G1613" s="727"/>
    </row>
    <row r="1614" spans="2:7">
      <c r="B1614" s="727"/>
      <c r="C1614" s="727"/>
      <c r="D1614" s="727"/>
      <c r="E1614" s="727"/>
      <c r="F1614" s="727"/>
      <c r="G1614" s="727"/>
    </row>
    <row r="1615" spans="2:7">
      <c r="B1615" s="727"/>
      <c r="C1615" s="727"/>
      <c r="D1615" s="727"/>
      <c r="E1615" s="727"/>
      <c r="F1615" s="727"/>
      <c r="G1615" s="727"/>
    </row>
    <row r="1616" spans="2:7">
      <c r="B1616" s="727"/>
      <c r="C1616" s="727"/>
      <c r="D1616" s="727"/>
      <c r="E1616" s="727"/>
      <c r="F1616" s="727"/>
      <c r="G1616" s="727"/>
    </row>
    <row r="1617" spans="2:7">
      <c r="B1617" s="727"/>
      <c r="C1617" s="727"/>
      <c r="D1617" s="727"/>
      <c r="E1617" s="727"/>
      <c r="F1617" s="727"/>
      <c r="G1617" s="727"/>
    </row>
    <row r="1618" spans="2:7">
      <c r="B1618" s="727"/>
      <c r="C1618" s="727"/>
      <c r="D1618" s="727"/>
      <c r="E1618" s="727"/>
      <c r="F1618" s="727"/>
      <c r="G1618" s="727"/>
    </row>
    <row r="1619" spans="2:7">
      <c r="B1619" s="727"/>
      <c r="C1619" s="727"/>
      <c r="D1619" s="727"/>
      <c r="E1619" s="727"/>
      <c r="F1619" s="727"/>
      <c r="G1619" s="727"/>
    </row>
    <row r="1620" spans="2:7">
      <c r="B1620" s="727"/>
      <c r="C1620" s="727"/>
      <c r="D1620" s="727"/>
      <c r="E1620" s="727"/>
      <c r="F1620" s="727"/>
      <c r="G1620" s="727"/>
    </row>
    <row r="1621" spans="2:7">
      <c r="B1621" s="727"/>
      <c r="C1621" s="727"/>
      <c r="D1621" s="727"/>
      <c r="E1621" s="727"/>
      <c r="F1621" s="727"/>
      <c r="G1621" s="727"/>
    </row>
    <row r="1622" spans="2:7">
      <c r="B1622" s="727"/>
      <c r="C1622" s="727"/>
      <c r="D1622" s="727"/>
      <c r="E1622" s="727"/>
      <c r="F1622" s="727"/>
      <c r="G1622" s="727"/>
    </row>
    <row r="1623" spans="2:7">
      <c r="B1623" s="727"/>
      <c r="C1623" s="727"/>
      <c r="D1623" s="727"/>
      <c r="E1623" s="727"/>
      <c r="F1623" s="727"/>
      <c r="G1623" s="727"/>
    </row>
    <row r="1624" spans="2:7">
      <c r="B1624" s="727"/>
      <c r="C1624" s="727"/>
      <c r="D1624" s="727"/>
      <c r="E1624" s="727"/>
      <c r="F1624" s="727"/>
      <c r="G1624" s="727"/>
    </row>
    <row r="1625" spans="2:7">
      <c r="B1625" s="727"/>
      <c r="C1625" s="727"/>
      <c r="D1625" s="727"/>
      <c r="E1625" s="727"/>
      <c r="F1625" s="727"/>
      <c r="G1625" s="727"/>
    </row>
    <row r="1626" spans="2:7">
      <c r="B1626" s="727"/>
      <c r="C1626" s="727"/>
      <c r="D1626" s="727"/>
      <c r="E1626" s="727"/>
      <c r="F1626" s="727"/>
      <c r="G1626" s="727"/>
    </row>
    <row r="1627" spans="2:7">
      <c r="B1627" s="727"/>
      <c r="C1627" s="727"/>
      <c r="D1627" s="727"/>
      <c r="E1627" s="727"/>
      <c r="F1627" s="727"/>
      <c r="G1627" s="727"/>
    </row>
    <row r="1628" spans="2:7">
      <c r="B1628" s="727"/>
      <c r="C1628" s="727"/>
      <c r="D1628" s="727"/>
      <c r="E1628" s="727"/>
      <c r="F1628" s="727"/>
      <c r="G1628" s="727"/>
    </row>
    <row r="1629" spans="2:7">
      <c r="B1629" s="727"/>
      <c r="C1629" s="727"/>
      <c r="D1629" s="727"/>
      <c r="E1629" s="727"/>
      <c r="F1629" s="727"/>
      <c r="G1629" s="727"/>
    </row>
    <row r="1630" spans="2:7">
      <c r="B1630" s="727"/>
      <c r="C1630" s="727"/>
      <c r="D1630" s="727"/>
      <c r="E1630" s="727"/>
      <c r="F1630" s="727"/>
      <c r="G1630" s="727"/>
    </row>
    <row r="1631" spans="2:7">
      <c r="B1631" s="727"/>
      <c r="C1631" s="727"/>
      <c r="D1631" s="727"/>
      <c r="E1631" s="727"/>
      <c r="F1631" s="727"/>
      <c r="G1631" s="727"/>
    </row>
    <row r="1632" spans="2:7">
      <c r="B1632" s="727"/>
      <c r="C1632" s="727"/>
      <c r="D1632" s="727"/>
      <c r="E1632" s="727"/>
      <c r="F1632" s="727"/>
      <c r="G1632" s="727"/>
    </row>
    <row r="1633" spans="2:7">
      <c r="B1633" s="727"/>
      <c r="C1633" s="727"/>
      <c r="D1633" s="727"/>
      <c r="E1633" s="727"/>
      <c r="F1633" s="727"/>
      <c r="G1633" s="727"/>
    </row>
    <row r="1634" spans="2:7">
      <c r="B1634" s="727"/>
      <c r="C1634" s="727"/>
      <c r="D1634" s="727"/>
      <c r="E1634" s="727"/>
      <c r="F1634" s="727"/>
      <c r="G1634" s="727"/>
    </row>
    <row r="1635" spans="2:7">
      <c r="B1635" s="727"/>
      <c r="C1635" s="727"/>
      <c r="D1635" s="727"/>
      <c r="E1635" s="727"/>
      <c r="F1635" s="727"/>
      <c r="G1635" s="727"/>
    </row>
    <row r="1636" spans="2:7">
      <c r="B1636" s="727"/>
      <c r="C1636" s="727"/>
      <c r="D1636" s="727"/>
      <c r="E1636" s="727"/>
      <c r="F1636" s="727"/>
      <c r="G1636" s="727"/>
    </row>
    <row r="1637" spans="2:7">
      <c r="B1637" s="727"/>
      <c r="C1637" s="727"/>
      <c r="D1637" s="727"/>
      <c r="E1637" s="727"/>
      <c r="F1637" s="727"/>
      <c r="G1637" s="727"/>
    </row>
    <row r="1638" spans="2:7">
      <c r="B1638" s="727"/>
      <c r="C1638" s="727"/>
      <c r="D1638" s="727"/>
      <c r="E1638" s="727"/>
      <c r="F1638" s="727"/>
      <c r="G1638" s="727"/>
    </row>
  </sheetData>
  <mergeCells count="40">
    <mergeCell ref="B30:G30"/>
    <mergeCell ref="B31:G31"/>
    <mergeCell ref="B32:G32"/>
    <mergeCell ref="B33:G33"/>
    <mergeCell ref="A43:H43"/>
    <mergeCell ref="B40:G40"/>
    <mergeCell ref="B41:G41"/>
    <mergeCell ref="B42:G42"/>
    <mergeCell ref="B34:G34"/>
    <mergeCell ref="B35:G35"/>
    <mergeCell ref="B36:G36"/>
    <mergeCell ref="B37:G37"/>
    <mergeCell ref="B38:G38"/>
    <mergeCell ref="B39:G39"/>
    <mergeCell ref="B25:G25"/>
    <mergeCell ref="B26:G26"/>
    <mergeCell ref="B27:G27"/>
    <mergeCell ref="B28:G28"/>
    <mergeCell ref="B29:G29"/>
    <mergeCell ref="B19:G19"/>
    <mergeCell ref="B20:G20"/>
    <mergeCell ref="B23:G23"/>
    <mergeCell ref="B24:G24"/>
    <mergeCell ref="B21:G21"/>
    <mergeCell ref="B22:G22"/>
    <mergeCell ref="B14:G14"/>
    <mergeCell ref="B15:G15"/>
    <mergeCell ref="B16:G16"/>
    <mergeCell ref="B17:G17"/>
    <mergeCell ref="B18:G18"/>
    <mergeCell ref="B9:G9"/>
    <mergeCell ref="B10:G10"/>
    <mergeCell ref="B11:G11"/>
    <mergeCell ref="B12:G12"/>
    <mergeCell ref="B13:G13"/>
    <mergeCell ref="A4:H4"/>
    <mergeCell ref="B6:G6"/>
    <mergeCell ref="B7:G7"/>
    <mergeCell ref="A5:H5"/>
    <mergeCell ref="B8:G8"/>
  </mergeCells>
  <phoneticPr fontId="0" type="noConversion"/>
  <printOptions horizontalCentered="1" verticalCentered="1"/>
  <pageMargins left="0.5" right="0.7" top="0.5" bottom="0.25" header="0.25" footer="0"/>
  <pageSetup scale="97" orientation="portrait" r:id="rId1"/>
  <headerFooter alignWithMargins="0">
    <oddFooter>&amp;A</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pageSetUpPr fitToPage="1"/>
  </sheetPr>
  <dimension ref="A1:H1026"/>
  <sheetViews>
    <sheetView workbookViewId="0"/>
  </sheetViews>
  <sheetFormatPr defaultRowHeight="12.6"/>
  <cols>
    <col min="1" max="1" width="9" customWidth="1"/>
    <col min="7" max="7" width="18" customWidth="1"/>
    <col min="8" max="8" width="22.42578125" customWidth="1"/>
  </cols>
  <sheetData>
    <row r="1" spans="1:8">
      <c r="A1" s="46">
        <f>Title!B12</f>
        <v>0</v>
      </c>
      <c r="B1" s="2"/>
      <c r="C1" s="2"/>
      <c r="D1" s="2"/>
      <c r="E1" s="2"/>
      <c r="F1" s="2"/>
      <c r="G1" s="2"/>
      <c r="H1" s="501" t="str">
        <f>'79'!H1</f>
        <v>For The Year Ended</v>
      </c>
    </row>
    <row r="2" spans="1:8" ht="12.95" thickBot="1">
      <c r="A2" s="692" t="s">
        <v>82</v>
      </c>
      <c r="B2" s="2"/>
      <c r="C2" s="2"/>
      <c r="D2" s="2"/>
      <c r="E2" s="2"/>
      <c r="F2" s="2"/>
      <c r="G2" s="2"/>
      <c r="H2" s="116">
        <f>'38'!H2</f>
        <v>0</v>
      </c>
    </row>
    <row r="3" spans="1:8" ht="12.95">
      <c r="A3" s="904" t="s">
        <v>1301</v>
      </c>
      <c r="B3" s="904"/>
      <c r="C3" s="904"/>
      <c r="D3" s="904"/>
      <c r="E3" s="904"/>
      <c r="F3" s="904"/>
      <c r="G3" s="904"/>
      <c r="H3" s="904"/>
    </row>
    <row r="4" spans="1:8" ht="12.95" thickBot="1">
      <c r="A4" s="1480"/>
      <c r="B4" s="1480"/>
      <c r="C4" s="1480"/>
      <c r="D4" s="1480"/>
      <c r="E4" s="1480"/>
      <c r="F4" s="1480"/>
      <c r="G4" s="1480"/>
      <c r="H4" s="1480"/>
    </row>
    <row r="5" spans="1:8" ht="25.5" thickBot="1">
      <c r="A5" s="45" t="s">
        <v>1260</v>
      </c>
      <c r="B5" s="989" t="s">
        <v>1261</v>
      </c>
      <c r="C5" s="989"/>
      <c r="D5" s="989"/>
      <c r="E5" s="989"/>
      <c r="F5" s="989"/>
      <c r="G5" s="989"/>
      <c r="H5" s="62" t="s">
        <v>335</v>
      </c>
    </row>
    <row r="6" spans="1:8" ht="20.25" customHeight="1">
      <c r="A6" s="746"/>
      <c r="B6" s="939" t="s">
        <v>1272</v>
      </c>
      <c r="C6" s="1106"/>
      <c r="D6" s="1106"/>
      <c r="E6" s="1106"/>
      <c r="F6" s="1106"/>
      <c r="G6" s="940"/>
      <c r="H6" s="35"/>
    </row>
    <row r="7" spans="1:8" ht="15.75" customHeight="1">
      <c r="A7" s="739">
        <v>861</v>
      </c>
      <c r="B7" s="912" t="s">
        <v>1273</v>
      </c>
      <c r="C7" s="997"/>
      <c r="D7" s="997"/>
      <c r="E7" s="997"/>
      <c r="F7" s="997"/>
      <c r="G7" s="913"/>
      <c r="H7" s="166">
        <v>0</v>
      </c>
    </row>
    <row r="8" spans="1:8" ht="15.75" customHeight="1">
      <c r="A8" s="61">
        <v>862</v>
      </c>
      <c r="B8" s="910" t="s">
        <v>1274</v>
      </c>
      <c r="C8" s="1095"/>
      <c r="D8" s="1095"/>
      <c r="E8" s="1095"/>
      <c r="F8" s="1095"/>
      <c r="G8" s="911"/>
      <c r="H8" s="175">
        <v>0</v>
      </c>
    </row>
    <row r="9" spans="1:8" ht="15.75" customHeight="1">
      <c r="A9" s="739">
        <v>863</v>
      </c>
      <c r="B9" s="912" t="s">
        <v>1401</v>
      </c>
      <c r="C9" s="997"/>
      <c r="D9" s="997"/>
      <c r="E9" s="997"/>
      <c r="F9" s="997"/>
      <c r="G9" s="913"/>
      <c r="H9" s="166">
        <v>0</v>
      </c>
    </row>
    <row r="10" spans="1:8" ht="15.75" customHeight="1">
      <c r="A10" s="61">
        <v>864</v>
      </c>
      <c r="B10" s="910" t="s">
        <v>1384</v>
      </c>
      <c r="C10" s="1095"/>
      <c r="D10" s="1095"/>
      <c r="E10" s="1095"/>
      <c r="F10" s="1095"/>
      <c r="G10" s="911"/>
      <c r="H10" s="175">
        <v>0</v>
      </c>
    </row>
    <row r="11" spans="1:8" ht="15.75" customHeight="1">
      <c r="A11" s="739">
        <v>865</v>
      </c>
      <c r="B11" s="912" t="s">
        <v>1402</v>
      </c>
      <c r="C11" s="997"/>
      <c r="D11" s="997"/>
      <c r="E11" s="997"/>
      <c r="F11" s="997"/>
      <c r="G11" s="913"/>
      <c r="H11" s="166">
        <v>0</v>
      </c>
    </row>
    <row r="12" spans="1:8" ht="15.75" customHeight="1">
      <c r="A12" s="61">
        <v>866</v>
      </c>
      <c r="B12" s="910" t="s">
        <v>1403</v>
      </c>
      <c r="C12" s="1095"/>
      <c r="D12" s="1095"/>
      <c r="E12" s="1095"/>
      <c r="F12" s="1095"/>
      <c r="G12" s="911"/>
      <c r="H12" s="175">
        <v>0</v>
      </c>
    </row>
    <row r="13" spans="1:8" ht="15.75" customHeight="1" thickBot="1">
      <c r="A13" s="739">
        <v>867</v>
      </c>
      <c r="B13" s="912" t="s">
        <v>1329</v>
      </c>
      <c r="C13" s="997"/>
      <c r="D13" s="997"/>
      <c r="E13" s="997"/>
      <c r="F13" s="997"/>
      <c r="G13" s="913"/>
      <c r="H13" s="176">
        <v>0</v>
      </c>
    </row>
    <row r="14" spans="1:8" ht="15.75" customHeight="1" thickBot="1">
      <c r="A14" s="61"/>
      <c r="B14" s="927" t="s">
        <v>1277</v>
      </c>
      <c r="C14" s="1131"/>
      <c r="D14" s="1131"/>
      <c r="E14" s="1131"/>
      <c r="F14" s="1131"/>
      <c r="G14" s="928"/>
      <c r="H14" s="177">
        <f>SUM(H7:H13)</f>
        <v>0</v>
      </c>
    </row>
    <row r="15" spans="1:8" ht="15.75" customHeight="1" thickBot="1">
      <c r="A15" s="61"/>
      <c r="B15" s="927" t="s">
        <v>1404</v>
      </c>
      <c r="C15" s="1131"/>
      <c r="D15" s="1131"/>
      <c r="E15" s="1131"/>
      <c r="F15" s="1131"/>
      <c r="G15" s="928"/>
      <c r="H15" s="168">
        <f>H14+'69'!H42</f>
        <v>0</v>
      </c>
    </row>
    <row r="16" spans="1:8" ht="17.25" customHeight="1">
      <c r="A16" s="720"/>
      <c r="B16" s="904" t="s">
        <v>1405</v>
      </c>
      <c r="C16" s="904"/>
      <c r="D16" s="904"/>
      <c r="E16" s="904"/>
      <c r="F16" s="904"/>
      <c r="G16" s="904"/>
      <c r="H16" s="187"/>
    </row>
    <row r="17" spans="1:8" ht="25.5" customHeight="1">
      <c r="A17" s="61"/>
      <c r="B17" s="1096" t="s">
        <v>1265</v>
      </c>
      <c r="C17" s="1097"/>
      <c r="D17" s="1097"/>
      <c r="E17" s="1097"/>
      <c r="F17" s="1097"/>
      <c r="G17" s="1098"/>
      <c r="H17" s="180"/>
    </row>
    <row r="18" spans="1:8" ht="15.75" customHeight="1">
      <c r="A18" s="739">
        <v>870</v>
      </c>
      <c r="B18" s="912" t="s">
        <v>1406</v>
      </c>
      <c r="C18" s="997"/>
      <c r="D18" s="997"/>
      <c r="E18" s="997"/>
      <c r="F18" s="997"/>
      <c r="G18" s="913"/>
      <c r="H18" s="166">
        <v>0</v>
      </c>
    </row>
    <row r="19" spans="1:8" ht="15.75" customHeight="1">
      <c r="A19" s="61">
        <v>871</v>
      </c>
      <c r="B19" s="910" t="s">
        <v>1407</v>
      </c>
      <c r="C19" s="1095"/>
      <c r="D19" s="1095"/>
      <c r="E19" s="1095"/>
      <c r="F19" s="1095"/>
      <c r="G19" s="911"/>
      <c r="H19" s="175">
        <v>0</v>
      </c>
    </row>
    <row r="20" spans="1:8" ht="15.75" customHeight="1">
      <c r="A20" s="739">
        <v>872</v>
      </c>
      <c r="B20" s="910" t="s">
        <v>1408</v>
      </c>
      <c r="C20" s="1095"/>
      <c r="D20" s="1095"/>
      <c r="E20" s="1095"/>
      <c r="F20" s="1095"/>
      <c r="G20" s="911"/>
      <c r="H20" s="175">
        <v>0</v>
      </c>
    </row>
    <row r="21" spans="1:8" ht="15.75" customHeight="1">
      <c r="A21" s="61">
        <v>873</v>
      </c>
      <c r="B21" s="912" t="s">
        <v>1378</v>
      </c>
      <c r="C21" s="997"/>
      <c r="D21" s="997"/>
      <c r="E21" s="997"/>
      <c r="F21" s="997"/>
      <c r="G21" s="913"/>
      <c r="H21" s="166">
        <v>0</v>
      </c>
    </row>
    <row r="22" spans="1:8" ht="15.75" customHeight="1">
      <c r="A22" s="739">
        <v>874</v>
      </c>
      <c r="B22" s="910" t="s">
        <v>1409</v>
      </c>
      <c r="C22" s="1095"/>
      <c r="D22" s="1095"/>
      <c r="E22" s="1095"/>
      <c r="F22" s="1095"/>
      <c r="G22" s="911"/>
      <c r="H22" s="175">
        <v>0</v>
      </c>
    </row>
    <row r="23" spans="1:8" ht="15.75" customHeight="1">
      <c r="A23" s="61">
        <v>875</v>
      </c>
      <c r="B23" s="912" t="s">
        <v>1410</v>
      </c>
      <c r="C23" s="997"/>
      <c r="D23" s="997"/>
      <c r="E23" s="997"/>
      <c r="F23" s="997"/>
      <c r="G23" s="913"/>
      <c r="H23" s="166">
        <v>0</v>
      </c>
    </row>
    <row r="24" spans="1:8" ht="15.75" customHeight="1">
      <c r="A24" s="739">
        <v>876</v>
      </c>
      <c r="B24" s="910" t="s">
        <v>1411</v>
      </c>
      <c r="C24" s="1095"/>
      <c r="D24" s="1095"/>
      <c r="E24" s="1095"/>
      <c r="F24" s="1095"/>
      <c r="G24" s="911"/>
      <c r="H24" s="175">
        <v>0</v>
      </c>
    </row>
    <row r="25" spans="1:8" ht="15.75" customHeight="1">
      <c r="A25" s="61">
        <v>877</v>
      </c>
      <c r="B25" s="912" t="s">
        <v>1412</v>
      </c>
      <c r="C25" s="997"/>
      <c r="D25" s="997"/>
      <c r="E25" s="997"/>
      <c r="F25" s="997"/>
      <c r="G25" s="913"/>
      <c r="H25" s="166">
        <v>0</v>
      </c>
    </row>
    <row r="26" spans="1:8" ht="15.75" customHeight="1">
      <c r="A26" s="61">
        <v>878</v>
      </c>
      <c r="B26" s="910" t="s">
        <v>1413</v>
      </c>
      <c r="C26" s="1095"/>
      <c r="D26" s="1095"/>
      <c r="E26" s="1095"/>
      <c r="F26" s="1095"/>
      <c r="G26" s="911"/>
      <c r="H26" s="175">
        <v>0</v>
      </c>
    </row>
    <row r="27" spans="1:8" ht="15.75" customHeight="1">
      <c r="A27" s="61">
        <v>879</v>
      </c>
      <c r="B27" s="910" t="s">
        <v>1414</v>
      </c>
      <c r="C27" s="1095"/>
      <c r="D27" s="1095"/>
      <c r="E27" s="1095"/>
      <c r="F27" s="1095"/>
      <c r="G27" s="911"/>
      <c r="H27" s="175">
        <v>0</v>
      </c>
    </row>
    <row r="28" spans="1:8" ht="15.75" customHeight="1">
      <c r="A28" s="739">
        <v>880</v>
      </c>
      <c r="B28" s="912" t="s">
        <v>1322</v>
      </c>
      <c r="C28" s="997"/>
      <c r="D28" s="997"/>
      <c r="E28" s="997"/>
      <c r="F28" s="997"/>
      <c r="G28" s="913"/>
      <c r="H28" s="166">
        <v>0</v>
      </c>
    </row>
    <row r="29" spans="1:8" ht="15.75" customHeight="1" thickBot="1">
      <c r="A29" s="61">
        <v>881</v>
      </c>
      <c r="B29" s="910" t="s">
        <v>1309</v>
      </c>
      <c r="C29" s="1095"/>
      <c r="D29" s="1095"/>
      <c r="E29" s="1095"/>
      <c r="F29" s="1095"/>
      <c r="G29" s="911"/>
      <c r="H29" s="184">
        <v>0</v>
      </c>
    </row>
    <row r="30" spans="1:8" ht="15.75" customHeight="1" thickBot="1">
      <c r="A30" s="739"/>
      <c r="B30" s="933" t="s">
        <v>1271</v>
      </c>
      <c r="C30" s="1132"/>
      <c r="D30" s="1132"/>
      <c r="E30" s="1132"/>
      <c r="F30" s="1132"/>
      <c r="G30" s="934"/>
      <c r="H30" s="168">
        <f>SUM(H18:H29)</f>
        <v>0</v>
      </c>
    </row>
    <row r="31" spans="1:8" ht="26.25" customHeight="1">
      <c r="A31" s="61"/>
      <c r="B31" s="910" t="s">
        <v>1272</v>
      </c>
      <c r="C31" s="1095"/>
      <c r="D31" s="1095"/>
      <c r="E31" s="1095"/>
      <c r="F31" s="1095"/>
      <c r="G31" s="911"/>
      <c r="H31" s="174"/>
    </row>
    <row r="32" spans="1:8" ht="15.75" customHeight="1">
      <c r="A32" s="739">
        <v>885</v>
      </c>
      <c r="B32" s="912" t="s">
        <v>1273</v>
      </c>
      <c r="C32" s="997"/>
      <c r="D32" s="997"/>
      <c r="E32" s="997"/>
      <c r="F32" s="997"/>
      <c r="G32" s="913"/>
      <c r="H32" s="166">
        <v>0</v>
      </c>
    </row>
    <row r="33" spans="1:8" ht="15.75" customHeight="1">
      <c r="A33" s="61">
        <v>886</v>
      </c>
      <c r="B33" s="910" t="s">
        <v>1274</v>
      </c>
      <c r="C33" s="1095"/>
      <c r="D33" s="1095"/>
      <c r="E33" s="1095"/>
      <c r="F33" s="1095"/>
      <c r="G33" s="911"/>
      <c r="H33" s="175">
        <v>0</v>
      </c>
    </row>
    <row r="34" spans="1:8" ht="15.75" customHeight="1">
      <c r="A34" s="739">
        <v>887</v>
      </c>
      <c r="B34" s="912" t="s">
        <v>1401</v>
      </c>
      <c r="C34" s="997"/>
      <c r="D34" s="997"/>
      <c r="E34" s="997"/>
      <c r="F34" s="997"/>
      <c r="G34" s="913"/>
      <c r="H34" s="166">
        <v>0</v>
      </c>
    </row>
    <row r="35" spans="1:8" ht="15.75" customHeight="1">
      <c r="A35" s="61">
        <v>888</v>
      </c>
      <c r="B35" s="910" t="s">
        <v>1384</v>
      </c>
      <c r="C35" s="1095"/>
      <c r="D35" s="1095"/>
      <c r="E35" s="1095"/>
      <c r="F35" s="1095"/>
      <c r="G35" s="911"/>
      <c r="H35" s="175">
        <v>0</v>
      </c>
    </row>
    <row r="36" spans="1:8">
      <c r="A36" s="739">
        <v>889</v>
      </c>
      <c r="B36" s="1145" t="s">
        <v>1415</v>
      </c>
      <c r="C36" s="959"/>
      <c r="D36" s="959"/>
      <c r="E36" s="959"/>
      <c r="F36" s="959"/>
      <c r="G36" s="1146"/>
      <c r="H36" s="166">
        <v>0</v>
      </c>
    </row>
    <row r="37" spans="1:8" ht="31.5" customHeight="1">
      <c r="A37" s="61">
        <v>890</v>
      </c>
      <c r="B37" s="1114" t="s">
        <v>1416</v>
      </c>
      <c r="C37" s="1115"/>
      <c r="D37" s="1115"/>
      <c r="E37" s="1115"/>
      <c r="F37" s="1115"/>
      <c r="G37" s="1116"/>
      <c r="H37" s="175">
        <v>0</v>
      </c>
    </row>
    <row r="38" spans="1:8">
      <c r="A38" s="739">
        <v>891</v>
      </c>
      <c r="B38" s="1145" t="s">
        <v>1415</v>
      </c>
      <c r="C38" s="959"/>
      <c r="D38" s="959"/>
      <c r="E38" s="959"/>
      <c r="F38" s="959"/>
      <c r="G38" s="1146"/>
      <c r="H38" s="166">
        <v>0</v>
      </c>
    </row>
    <row r="39" spans="1:8" ht="15.75" customHeight="1">
      <c r="A39" s="61">
        <v>892</v>
      </c>
      <c r="B39" s="910" t="s">
        <v>1417</v>
      </c>
      <c r="C39" s="1095"/>
      <c r="D39" s="1095"/>
      <c r="E39" s="1095"/>
      <c r="F39" s="1095"/>
      <c r="G39" s="911"/>
      <c r="H39" s="175">
        <v>0</v>
      </c>
    </row>
    <row r="40" spans="1:8" ht="15.75" customHeight="1">
      <c r="A40" s="61">
        <v>893</v>
      </c>
      <c r="B40" s="910" t="s">
        <v>1418</v>
      </c>
      <c r="C40" s="1095"/>
      <c r="D40" s="1095"/>
      <c r="E40" s="1095"/>
      <c r="F40" s="1095"/>
      <c r="G40" s="911"/>
      <c r="H40" s="175">
        <v>0</v>
      </c>
    </row>
    <row r="41" spans="1:8" ht="15.75" customHeight="1" thickBot="1">
      <c r="A41" s="61">
        <v>894</v>
      </c>
      <c r="B41" s="910" t="s">
        <v>1329</v>
      </c>
      <c r="C41" s="1095"/>
      <c r="D41" s="1095"/>
      <c r="E41" s="1095"/>
      <c r="F41" s="1095"/>
      <c r="G41" s="911"/>
      <c r="H41" s="184">
        <v>0</v>
      </c>
    </row>
    <row r="42" spans="1:8" ht="15.75" customHeight="1" thickBot="1">
      <c r="A42" s="739"/>
      <c r="B42" s="933" t="s">
        <v>1277</v>
      </c>
      <c r="C42" s="1132"/>
      <c r="D42" s="1132"/>
      <c r="E42" s="1132"/>
      <c r="F42" s="1132"/>
      <c r="G42" s="934"/>
      <c r="H42" s="168">
        <f>SUM(H32:H41)</f>
        <v>0</v>
      </c>
    </row>
    <row r="43" spans="1:8" ht="15.75" customHeight="1" thickBot="1">
      <c r="A43" s="61"/>
      <c r="B43" s="927" t="s">
        <v>1419</v>
      </c>
      <c r="C43" s="1131"/>
      <c r="D43" s="1131"/>
      <c r="E43" s="1131"/>
      <c r="F43" s="1131"/>
      <c r="G43" s="928"/>
      <c r="H43" s="185">
        <f>SUM(H42,H30)</f>
        <v>0</v>
      </c>
    </row>
    <row r="44" spans="1:8" ht="13.5" thickTop="1" thickBot="1">
      <c r="A44" s="22"/>
      <c r="B44" s="1153"/>
      <c r="C44" s="1154"/>
      <c r="D44" s="1154"/>
      <c r="E44" s="1154"/>
      <c r="F44" s="1154"/>
      <c r="G44" s="1155"/>
      <c r="H44" s="168"/>
    </row>
    <row r="45" spans="1:8" ht="12.95">
      <c r="A45" s="1107" t="s">
        <v>445</v>
      </c>
      <c r="B45" s="1107"/>
      <c r="C45" s="1107"/>
      <c r="D45" s="1107"/>
      <c r="E45" s="1107"/>
      <c r="F45" s="1107"/>
      <c r="G45" s="1107"/>
      <c r="H45" s="1107"/>
    </row>
    <row r="46" spans="1:8">
      <c r="A46" s="692"/>
      <c r="B46" s="727"/>
      <c r="C46" s="727"/>
      <c r="D46" s="727"/>
      <c r="E46" s="727"/>
      <c r="F46" s="727"/>
      <c r="G46" s="727"/>
      <c r="H46" s="692"/>
    </row>
    <row r="47" spans="1:8">
      <c r="A47" s="692"/>
      <c r="B47" s="727"/>
      <c r="C47" s="727"/>
      <c r="D47" s="727"/>
      <c r="E47" s="727"/>
      <c r="F47" s="727"/>
      <c r="G47" s="727"/>
      <c r="H47" s="692"/>
    </row>
    <row r="48" spans="1:8">
      <c r="A48" s="692"/>
      <c r="B48" s="727"/>
      <c r="C48" s="727"/>
      <c r="D48" s="727"/>
      <c r="E48" s="727"/>
      <c r="F48" s="727"/>
      <c r="G48" s="727"/>
      <c r="H48" s="692"/>
    </row>
    <row r="49" spans="2:7">
      <c r="B49" s="727"/>
      <c r="C49" s="727"/>
      <c r="D49" s="727"/>
      <c r="E49" s="727"/>
      <c r="F49" s="727"/>
      <c r="G49" s="727"/>
    </row>
    <row r="50" spans="2:7">
      <c r="B50" s="727"/>
      <c r="C50" s="727"/>
      <c r="D50" s="727"/>
      <c r="E50" s="727"/>
      <c r="F50" s="727"/>
      <c r="G50" s="727"/>
    </row>
    <row r="51" spans="2:7">
      <c r="B51" s="727"/>
      <c r="C51" s="727"/>
      <c r="D51" s="727"/>
      <c r="E51" s="727"/>
      <c r="F51" s="727"/>
      <c r="G51" s="727"/>
    </row>
    <row r="52" spans="2:7">
      <c r="B52" s="727"/>
      <c r="C52" s="727"/>
      <c r="D52" s="727"/>
      <c r="E52" s="727"/>
      <c r="F52" s="727"/>
      <c r="G52" s="727"/>
    </row>
    <row r="53" spans="2:7">
      <c r="B53" s="727"/>
      <c r="C53" s="727"/>
      <c r="D53" s="727"/>
      <c r="E53" s="727"/>
      <c r="F53" s="727"/>
      <c r="G53" s="727"/>
    </row>
    <row r="54" spans="2:7">
      <c r="B54" s="727"/>
      <c r="C54" s="727"/>
      <c r="D54" s="727"/>
      <c r="E54" s="727"/>
      <c r="F54" s="727"/>
      <c r="G54" s="727"/>
    </row>
    <row r="55" spans="2:7">
      <c r="B55" s="727"/>
      <c r="C55" s="727"/>
      <c r="D55" s="727"/>
      <c r="E55" s="727"/>
      <c r="F55" s="727"/>
      <c r="G55" s="727"/>
    </row>
    <row r="56" spans="2:7">
      <c r="B56" s="727"/>
      <c r="C56" s="727"/>
      <c r="D56" s="727"/>
      <c r="E56" s="727"/>
      <c r="F56" s="727"/>
      <c r="G56" s="727"/>
    </row>
    <row r="57" spans="2:7">
      <c r="B57" s="727"/>
      <c r="C57" s="727"/>
      <c r="D57" s="727"/>
      <c r="E57" s="727"/>
      <c r="F57" s="727"/>
      <c r="G57" s="727"/>
    </row>
    <row r="58" spans="2:7">
      <c r="B58" s="727"/>
      <c r="C58" s="727"/>
      <c r="D58" s="727"/>
      <c r="E58" s="727"/>
      <c r="F58" s="727"/>
      <c r="G58" s="727"/>
    </row>
    <row r="59" spans="2:7">
      <c r="B59" s="727"/>
      <c r="C59" s="727"/>
      <c r="D59" s="727"/>
      <c r="E59" s="727"/>
      <c r="F59" s="727"/>
      <c r="G59" s="727"/>
    </row>
    <row r="60" spans="2:7">
      <c r="B60" s="727"/>
      <c r="C60" s="727"/>
      <c r="D60" s="727"/>
      <c r="E60" s="727"/>
      <c r="F60" s="727"/>
      <c r="G60" s="727"/>
    </row>
    <row r="61" spans="2:7">
      <c r="B61" s="727"/>
      <c r="C61" s="727"/>
      <c r="D61" s="727"/>
      <c r="E61" s="727"/>
      <c r="F61" s="727"/>
      <c r="G61" s="727"/>
    </row>
    <row r="62" spans="2:7">
      <c r="B62" s="727"/>
      <c r="C62" s="727"/>
      <c r="D62" s="727"/>
      <c r="E62" s="727"/>
      <c r="F62" s="727"/>
      <c r="G62" s="727"/>
    </row>
    <row r="63" spans="2:7">
      <c r="B63" s="727"/>
      <c r="C63" s="727"/>
      <c r="D63" s="727"/>
      <c r="E63" s="727"/>
      <c r="F63" s="727"/>
      <c r="G63" s="727"/>
    </row>
    <row r="64" spans="2:7">
      <c r="B64" s="727"/>
      <c r="C64" s="727"/>
      <c r="D64" s="727"/>
      <c r="E64" s="727"/>
      <c r="F64" s="727"/>
      <c r="G64" s="727"/>
    </row>
    <row r="65" spans="2:7">
      <c r="B65" s="727"/>
      <c r="C65" s="727"/>
      <c r="D65" s="727"/>
      <c r="E65" s="727"/>
      <c r="F65" s="727"/>
      <c r="G65" s="727"/>
    </row>
    <row r="66" spans="2:7">
      <c r="B66" s="727"/>
      <c r="C66" s="727"/>
      <c r="D66" s="727"/>
      <c r="E66" s="727"/>
      <c r="F66" s="727"/>
      <c r="G66" s="727"/>
    </row>
    <row r="67" spans="2:7">
      <c r="B67" s="727"/>
      <c r="C67" s="727"/>
      <c r="D67" s="727"/>
      <c r="E67" s="727"/>
      <c r="F67" s="727"/>
      <c r="G67" s="727"/>
    </row>
    <row r="68" spans="2:7">
      <c r="B68" s="727"/>
      <c r="C68" s="727"/>
      <c r="D68" s="727"/>
      <c r="E68" s="727"/>
      <c r="F68" s="727"/>
      <c r="G68" s="727"/>
    </row>
    <row r="69" spans="2:7">
      <c r="B69" s="727"/>
      <c r="C69" s="727"/>
      <c r="D69" s="727"/>
      <c r="E69" s="727"/>
      <c r="F69" s="727"/>
      <c r="G69" s="727"/>
    </row>
    <row r="70" spans="2:7">
      <c r="B70" s="727"/>
      <c r="C70" s="727"/>
      <c r="D70" s="727"/>
      <c r="E70" s="727"/>
      <c r="F70" s="727"/>
      <c r="G70" s="727"/>
    </row>
    <row r="71" spans="2:7">
      <c r="B71" s="727"/>
      <c r="C71" s="727"/>
      <c r="D71" s="727"/>
      <c r="E71" s="727"/>
      <c r="F71" s="727"/>
      <c r="G71" s="727"/>
    </row>
    <row r="72" spans="2:7">
      <c r="B72" s="727"/>
      <c r="C72" s="727"/>
      <c r="D72" s="727"/>
      <c r="E72" s="727"/>
      <c r="F72" s="727"/>
      <c r="G72" s="727"/>
    </row>
    <row r="73" spans="2:7">
      <c r="B73" s="727"/>
      <c r="C73" s="727"/>
      <c r="D73" s="727"/>
      <c r="E73" s="727"/>
      <c r="F73" s="727"/>
      <c r="G73" s="727"/>
    </row>
    <row r="74" spans="2:7">
      <c r="B74" s="727"/>
      <c r="C74" s="727"/>
      <c r="D74" s="727"/>
      <c r="E74" s="727"/>
      <c r="F74" s="727"/>
      <c r="G74" s="727"/>
    </row>
    <row r="75" spans="2:7">
      <c r="B75" s="727"/>
      <c r="C75" s="727"/>
      <c r="D75" s="727"/>
      <c r="E75" s="727"/>
      <c r="F75" s="727"/>
      <c r="G75" s="727"/>
    </row>
    <row r="76" spans="2:7">
      <c r="B76" s="727"/>
      <c r="C76" s="727"/>
      <c r="D76" s="727"/>
      <c r="E76" s="727"/>
      <c r="F76" s="727"/>
      <c r="G76" s="727"/>
    </row>
    <row r="77" spans="2:7">
      <c r="B77" s="727"/>
      <c r="C77" s="727"/>
      <c r="D77" s="727"/>
      <c r="E77" s="727"/>
      <c r="F77" s="727"/>
      <c r="G77" s="727"/>
    </row>
    <row r="78" spans="2:7">
      <c r="B78" s="727"/>
      <c r="C78" s="727"/>
      <c r="D78" s="727"/>
      <c r="E78" s="727"/>
      <c r="F78" s="727"/>
      <c r="G78" s="727"/>
    </row>
    <row r="79" spans="2:7">
      <c r="B79" s="727"/>
      <c r="C79" s="727"/>
      <c r="D79" s="727"/>
      <c r="E79" s="727"/>
      <c r="F79" s="727"/>
      <c r="G79" s="727"/>
    </row>
    <row r="80" spans="2:7">
      <c r="B80" s="727"/>
      <c r="C80" s="727"/>
      <c r="D80" s="727"/>
      <c r="E80" s="727"/>
      <c r="F80" s="727"/>
      <c r="G80" s="727"/>
    </row>
    <row r="81" spans="2:7">
      <c r="B81" s="727"/>
      <c r="C81" s="727"/>
      <c r="D81" s="727"/>
      <c r="E81" s="727"/>
      <c r="F81" s="727"/>
      <c r="G81" s="727"/>
    </row>
    <row r="82" spans="2:7">
      <c r="B82" s="727"/>
      <c r="C82" s="727"/>
      <c r="D82" s="727"/>
      <c r="E82" s="727"/>
      <c r="F82" s="727"/>
      <c r="G82" s="727"/>
    </row>
    <row r="83" spans="2:7">
      <c r="B83" s="727"/>
      <c r="C83" s="727"/>
      <c r="D83" s="727"/>
      <c r="E83" s="727"/>
      <c r="F83" s="727"/>
      <c r="G83" s="727"/>
    </row>
    <row r="84" spans="2:7">
      <c r="B84" s="727"/>
      <c r="C84" s="727"/>
      <c r="D84" s="727"/>
      <c r="E84" s="727"/>
      <c r="F84" s="727"/>
      <c r="G84" s="727"/>
    </row>
    <row r="85" spans="2:7">
      <c r="B85" s="727"/>
      <c r="C85" s="727"/>
      <c r="D85" s="727"/>
      <c r="E85" s="727"/>
      <c r="F85" s="727"/>
      <c r="G85" s="727"/>
    </row>
    <row r="86" spans="2:7">
      <c r="B86" s="727"/>
      <c r="C86" s="727"/>
      <c r="D86" s="727"/>
      <c r="E86" s="727"/>
      <c r="F86" s="727"/>
      <c r="G86" s="727"/>
    </row>
    <row r="87" spans="2:7">
      <c r="B87" s="727"/>
      <c r="C87" s="727"/>
      <c r="D87" s="727"/>
      <c r="E87" s="727"/>
      <c r="F87" s="727"/>
      <c r="G87" s="727"/>
    </row>
    <row r="88" spans="2:7">
      <c r="B88" s="727"/>
      <c r="C88" s="727"/>
      <c r="D88" s="727"/>
      <c r="E88" s="727"/>
      <c r="F88" s="727"/>
      <c r="G88" s="727"/>
    </row>
    <row r="89" spans="2:7">
      <c r="B89" s="727"/>
      <c r="C89" s="727"/>
      <c r="D89" s="727"/>
      <c r="E89" s="727"/>
      <c r="F89" s="727"/>
      <c r="G89" s="727"/>
    </row>
    <row r="90" spans="2:7">
      <c r="B90" s="727"/>
      <c r="C90" s="727"/>
      <c r="D90" s="727"/>
      <c r="E90" s="727"/>
      <c r="F90" s="727"/>
      <c r="G90" s="727"/>
    </row>
    <row r="91" spans="2:7">
      <c r="B91" s="727"/>
      <c r="C91" s="727"/>
      <c r="D91" s="727"/>
      <c r="E91" s="727"/>
      <c r="F91" s="727"/>
      <c r="G91" s="727"/>
    </row>
    <row r="92" spans="2:7">
      <c r="B92" s="727"/>
      <c r="C92" s="727"/>
      <c r="D92" s="727"/>
      <c r="E92" s="727"/>
      <c r="F92" s="727"/>
      <c r="G92" s="727"/>
    </row>
    <row r="93" spans="2:7">
      <c r="B93" s="727"/>
      <c r="C93" s="727"/>
      <c r="D93" s="727"/>
      <c r="E93" s="727"/>
      <c r="F93" s="727"/>
      <c r="G93" s="727"/>
    </row>
    <row r="94" spans="2:7">
      <c r="B94" s="727"/>
      <c r="C94" s="727"/>
      <c r="D94" s="727"/>
      <c r="E94" s="727"/>
      <c r="F94" s="727"/>
      <c r="G94" s="727"/>
    </row>
    <row r="95" spans="2:7">
      <c r="B95" s="727"/>
      <c r="C95" s="727"/>
      <c r="D95" s="727"/>
      <c r="E95" s="727"/>
      <c r="F95" s="727"/>
      <c r="G95" s="727"/>
    </row>
    <row r="96" spans="2:7">
      <c r="B96" s="727"/>
      <c r="C96" s="727"/>
      <c r="D96" s="727"/>
      <c r="E96" s="727"/>
      <c r="F96" s="727"/>
      <c r="G96" s="727"/>
    </row>
    <row r="97" spans="2:7">
      <c r="B97" s="727"/>
      <c r="C97" s="727"/>
      <c r="D97" s="727"/>
      <c r="E97" s="727"/>
      <c r="F97" s="727"/>
      <c r="G97" s="727"/>
    </row>
    <row r="98" spans="2:7">
      <c r="B98" s="727"/>
      <c r="C98" s="727"/>
      <c r="D98" s="727"/>
      <c r="E98" s="727"/>
      <c r="F98" s="727"/>
      <c r="G98" s="727"/>
    </row>
    <row r="99" spans="2:7">
      <c r="B99" s="727"/>
      <c r="C99" s="727"/>
      <c r="D99" s="727"/>
      <c r="E99" s="727"/>
      <c r="F99" s="727"/>
      <c r="G99" s="727"/>
    </row>
    <row r="100" spans="2:7">
      <c r="B100" s="727"/>
      <c r="C100" s="727"/>
      <c r="D100" s="727"/>
      <c r="E100" s="727"/>
      <c r="F100" s="727"/>
      <c r="G100" s="727"/>
    </row>
    <row r="101" spans="2:7">
      <c r="B101" s="727"/>
      <c r="C101" s="727"/>
      <c r="D101" s="727"/>
      <c r="E101" s="727"/>
      <c r="F101" s="727"/>
      <c r="G101" s="727"/>
    </row>
    <row r="102" spans="2:7">
      <c r="B102" s="727"/>
      <c r="C102" s="727"/>
      <c r="D102" s="727"/>
      <c r="E102" s="727"/>
      <c r="F102" s="727"/>
      <c r="G102" s="727"/>
    </row>
    <row r="103" spans="2:7">
      <c r="B103" s="727"/>
      <c r="C103" s="727"/>
      <c r="D103" s="727"/>
      <c r="E103" s="727"/>
      <c r="F103" s="727"/>
      <c r="G103" s="727"/>
    </row>
    <row r="104" spans="2:7">
      <c r="B104" s="727"/>
      <c r="C104" s="727"/>
      <c r="D104" s="727"/>
      <c r="E104" s="727"/>
      <c r="F104" s="727"/>
      <c r="G104" s="727"/>
    </row>
    <row r="105" spans="2:7">
      <c r="B105" s="727"/>
      <c r="C105" s="727"/>
      <c r="D105" s="727"/>
      <c r="E105" s="727"/>
      <c r="F105" s="727"/>
      <c r="G105" s="727"/>
    </row>
    <row r="106" spans="2:7">
      <c r="B106" s="727"/>
      <c r="C106" s="727"/>
      <c r="D106" s="727"/>
      <c r="E106" s="727"/>
      <c r="F106" s="727"/>
      <c r="G106" s="727"/>
    </row>
    <row r="107" spans="2:7">
      <c r="B107" s="727"/>
      <c r="C107" s="727"/>
      <c r="D107" s="727"/>
      <c r="E107" s="727"/>
      <c r="F107" s="727"/>
      <c r="G107" s="727"/>
    </row>
    <row r="108" spans="2:7">
      <c r="B108" s="727"/>
      <c r="C108" s="727"/>
      <c r="D108" s="727"/>
      <c r="E108" s="727"/>
      <c r="F108" s="727"/>
      <c r="G108" s="727"/>
    </row>
    <row r="109" spans="2:7">
      <c r="B109" s="727"/>
      <c r="C109" s="727"/>
      <c r="D109" s="727"/>
      <c r="E109" s="727"/>
      <c r="F109" s="727"/>
      <c r="G109" s="727"/>
    </row>
    <row r="110" spans="2:7">
      <c r="B110" s="727"/>
      <c r="C110" s="727"/>
      <c r="D110" s="727"/>
      <c r="E110" s="727"/>
      <c r="F110" s="727"/>
      <c r="G110" s="727"/>
    </row>
    <row r="111" spans="2:7">
      <c r="B111" s="727"/>
      <c r="C111" s="727"/>
      <c r="D111" s="727"/>
      <c r="E111" s="727"/>
      <c r="F111" s="727"/>
      <c r="G111" s="727"/>
    </row>
    <row r="112" spans="2:7">
      <c r="B112" s="727"/>
      <c r="C112" s="727"/>
      <c r="D112" s="727"/>
      <c r="E112" s="727"/>
      <c r="F112" s="727"/>
      <c r="G112" s="727"/>
    </row>
    <row r="113" spans="2:7">
      <c r="B113" s="727"/>
      <c r="C113" s="727"/>
      <c r="D113" s="727"/>
      <c r="E113" s="727"/>
      <c r="F113" s="727"/>
      <c r="G113" s="727"/>
    </row>
    <row r="114" spans="2:7">
      <c r="B114" s="727"/>
      <c r="C114" s="727"/>
      <c r="D114" s="727"/>
      <c r="E114" s="727"/>
      <c r="F114" s="727"/>
      <c r="G114" s="727"/>
    </row>
    <row r="115" spans="2:7">
      <c r="B115" s="727"/>
      <c r="C115" s="727"/>
      <c r="D115" s="727"/>
      <c r="E115" s="727"/>
      <c r="F115" s="727"/>
      <c r="G115" s="727"/>
    </row>
    <row r="116" spans="2:7">
      <c r="B116" s="727"/>
      <c r="C116" s="727"/>
      <c r="D116" s="727"/>
      <c r="E116" s="727"/>
      <c r="F116" s="727"/>
      <c r="G116" s="727"/>
    </row>
    <row r="117" spans="2:7">
      <c r="B117" s="727"/>
      <c r="C117" s="727"/>
      <c r="D117" s="727"/>
      <c r="E117" s="727"/>
      <c r="F117" s="727"/>
      <c r="G117" s="727"/>
    </row>
    <row r="118" spans="2:7">
      <c r="B118" s="727"/>
      <c r="C118" s="727"/>
      <c r="D118" s="727"/>
      <c r="E118" s="727"/>
      <c r="F118" s="727"/>
      <c r="G118" s="727"/>
    </row>
    <row r="119" spans="2:7">
      <c r="B119" s="727"/>
      <c r="C119" s="727"/>
      <c r="D119" s="727"/>
      <c r="E119" s="727"/>
      <c r="F119" s="727"/>
      <c r="G119" s="727"/>
    </row>
    <row r="120" spans="2:7">
      <c r="B120" s="727"/>
      <c r="C120" s="727"/>
      <c r="D120" s="727"/>
      <c r="E120" s="727"/>
      <c r="F120" s="727"/>
      <c r="G120" s="727"/>
    </row>
    <row r="121" spans="2:7">
      <c r="B121" s="727"/>
      <c r="C121" s="727"/>
      <c r="D121" s="727"/>
      <c r="E121" s="727"/>
      <c r="F121" s="727"/>
      <c r="G121" s="727"/>
    </row>
    <row r="122" spans="2:7">
      <c r="B122" s="727"/>
      <c r="C122" s="727"/>
      <c r="D122" s="727"/>
      <c r="E122" s="727"/>
      <c r="F122" s="727"/>
      <c r="G122" s="727"/>
    </row>
    <row r="123" spans="2:7">
      <c r="B123" s="727"/>
      <c r="C123" s="727"/>
      <c r="D123" s="727"/>
      <c r="E123" s="727"/>
      <c r="F123" s="727"/>
      <c r="G123" s="727"/>
    </row>
    <row r="124" spans="2:7">
      <c r="B124" s="727"/>
      <c r="C124" s="727"/>
      <c r="D124" s="727"/>
      <c r="E124" s="727"/>
      <c r="F124" s="727"/>
      <c r="G124" s="727"/>
    </row>
    <row r="125" spans="2:7">
      <c r="B125" s="727"/>
      <c r="C125" s="727"/>
      <c r="D125" s="727"/>
      <c r="E125" s="727"/>
      <c r="F125" s="727"/>
      <c r="G125" s="727"/>
    </row>
    <row r="126" spans="2:7">
      <c r="B126" s="727"/>
      <c r="C126" s="727"/>
      <c r="D126" s="727"/>
      <c r="E126" s="727"/>
      <c r="F126" s="727"/>
      <c r="G126" s="727"/>
    </row>
    <row r="127" spans="2:7">
      <c r="B127" s="727"/>
      <c r="C127" s="727"/>
      <c r="D127" s="727"/>
      <c r="E127" s="727"/>
      <c r="F127" s="727"/>
      <c r="G127" s="727"/>
    </row>
    <row r="128" spans="2:7">
      <c r="B128" s="727"/>
      <c r="C128" s="727"/>
      <c r="D128" s="727"/>
      <c r="E128" s="727"/>
      <c r="F128" s="727"/>
      <c r="G128" s="727"/>
    </row>
    <row r="129" spans="2:7">
      <c r="B129" s="727"/>
      <c r="C129" s="727"/>
      <c r="D129" s="727"/>
      <c r="E129" s="727"/>
      <c r="F129" s="727"/>
      <c r="G129" s="727"/>
    </row>
    <row r="130" spans="2:7">
      <c r="B130" s="727"/>
      <c r="C130" s="727"/>
      <c r="D130" s="727"/>
      <c r="E130" s="727"/>
      <c r="F130" s="727"/>
      <c r="G130" s="727"/>
    </row>
    <row r="131" spans="2:7">
      <c r="B131" s="727"/>
      <c r="C131" s="727"/>
      <c r="D131" s="727"/>
      <c r="E131" s="727"/>
      <c r="F131" s="727"/>
      <c r="G131" s="727"/>
    </row>
    <row r="132" spans="2:7">
      <c r="B132" s="727"/>
      <c r="C132" s="727"/>
      <c r="D132" s="727"/>
      <c r="E132" s="727"/>
      <c r="F132" s="727"/>
      <c r="G132" s="727"/>
    </row>
    <row r="133" spans="2:7">
      <c r="B133" s="727"/>
      <c r="C133" s="727"/>
      <c r="D133" s="727"/>
      <c r="E133" s="727"/>
      <c r="F133" s="727"/>
      <c r="G133" s="727"/>
    </row>
    <row r="134" spans="2:7">
      <c r="B134" s="727"/>
      <c r="C134" s="727"/>
      <c r="D134" s="727"/>
      <c r="E134" s="727"/>
      <c r="F134" s="727"/>
      <c r="G134" s="727"/>
    </row>
    <row r="135" spans="2:7">
      <c r="B135" s="727"/>
      <c r="C135" s="727"/>
      <c r="D135" s="727"/>
      <c r="E135" s="727"/>
      <c r="F135" s="727"/>
      <c r="G135" s="727"/>
    </row>
    <row r="136" spans="2:7">
      <c r="B136" s="727"/>
      <c r="C136" s="727"/>
      <c r="D136" s="727"/>
      <c r="E136" s="727"/>
      <c r="F136" s="727"/>
      <c r="G136" s="727"/>
    </row>
    <row r="137" spans="2:7">
      <c r="B137" s="727"/>
      <c r="C137" s="727"/>
      <c r="D137" s="727"/>
      <c r="E137" s="727"/>
      <c r="F137" s="727"/>
      <c r="G137" s="727"/>
    </row>
    <row r="138" spans="2:7">
      <c r="B138" s="727"/>
      <c r="C138" s="727"/>
      <c r="D138" s="727"/>
      <c r="E138" s="727"/>
      <c r="F138" s="727"/>
      <c r="G138" s="727"/>
    </row>
    <row r="139" spans="2:7">
      <c r="B139" s="727"/>
      <c r="C139" s="727"/>
      <c r="D139" s="727"/>
      <c r="E139" s="727"/>
      <c r="F139" s="727"/>
      <c r="G139" s="727"/>
    </row>
    <row r="140" spans="2:7">
      <c r="B140" s="727"/>
      <c r="C140" s="727"/>
      <c r="D140" s="727"/>
      <c r="E140" s="727"/>
      <c r="F140" s="727"/>
      <c r="G140" s="727"/>
    </row>
    <row r="141" spans="2:7">
      <c r="B141" s="727"/>
      <c r="C141" s="727"/>
      <c r="D141" s="727"/>
      <c r="E141" s="727"/>
      <c r="F141" s="727"/>
      <c r="G141" s="727"/>
    </row>
    <row r="142" spans="2:7">
      <c r="B142" s="727"/>
      <c r="C142" s="727"/>
      <c r="D142" s="727"/>
      <c r="E142" s="727"/>
      <c r="F142" s="727"/>
      <c r="G142" s="727"/>
    </row>
    <row r="143" spans="2:7">
      <c r="B143" s="727"/>
      <c r="C143" s="727"/>
      <c r="D143" s="727"/>
      <c r="E143" s="727"/>
      <c r="F143" s="727"/>
      <c r="G143" s="727"/>
    </row>
    <row r="144" spans="2:7">
      <c r="B144" s="727"/>
      <c r="C144" s="727"/>
      <c r="D144" s="727"/>
      <c r="E144" s="727"/>
      <c r="F144" s="727"/>
      <c r="G144" s="727"/>
    </row>
    <row r="145" spans="2:7">
      <c r="B145" s="727"/>
      <c r="C145" s="727"/>
      <c r="D145" s="727"/>
      <c r="E145" s="727"/>
      <c r="F145" s="727"/>
      <c r="G145" s="727"/>
    </row>
    <row r="146" spans="2:7">
      <c r="B146" s="727"/>
      <c r="C146" s="727"/>
      <c r="D146" s="727"/>
      <c r="E146" s="727"/>
      <c r="F146" s="727"/>
      <c r="G146" s="727"/>
    </row>
    <row r="147" spans="2:7">
      <c r="B147" s="727"/>
      <c r="C147" s="727"/>
      <c r="D147" s="727"/>
      <c r="E147" s="727"/>
      <c r="F147" s="727"/>
      <c r="G147" s="727"/>
    </row>
    <row r="148" spans="2:7">
      <c r="B148" s="727"/>
      <c r="C148" s="727"/>
      <c r="D148" s="727"/>
      <c r="E148" s="727"/>
      <c r="F148" s="727"/>
      <c r="G148" s="727"/>
    </row>
    <row r="149" spans="2:7">
      <c r="B149" s="727"/>
      <c r="C149" s="727"/>
      <c r="D149" s="727"/>
      <c r="E149" s="727"/>
      <c r="F149" s="727"/>
      <c r="G149" s="727"/>
    </row>
    <row r="150" spans="2:7">
      <c r="B150" s="727"/>
      <c r="C150" s="727"/>
      <c r="D150" s="727"/>
      <c r="E150" s="727"/>
      <c r="F150" s="727"/>
      <c r="G150" s="727"/>
    </row>
    <row r="151" spans="2:7">
      <c r="B151" s="727"/>
      <c r="C151" s="727"/>
      <c r="D151" s="727"/>
      <c r="E151" s="727"/>
      <c r="F151" s="727"/>
      <c r="G151" s="727"/>
    </row>
    <row r="152" spans="2:7">
      <c r="B152" s="727"/>
      <c r="C152" s="727"/>
      <c r="D152" s="727"/>
      <c r="E152" s="727"/>
      <c r="F152" s="727"/>
      <c r="G152" s="727"/>
    </row>
    <row r="153" spans="2:7">
      <c r="B153" s="727"/>
      <c r="C153" s="727"/>
      <c r="D153" s="727"/>
      <c r="E153" s="727"/>
      <c r="F153" s="727"/>
      <c r="G153" s="727"/>
    </row>
    <row r="154" spans="2:7">
      <c r="B154" s="727"/>
      <c r="C154" s="727"/>
      <c r="D154" s="727"/>
      <c r="E154" s="727"/>
      <c r="F154" s="727"/>
      <c r="G154" s="727"/>
    </row>
    <row r="155" spans="2:7">
      <c r="B155" s="727"/>
      <c r="C155" s="727"/>
      <c r="D155" s="727"/>
      <c r="E155" s="727"/>
      <c r="F155" s="727"/>
      <c r="G155" s="727"/>
    </row>
    <row r="156" spans="2:7">
      <c r="B156" s="727"/>
      <c r="C156" s="727"/>
      <c r="D156" s="727"/>
      <c r="E156" s="727"/>
      <c r="F156" s="727"/>
      <c r="G156" s="727"/>
    </row>
    <row r="157" spans="2:7">
      <c r="B157" s="727"/>
      <c r="C157" s="727"/>
      <c r="D157" s="727"/>
      <c r="E157" s="727"/>
      <c r="F157" s="727"/>
      <c r="G157" s="727"/>
    </row>
    <row r="158" spans="2:7">
      <c r="B158" s="727"/>
      <c r="C158" s="727"/>
      <c r="D158" s="727"/>
      <c r="E158" s="727"/>
      <c r="F158" s="727"/>
      <c r="G158" s="727"/>
    </row>
    <row r="159" spans="2:7">
      <c r="B159" s="727"/>
      <c r="C159" s="727"/>
      <c r="D159" s="727"/>
      <c r="E159" s="727"/>
      <c r="F159" s="727"/>
      <c r="G159" s="727"/>
    </row>
    <row r="160" spans="2:7">
      <c r="B160" s="727"/>
      <c r="C160" s="727"/>
      <c r="D160" s="727"/>
      <c r="E160" s="727"/>
      <c r="F160" s="727"/>
      <c r="G160" s="727"/>
    </row>
    <row r="161" spans="2:7">
      <c r="B161" s="727"/>
      <c r="C161" s="727"/>
      <c r="D161" s="727"/>
      <c r="E161" s="727"/>
      <c r="F161" s="727"/>
      <c r="G161" s="727"/>
    </row>
    <row r="162" spans="2:7">
      <c r="B162" s="727"/>
      <c r="C162" s="727"/>
      <c r="D162" s="727"/>
      <c r="E162" s="727"/>
      <c r="F162" s="727"/>
      <c r="G162" s="727"/>
    </row>
    <row r="163" spans="2:7">
      <c r="B163" s="727"/>
      <c r="C163" s="727"/>
      <c r="D163" s="727"/>
      <c r="E163" s="727"/>
      <c r="F163" s="727"/>
      <c r="G163" s="727"/>
    </row>
    <row r="164" spans="2:7">
      <c r="B164" s="727"/>
      <c r="C164" s="727"/>
      <c r="D164" s="727"/>
      <c r="E164" s="727"/>
      <c r="F164" s="727"/>
      <c r="G164" s="727"/>
    </row>
    <row r="165" spans="2:7">
      <c r="B165" s="727"/>
      <c r="C165" s="727"/>
      <c r="D165" s="727"/>
      <c r="E165" s="727"/>
      <c r="F165" s="727"/>
      <c r="G165" s="727"/>
    </row>
    <row r="166" spans="2:7">
      <c r="B166" s="727"/>
      <c r="C166" s="727"/>
      <c r="D166" s="727"/>
      <c r="E166" s="727"/>
      <c r="F166" s="727"/>
      <c r="G166" s="727"/>
    </row>
    <row r="167" spans="2:7">
      <c r="B167" s="727"/>
      <c r="C167" s="727"/>
      <c r="D167" s="727"/>
      <c r="E167" s="727"/>
      <c r="F167" s="727"/>
      <c r="G167" s="727"/>
    </row>
    <row r="168" spans="2:7">
      <c r="B168" s="727"/>
      <c r="C168" s="727"/>
      <c r="D168" s="727"/>
      <c r="E168" s="727"/>
      <c r="F168" s="727"/>
      <c r="G168" s="727"/>
    </row>
    <row r="169" spans="2:7">
      <c r="B169" s="727"/>
      <c r="C169" s="727"/>
      <c r="D169" s="727"/>
      <c r="E169" s="727"/>
      <c r="F169" s="727"/>
      <c r="G169" s="727"/>
    </row>
    <row r="170" spans="2:7">
      <c r="B170" s="727"/>
      <c r="C170" s="727"/>
      <c r="D170" s="727"/>
      <c r="E170" s="727"/>
      <c r="F170" s="727"/>
      <c r="G170" s="727"/>
    </row>
    <row r="171" spans="2:7">
      <c r="B171" s="727"/>
      <c r="C171" s="727"/>
      <c r="D171" s="727"/>
      <c r="E171" s="727"/>
      <c r="F171" s="727"/>
      <c r="G171" s="727"/>
    </row>
    <row r="172" spans="2:7">
      <c r="B172" s="727"/>
      <c r="C172" s="727"/>
      <c r="D172" s="727"/>
      <c r="E172" s="727"/>
      <c r="F172" s="727"/>
      <c r="G172" s="727"/>
    </row>
    <row r="173" spans="2:7">
      <c r="B173" s="727"/>
      <c r="C173" s="727"/>
      <c r="D173" s="727"/>
      <c r="E173" s="727"/>
      <c r="F173" s="727"/>
      <c r="G173" s="727"/>
    </row>
    <row r="174" spans="2:7">
      <c r="B174" s="727"/>
      <c r="C174" s="727"/>
      <c r="D174" s="727"/>
      <c r="E174" s="727"/>
      <c r="F174" s="727"/>
      <c r="G174" s="727"/>
    </row>
    <row r="175" spans="2:7">
      <c r="B175" s="727"/>
      <c r="C175" s="727"/>
      <c r="D175" s="727"/>
      <c r="E175" s="727"/>
      <c r="F175" s="727"/>
      <c r="G175" s="727"/>
    </row>
    <row r="176" spans="2:7">
      <c r="B176" s="727"/>
      <c r="C176" s="727"/>
      <c r="D176" s="727"/>
      <c r="E176" s="727"/>
      <c r="F176" s="727"/>
      <c r="G176" s="727"/>
    </row>
    <row r="177" spans="2:7">
      <c r="B177" s="727"/>
      <c r="C177" s="727"/>
      <c r="D177" s="727"/>
      <c r="E177" s="727"/>
      <c r="F177" s="727"/>
      <c r="G177" s="727"/>
    </row>
    <row r="178" spans="2:7">
      <c r="B178" s="727"/>
      <c r="C178" s="727"/>
      <c r="D178" s="727"/>
      <c r="E178" s="727"/>
      <c r="F178" s="727"/>
      <c r="G178" s="727"/>
    </row>
    <row r="179" spans="2:7">
      <c r="B179" s="727"/>
      <c r="C179" s="727"/>
      <c r="D179" s="727"/>
      <c r="E179" s="727"/>
      <c r="F179" s="727"/>
      <c r="G179" s="727"/>
    </row>
    <row r="180" spans="2:7">
      <c r="B180" s="727"/>
      <c r="C180" s="727"/>
      <c r="D180" s="727"/>
      <c r="E180" s="727"/>
      <c r="F180" s="727"/>
      <c r="G180" s="727"/>
    </row>
    <row r="181" spans="2:7">
      <c r="B181" s="727"/>
      <c r="C181" s="727"/>
      <c r="D181" s="727"/>
      <c r="E181" s="727"/>
      <c r="F181" s="727"/>
      <c r="G181" s="727"/>
    </row>
    <row r="182" spans="2:7">
      <c r="B182" s="727"/>
      <c r="C182" s="727"/>
      <c r="D182" s="727"/>
      <c r="E182" s="727"/>
      <c r="F182" s="727"/>
      <c r="G182" s="727"/>
    </row>
    <row r="183" spans="2:7">
      <c r="B183" s="727"/>
      <c r="C183" s="727"/>
      <c r="D183" s="727"/>
      <c r="E183" s="727"/>
      <c r="F183" s="727"/>
      <c r="G183" s="727"/>
    </row>
    <row r="184" spans="2:7">
      <c r="B184" s="727"/>
      <c r="C184" s="727"/>
      <c r="D184" s="727"/>
      <c r="E184" s="727"/>
      <c r="F184" s="727"/>
      <c r="G184" s="727"/>
    </row>
    <row r="185" spans="2:7">
      <c r="B185" s="727"/>
      <c r="C185" s="727"/>
      <c r="D185" s="727"/>
      <c r="E185" s="727"/>
      <c r="F185" s="727"/>
      <c r="G185" s="727"/>
    </row>
    <row r="186" spans="2:7">
      <c r="B186" s="727"/>
      <c r="C186" s="727"/>
      <c r="D186" s="727"/>
      <c r="E186" s="727"/>
      <c r="F186" s="727"/>
      <c r="G186" s="727"/>
    </row>
    <row r="187" spans="2:7">
      <c r="B187" s="727"/>
      <c r="C187" s="727"/>
      <c r="D187" s="727"/>
      <c r="E187" s="727"/>
      <c r="F187" s="727"/>
      <c r="G187" s="727"/>
    </row>
    <row r="188" spans="2:7">
      <c r="B188" s="727"/>
      <c r="C188" s="727"/>
      <c r="D188" s="727"/>
      <c r="E188" s="727"/>
      <c r="F188" s="727"/>
      <c r="G188" s="727"/>
    </row>
    <row r="189" spans="2:7">
      <c r="B189" s="727"/>
      <c r="C189" s="727"/>
      <c r="D189" s="727"/>
      <c r="E189" s="727"/>
      <c r="F189" s="727"/>
      <c r="G189" s="727"/>
    </row>
    <row r="190" spans="2:7">
      <c r="B190" s="727"/>
      <c r="C190" s="727"/>
      <c r="D190" s="727"/>
      <c r="E190" s="727"/>
      <c r="F190" s="727"/>
      <c r="G190" s="727"/>
    </row>
    <row r="191" spans="2:7">
      <c r="B191" s="727"/>
      <c r="C191" s="727"/>
      <c r="D191" s="727"/>
      <c r="E191" s="727"/>
      <c r="F191" s="727"/>
      <c r="G191" s="727"/>
    </row>
    <row r="192" spans="2:7">
      <c r="B192" s="727"/>
      <c r="C192" s="727"/>
      <c r="D192" s="727"/>
      <c r="E192" s="727"/>
      <c r="F192" s="727"/>
      <c r="G192" s="727"/>
    </row>
    <row r="193" spans="2:7">
      <c r="B193" s="727"/>
      <c r="C193" s="727"/>
      <c r="D193" s="727"/>
      <c r="E193" s="727"/>
      <c r="F193" s="727"/>
      <c r="G193" s="727"/>
    </row>
    <row r="194" spans="2:7">
      <c r="B194" s="727"/>
      <c r="C194" s="727"/>
      <c r="D194" s="727"/>
      <c r="E194" s="727"/>
      <c r="F194" s="727"/>
      <c r="G194" s="727"/>
    </row>
    <row r="195" spans="2:7">
      <c r="B195" s="727"/>
      <c r="C195" s="727"/>
      <c r="D195" s="727"/>
      <c r="E195" s="727"/>
      <c r="F195" s="727"/>
      <c r="G195" s="727"/>
    </row>
    <row r="196" spans="2:7">
      <c r="B196" s="727"/>
      <c r="C196" s="727"/>
      <c r="D196" s="727"/>
      <c r="E196" s="727"/>
      <c r="F196" s="727"/>
      <c r="G196" s="727"/>
    </row>
    <row r="197" spans="2:7">
      <c r="B197" s="727"/>
      <c r="C197" s="727"/>
      <c r="D197" s="727"/>
      <c r="E197" s="727"/>
      <c r="F197" s="727"/>
      <c r="G197" s="727"/>
    </row>
    <row r="198" spans="2:7">
      <c r="B198" s="727"/>
      <c r="C198" s="727"/>
      <c r="D198" s="727"/>
      <c r="E198" s="727"/>
      <c r="F198" s="727"/>
      <c r="G198" s="727"/>
    </row>
    <row r="199" spans="2:7">
      <c r="B199" s="727"/>
      <c r="C199" s="727"/>
      <c r="D199" s="727"/>
      <c r="E199" s="727"/>
      <c r="F199" s="727"/>
      <c r="G199" s="727"/>
    </row>
    <row r="200" spans="2:7">
      <c r="B200" s="727"/>
      <c r="C200" s="727"/>
      <c r="D200" s="727"/>
      <c r="E200" s="727"/>
      <c r="F200" s="727"/>
      <c r="G200" s="727"/>
    </row>
    <row r="201" spans="2:7">
      <c r="B201" s="727"/>
      <c r="C201" s="727"/>
      <c r="D201" s="727"/>
      <c r="E201" s="727"/>
      <c r="F201" s="727"/>
      <c r="G201" s="727"/>
    </row>
    <row r="202" spans="2:7">
      <c r="B202" s="727"/>
      <c r="C202" s="727"/>
      <c r="D202" s="727"/>
      <c r="E202" s="727"/>
      <c r="F202" s="727"/>
      <c r="G202" s="727"/>
    </row>
    <row r="203" spans="2:7">
      <c r="B203" s="727"/>
      <c r="C203" s="727"/>
      <c r="D203" s="727"/>
      <c r="E203" s="727"/>
      <c r="F203" s="727"/>
      <c r="G203" s="727"/>
    </row>
    <row r="204" spans="2:7">
      <c r="B204" s="727"/>
      <c r="C204" s="727"/>
      <c r="D204" s="727"/>
      <c r="E204" s="727"/>
      <c r="F204" s="727"/>
      <c r="G204" s="727"/>
    </row>
    <row r="205" spans="2:7">
      <c r="B205" s="727"/>
      <c r="C205" s="727"/>
      <c r="D205" s="727"/>
      <c r="E205" s="727"/>
      <c r="F205" s="727"/>
      <c r="G205" s="727"/>
    </row>
    <row r="206" spans="2:7">
      <c r="B206" s="727"/>
      <c r="C206" s="727"/>
      <c r="D206" s="727"/>
      <c r="E206" s="727"/>
      <c r="F206" s="727"/>
      <c r="G206" s="727"/>
    </row>
    <row r="207" spans="2:7">
      <c r="B207" s="727"/>
      <c r="C207" s="727"/>
      <c r="D207" s="727"/>
      <c r="E207" s="727"/>
      <c r="F207" s="727"/>
      <c r="G207" s="727"/>
    </row>
    <row r="208" spans="2:7">
      <c r="B208" s="727"/>
      <c r="C208" s="727"/>
      <c r="D208" s="727"/>
      <c r="E208" s="727"/>
      <c r="F208" s="727"/>
      <c r="G208" s="727"/>
    </row>
    <row r="209" spans="2:7">
      <c r="B209" s="727"/>
      <c r="C209" s="727"/>
      <c r="D209" s="727"/>
      <c r="E209" s="727"/>
      <c r="F209" s="727"/>
      <c r="G209" s="727"/>
    </row>
    <row r="210" spans="2:7">
      <c r="B210" s="727"/>
      <c r="C210" s="727"/>
      <c r="D210" s="727"/>
      <c r="E210" s="727"/>
      <c r="F210" s="727"/>
      <c r="G210" s="727"/>
    </row>
    <row r="211" spans="2:7">
      <c r="B211" s="727"/>
      <c r="C211" s="727"/>
      <c r="D211" s="727"/>
      <c r="E211" s="727"/>
      <c r="F211" s="727"/>
      <c r="G211" s="727"/>
    </row>
    <row r="212" spans="2:7">
      <c r="B212" s="727"/>
      <c r="C212" s="727"/>
      <c r="D212" s="727"/>
      <c r="E212" s="727"/>
      <c r="F212" s="727"/>
      <c r="G212" s="727"/>
    </row>
    <row r="213" spans="2:7">
      <c r="B213" s="727"/>
      <c r="C213" s="727"/>
      <c r="D213" s="727"/>
      <c r="E213" s="727"/>
      <c r="F213" s="727"/>
      <c r="G213" s="727"/>
    </row>
    <row r="214" spans="2:7">
      <c r="B214" s="727"/>
      <c r="C214" s="727"/>
      <c r="D214" s="727"/>
      <c r="E214" s="727"/>
      <c r="F214" s="727"/>
      <c r="G214" s="727"/>
    </row>
    <row r="215" spans="2:7">
      <c r="B215" s="727"/>
      <c r="C215" s="727"/>
      <c r="D215" s="727"/>
      <c r="E215" s="727"/>
      <c r="F215" s="727"/>
      <c r="G215" s="727"/>
    </row>
    <row r="216" spans="2:7">
      <c r="B216" s="727"/>
      <c r="C216" s="727"/>
      <c r="D216" s="727"/>
      <c r="E216" s="727"/>
      <c r="F216" s="727"/>
      <c r="G216" s="727"/>
    </row>
    <row r="217" spans="2:7">
      <c r="B217" s="727"/>
      <c r="C217" s="727"/>
      <c r="D217" s="727"/>
      <c r="E217" s="727"/>
      <c r="F217" s="727"/>
      <c r="G217" s="727"/>
    </row>
    <row r="218" spans="2:7">
      <c r="B218" s="727"/>
      <c r="C218" s="727"/>
      <c r="D218" s="727"/>
      <c r="E218" s="727"/>
      <c r="F218" s="727"/>
      <c r="G218" s="727"/>
    </row>
    <row r="219" spans="2:7">
      <c r="B219" s="727"/>
      <c r="C219" s="727"/>
      <c r="D219" s="727"/>
      <c r="E219" s="727"/>
      <c r="F219" s="727"/>
      <c r="G219" s="727"/>
    </row>
    <row r="220" spans="2:7">
      <c r="B220" s="727"/>
      <c r="C220" s="727"/>
      <c r="D220" s="727"/>
      <c r="E220" s="727"/>
      <c r="F220" s="727"/>
      <c r="G220" s="727"/>
    </row>
    <row r="221" spans="2:7">
      <c r="B221" s="727"/>
      <c r="C221" s="727"/>
      <c r="D221" s="727"/>
      <c r="E221" s="727"/>
      <c r="F221" s="727"/>
      <c r="G221" s="727"/>
    </row>
    <row r="222" spans="2:7">
      <c r="B222" s="727"/>
      <c r="C222" s="727"/>
      <c r="D222" s="727"/>
      <c r="E222" s="727"/>
      <c r="F222" s="727"/>
      <c r="G222" s="727"/>
    </row>
    <row r="223" spans="2:7">
      <c r="B223" s="727"/>
      <c r="C223" s="727"/>
      <c r="D223" s="727"/>
      <c r="E223" s="727"/>
      <c r="F223" s="727"/>
      <c r="G223" s="727"/>
    </row>
    <row r="224" spans="2:7">
      <c r="B224" s="727"/>
      <c r="C224" s="727"/>
      <c r="D224" s="727"/>
      <c r="E224" s="727"/>
      <c r="F224" s="727"/>
      <c r="G224" s="727"/>
    </row>
    <row r="225" spans="2:7">
      <c r="B225" s="727"/>
      <c r="C225" s="727"/>
      <c r="D225" s="727"/>
      <c r="E225" s="727"/>
      <c r="F225" s="727"/>
      <c r="G225" s="727"/>
    </row>
    <row r="226" spans="2:7">
      <c r="B226" s="727"/>
      <c r="C226" s="727"/>
      <c r="D226" s="727"/>
      <c r="E226" s="727"/>
      <c r="F226" s="727"/>
      <c r="G226" s="727"/>
    </row>
    <row r="227" spans="2:7">
      <c r="B227" s="727"/>
      <c r="C227" s="727"/>
      <c r="D227" s="727"/>
      <c r="E227" s="727"/>
      <c r="F227" s="727"/>
      <c r="G227" s="727"/>
    </row>
    <row r="228" spans="2:7">
      <c r="B228" s="727"/>
      <c r="C228" s="727"/>
      <c r="D228" s="727"/>
      <c r="E228" s="727"/>
      <c r="F228" s="727"/>
      <c r="G228" s="727"/>
    </row>
    <row r="229" spans="2:7">
      <c r="B229" s="727"/>
      <c r="C229" s="727"/>
      <c r="D229" s="727"/>
      <c r="E229" s="727"/>
      <c r="F229" s="727"/>
      <c r="G229" s="727"/>
    </row>
    <row r="230" spans="2:7">
      <c r="B230" s="727"/>
      <c r="C230" s="727"/>
      <c r="D230" s="727"/>
      <c r="E230" s="727"/>
      <c r="F230" s="727"/>
      <c r="G230" s="727"/>
    </row>
    <row r="231" spans="2:7">
      <c r="B231" s="727"/>
      <c r="C231" s="727"/>
      <c r="D231" s="727"/>
      <c r="E231" s="727"/>
      <c r="F231" s="727"/>
      <c r="G231" s="727"/>
    </row>
    <row r="232" spans="2:7">
      <c r="B232" s="727"/>
      <c r="C232" s="727"/>
      <c r="D232" s="727"/>
      <c r="E232" s="727"/>
      <c r="F232" s="727"/>
      <c r="G232" s="727"/>
    </row>
    <row r="233" spans="2:7">
      <c r="B233" s="727"/>
      <c r="C233" s="727"/>
      <c r="D233" s="727"/>
      <c r="E233" s="727"/>
      <c r="F233" s="727"/>
      <c r="G233" s="727"/>
    </row>
    <row r="234" spans="2:7">
      <c r="B234" s="727"/>
      <c r="C234" s="727"/>
      <c r="D234" s="727"/>
      <c r="E234" s="727"/>
      <c r="F234" s="727"/>
      <c r="G234" s="727"/>
    </row>
    <row r="235" spans="2:7">
      <c r="B235" s="727"/>
      <c r="C235" s="727"/>
      <c r="D235" s="727"/>
      <c r="E235" s="727"/>
      <c r="F235" s="727"/>
      <c r="G235" s="727"/>
    </row>
    <row r="236" spans="2:7">
      <c r="B236" s="727"/>
      <c r="C236" s="727"/>
      <c r="D236" s="727"/>
      <c r="E236" s="727"/>
      <c r="F236" s="727"/>
      <c r="G236" s="727"/>
    </row>
    <row r="237" spans="2:7">
      <c r="B237" s="727"/>
      <c r="C237" s="727"/>
      <c r="D237" s="727"/>
      <c r="E237" s="727"/>
      <c r="F237" s="727"/>
      <c r="G237" s="727"/>
    </row>
    <row r="238" spans="2:7">
      <c r="B238" s="727"/>
      <c r="C238" s="727"/>
      <c r="D238" s="727"/>
      <c r="E238" s="727"/>
      <c r="F238" s="727"/>
      <c r="G238" s="727"/>
    </row>
    <row r="239" spans="2:7">
      <c r="B239" s="727"/>
      <c r="C239" s="727"/>
      <c r="D239" s="727"/>
      <c r="E239" s="727"/>
      <c r="F239" s="727"/>
      <c r="G239" s="727"/>
    </row>
    <row r="240" spans="2:7">
      <c r="B240" s="727"/>
      <c r="C240" s="727"/>
      <c r="D240" s="727"/>
      <c r="E240" s="727"/>
      <c r="F240" s="727"/>
      <c r="G240" s="727"/>
    </row>
    <row r="241" spans="2:7">
      <c r="B241" s="727"/>
      <c r="C241" s="727"/>
      <c r="D241" s="727"/>
      <c r="E241" s="727"/>
      <c r="F241" s="727"/>
      <c r="G241" s="727"/>
    </row>
    <row r="242" spans="2:7">
      <c r="B242" s="727"/>
      <c r="C242" s="727"/>
      <c r="D242" s="727"/>
      <c r="E242" s="727"/>
      <c r="F242" s="727"/>
      <c r="G242" s="727"/>
    </row>
    <row r="243" spans="2:7">
      <c r="B243" s="727"/>
      <c r="C243" s="727"/>
      <c r="D243" s="727"/>
      <c r="E243" s="727"/>
      <c r="F243" s="727"/>
      <c r="G243" s="727"/>
    </row>
    <row r="244" spans="2:7">
      <c r="B244" s="727"/>
      <c r="C244" s="727"/>
      <c r="D244" s="727"/>
      <c r="E244" s="727"/>
      <c r="F244" s="727"/>
      <c r="G244" s="727"/>
    </row>
    <row r="245" spans="2:7">
      <c r="B245" s="727"/>
      <c r="C245" s="727"/>
      <c r="D245" s="727"/>
      <c r="E245" s="727"/>
      <c r="F245" s="727"/>
      <c r="G245" s="727"/>
    </row>
    <row r="246" spans="2:7">
      <c r="B246" s="727"/>
      <c r="C246" s="727"/>
      <c r="D246" s="727"/>
      <c r="E246" s="727"/>
      <c r="F246" s="727"/>
      <c r="G246" s="727"/>
    </row>
    <row r="247" spans="2:7">
      <c r="B247" s="727"/>
      <c r="C247" s="727"/>
      <c r="D247" s="727"/>
      <c r="E247" s="727"/>
      <c r="F247" s="727"/>
      <c r="G247" s="727"/>
    </row>
    <row r="248" spans="2:7">
      <c r="B248" s="727"/>
      <c r="C248" s="727"/>
      <c r="D248" s="727"/>
      <c r="E248" s="727"/>
      <c r="F248" s="727"/>
      <c r="G248" s="727"/>
    </row>
    <row r="249" spans="2:7">
      <c r="B249" s="727"/>
      <c r="C249" s="727"/>
      <c r="D249" s="727"/>
      <c r="E249" s="727"/>
      <c r="F249" s="727"/>
      <c r="G249" s="727"/>
    </row>
    <row r="250" spans="2:7">
      <c r="B250" s="727"/>
      <c r="C250" s="727"/>
      <c r="D250" s="727"/>
      <c r="E250" s="727"/>
      <c r="F250" s="727"/>
      <c r="G250" s="727"/>
    </row>
    <row r="251" spans="2:7">
      <c r="B251" s="727"/>
      <c r="C251" s="727"/>
      <c r="D251" s="727"/>
      <c r="E251" s="727"/>
      <c r="F251" s="727"/>
      <c r="G251" s="727"/>
    </row>
    <row r="252" spans="2:7">
      <c r="B252" s="727"/>
      <c r="C252" s="727"/>
      <c r="D252" s="727"/>
      <c r="E252" s="727"/>
      <c r="F252" s="727"/>
      <c r="G252" s="727"/>
    </row>
    <row r="253" spans="2:7">
      <c r="B253" s="727"/>
      <c r="C253" s="727"/>
      <c r="D253" s="727"/>
      <c r="E253" s="727"/>
      <c r="F253" s="727"/>
      <c r="G253" s="727"/>
    </row>
    <row r="254" spans="2:7">
      <c r="B254" s="727"/>
      <c r="C254" s="727"/>
      <c r="D254" s="727"/>
      <c r="E254" s="727"/>
      <c r="F254" s="727"/>
      <c r="G254" s="727"/>
    </row>
    <row r="255" spans="2:7">
      <c r="B255" s="727"/>
      <c r="C255" s="727"/>
      <c r="D255" s="727"/>
      <c r="E255" s="727"/>
      <c r="F255" s="727"/>
      <c r="G255" s="727"/>
    </row>
    <row r="256" spans="2:7">
      <c r="B256" s="727"/>
      <c r="C256" s="727"/>
      <c r="D256" s="727"/>
      <c r="E256" s="727"/>
      <c r="F256" s="727"/>
      <c r="G256" s="727"/>
    </row>
    <row r="257" spans="2:7">
      <c r="B257" s="727"/>
      <c r="C257" s="727"/>
      <c r="D257" s="727"/>
      <c r="E257" s="727"/>
      <c r="F257" s="727"/>
      <c r="G257" s="727"/>
    </row>
    <row r="258" spans="2:7">
      <c r="B258" s="727"/>
      <c r="C258" s="727"/>
      <c r="D258" s="727"/>
      <c r="E258" s="727"/>
      <c r="F258" s="727"/>
      <c r="G258" s="727"/>
    </row>
    <row r="259" spans="2:7">
      <c r="B259" s="727"/>
      <c r="C259" s="727"/>
      <c r="D259" s="727"/>
      <c r="E259" s="727"/>
      <c r="F259" s="727"/>
      <c r="G259" s="727"/>
    </row>
    <row r="260" spans="2:7">
      <c r="B260" s="727"/>
      <c r="C260" s="727"/>
      <c r="D260" s="727"/>
      <c r="E260" s="727"/>
      <c r="F260" s="727"/>
      <c r="G260" s="727"/>
    </row>
    <row r="261" spans="2:7">
      <c r="B261" s="727"/>
      <c r="C261" s="727"/>
      <c r="D261" s="727"/>
      <c r="E261" s="727"/>
      <c r="F261" s="727"/>
      <c r="G261" s="727"/>
    </row>
    <row r="262" spans="2:7">
      <c r="B262" s="727"/>
      <c r="C262" s="727"/>
      <c r="D262" s="727"/>
      <c r="E262" s="727"/>
      <c r="F262" s="727"/>
      <c r="G262" s="727"/>
    </row>
    <row r="263" spans="2:7">
      <c r="B263" s="727"/>
      <c r="C263" s="727"/>
      <c r="D263" s="727"/>
      <c r="E263" s="727"/>
      <c r="F263" s="727"/>
      <c r="G263" s="727"/>
    </row>
    <row r="264" spans="2:7">
      <c r="B264" s="727"/>
      <c r="C264" s="727"/>
      <c r="D264" s="727"/>
      <c r="E264" s="727"/>
      <c r="F264" s="727"/>
      <c r="G264" s="727"/>
    </row>
    <row r="265" spans="2:7">
      <c r="B265" s="727"/>
      <c r="C265" s="727"/>
      <c r="D265" s="727"/>
      <c r="E265" s="727"/>
      <c r="F265" s="727"/>
      <c r="G265" s="727"/>
    </row>
    <row r="266" spans="2:7">
      <c r="B266" s="727"/>
      <c r="C266" s="727"/>
      <c r="D266" s="727"/>
      <c r="E266" s="727"/>
      <c r="F266" s="727"/>
      <c r="G266" s="727"/>
    </row>
    <row r="267" spans="2:7">
      <c r="B267" s="727"/>
      <c r="C267" s="727"/>
      <c r="D267" s="727"/>
      <c r="E267" s="727"/>
      <c r="F267" s="727"/>
      <c r="G267" s="727"/>
    </row>
    <row r="268" spans="2:7">
      <c r="B268" s="727"/>
      <c r="C268" s="727"/>
      <c r="D268" s="727"/>
      <c r="E268" s="727"/>
      <c r="F268" s="727"/>
      <c r="G268" s="727"/>
    </row>
    <row r="269" spans="2:7">
      <c r="B269" s="727"/>
      <c r="C269" s="727"/>
      <c r="D269" s="727"/>
      <c r="E269" s="727"/>
      <c r="F269" s="727"/>
      <c r="G269" s="727"/>
    </row>
    <row r="270" spans="2:7">
      <c r="B270" s="727"/>
      <c r="C270" s="727"/>
      <c r="D270" s="727"/>
      <c r="E270" s="727"/>
      <c r="F270" s="727"/>
      <c r="G270" s="727"/>
    </row>
    <row r="271" spans="2:7">
      <c r="B271" s="727"/>
      <c r="C271" s="727"/>
      <c r="D271" s="727"/>
      <c r="E271" s="727"/>
      <c r="F271" s="727"/>
      <c r="G271" s="727"/>
    </row>
    <row r="272" spans="2:7">
      <c r="B272" s="727"/>
      <c r="C272" s="727"/>
      <c r="D272" s="727"/>
      <c r="E272" s="727"/>
      <c r="F272" s="727"/>
      <c r="G272" s="727"/>
    </row>
    <row r="273" spans="2:7">
      <c r="B273" s="727"/>
      <c r="C273" s="727"/>
      <c r="D273" s="727"/>
      <c r="E273" s="727"/>
      <c r="F273" s="727"/>
      <c r="G273" s="727"/>
    </row>
    <row r="274" spans="2:7">
      <c r="B274" s="727"/>
      <c r="C274" s="727"/>
      <c r="D274" s="727"/>
      <c r="E274" s="727"/>
      <c r="F274" s="727"/>
      <c r="G274" s="727"/>
    </row>
    <row r="275" spans="2:7">
      <c r="B275" s="727"/>
      <c r="C275" s="727"/>
      <c r="D275" s="727"/>
      <c r="E275" s="727"/>
      <c r="F275" s="727"/>
      <c r="G275" s="727"/>
    </row>
    <row r="276" spans="2:7">
      <c r="B276" s="727"/>
      <c r="C276" s="727"/>
      <c r="D276" s="727"/>
      <c r="E276" s="727"/>
      <c r="F276" s="727"/>
      <c r="G276" s="727"/>
    </row>
    <row r="277" spans="2:7">
      <c r="B277" s="727"/>
      <c r="C277" s="727"/>
      <c r="D277" s="727"/>
      <c r="E277" s="727"/>
      <c r="F277" s="727"/>
      <c r="G277" s="727"/>
    </row>
    <row r="278" spans="2:7">
      <c r="B278" s="727"/>
      <c r="C278" s="727"/>
      <c r="D278" s="727"/>
      <c r="E278" s="727"/>
      <c r="F278" s="727"/>
      <c r="G278" s="727"/>
    </row>
    <row r="279" spans="2:7">
      <c r="B279" s="727"/>
      <c r="C279" s="727"/>
      <c r="D279" s="727"/>
      <c r="E279" s="727"/>
      <c r="F279" s="727"/>
      <c r="G279" s="727"/>
    </row>
    <row r="280" spans="2:7">
      <c r="B280" s="727"/>
      <c r="C280" s="727"/>
      <c r="D280" s="727"/>
      <c r="E280" s="727"/>
      <c r="F280" s="727"/>
      <c r="G280" s="727"/>
    </row>
    <row r="281" spans="2:7">
      <c r="B281" s="727"/>
      <c r="C281" s="727"/>
      <c r="D281" s="727"/>
      <c r="E281" s="727"/>
      <c r="F281" s="727"/>
      <c r="G281" s="727"/>
    </row>
    <row r="282" spans="2:7">
      <c r="B282" s="727"/>
      <c r="C282" s="727"/>
      <c r="D282" s="727"/>
      <c r="E282" s="727"/>
      <c r="F282" s="727"/>
      <c r="G282" s="727"/>
    </row>
    <row r="283" spans="2:7">
      <c r="B283" s="727"/>
      <c r="C283" s="727"/>
      <c r="D283" s="727"/>
      <c r="E283" s="727"/>
      <c r="F283" s="727"/>
      <c r="G283" s="727"/>
    </row>
    <row r="284" spans="2:7">
      <c r="B284" s="727"/>
      <c r="C284" s="727"/>
      <c r="D284" s="727"/>
      <c r="E284" s="727"/>
      <c r="F284" s="727"/>
      <c r="G284" s="727"/>
    </row>
    <row r="285" spans="2:7">
      <c r="B285" s="727"/>
      <c r="C285" s="727"/>
      <c r="D285" s="727"/>
      <c r="E285" s="727"/>
      <c r="F285" s="727"/>
      <c r="G285" s="727"/>
    </row>
    <row r="286" spans="2:7">
      <c r="B286" s="727"/>
      <c r="C286" s="727"/>
      <c r="D286" s="727"/>
      <c r="E286" s="727"/>
      <c r="F286" s="727"/>
      <c r="G286" s="727"/>
    </row>
    <row r="287" spans="2:7">
      <c r="B287" s="727"/>
      <c r="C287" s="727"/>
      <c r="D287" s="727"/>
      <c r="E287" s="727"/>
      <c r="F287" s="727"/>
      <c r="G287" s="727"/>
    </row>
    <row r="288" spans="2:7">
      <c r="B288" s="727"/>
      <c r="C288" s="727"/>
      <c r="D288" s="727"/>
      <c r="E288" s="727"/>
      <c r="F288" s="727"/>
      <c r="G288" s="727"/>
    </row>
    <row r="289" spans="2:7">
      <c r="B289" s="727"/>
      <c r="C289" s="727"/>
      <c r="D289" s="727"/>
      <c r="E289" s="727"/>
      <c r="F289" s="727"/>
      <c r="G289" s="727"/>
    </row>
    <row r="290" spans="2:7">
      <c r="B290" s="727"/>
      <c r="C290" s="727"/>
      <c r="D290" s="727"/>
      <c r="E290" s="727"/>
      <c r="F290" s="727"/>
      <c r="G290" s="727"/>
    </row>
    <row r="291" spans="2:7">
      <c r="B291" s="727"/>
      <c r="C291" s="727"/>
      <c r="D291" s="727"/>
      <c r="E291" s="727"/>
      <c r="F291" s="727"/>
      <c r="G291" s="727"/>
    </row>
    <row r="292" spans="2:7">
      <c r="B292" s="727"/>
      <c r="C292" s="727"/>
      <c r="D292" s="727"/>
      <c r="E292" s="727"/>
      <c r="F292" s="727"/>
      <c r="G292" s="727"/>
    </row>
    <row r="293" spans="2:7">
      <c r="B293" s="727"/>
      <c r="C293" s="727"/>
      <c r="D293" s="727"/>
      <c r="E293" s="727"/>
      <c r="F293" s="727"/>
      <c r="G293" s="727"/>
    </row>
    <row r="294" spans="2:7">
      <c r="B294" s="727"/>
      <c r="C294" s="727"/>
      <c r="D294" s="727"/>
      <c r="E294" s="727"/>
      <c r="F294" s="727"/>
      <c r="G294" s="727"/>
    </row>
    <row r="295" spans="2:7">
      <c r="B295" s="727"/>
      <c r="C295" s="727"/>
      <c r="D295" s="727"/>
      <c r="E295" s="727"/>
      <c r="F295" s="727"/>
      <c r="G295" s="727"/>
    </row>
    <row r="296" spans="2:7">
      <c r="B296" s="727"/>
      <c r="C296" s="727"/>
      <c r="D296" s="727"/>
      <c r="E296" s="727"/>
      <c r="F296" s="727"/>
      <c r="G296" s="727"/>
    </row>
    <row r="297" spans="2:7">
      <c r="B297" s="727"/>
      <c r="C297" s="727"/>
      <c r="D297" s="727"/>
      <c r="E297" s="727"/>
      <c r="F297" s="727"/>
      <c r="G297" s="727"/>
    </row>
    <row r="298" spans="2:7">
      <c r="B298" s="727"/>
      <c r="C298" s="727"/>
      <c r="D298" s="727"/>
      <c r="E298" s="727"/>
      <c r="F298" s="727"/>
      <c r="G298" s="727"/>
    </row>
    <row r="299" spans="2:7">
      <c r="B299" s="727"/>
      <c r="C299" s="727"/>
      <c r="D299" s="727"/>
      <c r="E299" s="727"/>
      <c r="F299" s="727"/>
      <c r="G299" s="727"/>
    </row>
    <row r="300" spans="2:7">
      <c r="B300" s="727"/>
      <c r="C300" s="727"/>
      <c r="D300" s="727"/>
      <c r="E300" s="727"/>
      <c r="F300" s="727"/>
      <c r="G300" s="727"/>
    </row>
    <row r="301" spans="2:7">
      <c r="B301" s="727"/>
      <c r="C301" s="727"/>
      <c r="D301" s="727"/>
      <c r="E301" s="727"/>
      <c r="F301" s="727"/>
      <c r="G301" s="727"/>
    </row>
    <row r="302" spans="2:7">
      <c r="B302" s="727"/>
      <c r="C302" s="727"/>
      <c r="D302" s="727"/>
      <c r="E302" s="727"/>
      <c r="F302" s="727"/>
      <c r="G302" s="727"/>
    </row>
    <row r="303" spans="2:7">
      <c r="B303" s="727"/>
      <c r="C303" s="727"/>
      <c r="D303" s="727"/>
      <c r="E303" s="727"/>
      <c r="F303" s="727"/>
      <c r="G303" s="727"/>
    </row>
    <row r="304" spans="2:7">
      <c r="B304" s="727"/>
      <c r="C304" s="727"/>
      <c r="D304" s="727"/>
      <c r="E304" s="727"/>
      <c r="F304" s="727"/>
      <c r="G304" s="727"/>
    </row>
    <row r="305" spans="2:7">
      <c r="B305" s="727"/>
      <c r="C305" s="727"/>
      <c r="D305" s="727"/>
      <c r="E305" s="727"/>
      <c r="F305" s="727"/>
      <c r="G305" s="727"/>
    </row>
    <row r="306" spans="2:7">
      <c r="B306" s="727"/>
      <c r="C306" s="727"/>
      <c r="D306" s="727"/>
      <c r="E306" s="727"/>
      <c r="F306" s="727"/>
      <c r="G306" s="727"/>
    </row>
    <row r="307" spans="2:7">
      <c r="B307" s="727"/>
      <c r="C307" s="727"/>
      <c r="D307" s="727"/>
      <c r="E307" s="727"/>
      <c r="F307" s="727"/>
      <c r="G307" s="727"/>
    </row>
    <row r="308" spans="2:7">
      <c r="B308" s="727"/>
      <c r="C308" s="727"/>
      <c r="D308" s="727"/>
      <c r="E308" s="727"/>
      <c r="F308" s="727"/>
      <c r="G308" s="727"/>
    </row>
    <row r="309" spans="2:7">
      <c r="B309" s="727"/>
      <c r="C309" s="727"/>
      <c r="D309" s="727"/>
      <c r="E309" s="727"/>
      <c r="F309" s="727"/>
      <c r="G309" s="727"/>
    </row>
    <row r="310" spans="2:7">
      <c r="B310" s="727"/>
      <c r="C310" s="727"/>
      <c r="D310" s="727"/>
      <c r="E310" s="727"/>
      <c r="F310" s="727"/>
      <c r="G310" s="727"/>
    </row>
    <row r="311" spans="2:7">
      <c r="B311" s="727"/>
      <c r="C311" s="727"/>
      <c r="D311" s="727"/>
      <c r="E311" s="727"/>
      <c r="F311" s="727"/>
      <c r="G311" s="727"/>
    </row>
    <row r="312" spans="2:7">
      <c r="B312" s="727"/>
      <c r="C312" s="727"/>
      <c r="D312" s="727"/>
      <c r="E312" s="727"/>
      <c r="F312" s="727"/>
      <c r="G312" s="727"/>
    </row>
    <row r="313" spans="2:7">
      <c r="B313" s="727"/>
      <c r="C313" s="727"/>
      <c r="D313" s="727"/>
      <c r="E313" s="727"/>
      <c r="F313" s="727"/>
      <c r="G313" s="727"/>
    </row>
    <row r="314" spans="2:7">
      <c r="B314" s="727"/>
      <c r="C314" s="727"/>
      <c r="D314" s="727"/>
      <c r="E314" s="727"/>
      <c r="F314" s="727"/>
      <c r="G314" s="727"/>
    </row>
    <row r="315" spans="2:7">
      <c r="B315" s="727"/>
      <c r="C315" s="727"/>
      <c r="D315" s="727"/>
      <c r="E315" s="727"/>
      <c r="F315" s="727"/>
      <c r="G315" s="727"/>
    </row>
    <row r="316" spans="2:7">
      <c r="B316" s="727"/>
      <c r="C316" s="727"/>
      <c r="D316" s="727"/>
      <c r="E316" s="727"/>
      <c r="F316" s="727"/>
      <c r="G316" s="727"/>
    </row>
    <row r="317" spans="2:7">
      <c r="B317" s="727"/>
      <c r="C317" s="727"/>
      <c r="D317" s="727"/>
      <c r="E317" s="727"/>
      <c r="F317" s="727"/>
      <c r="G317" s="727"/>
    </row>
    <row r="318" spans="2:7">
      <c r="B318" s="727"/>
      <c r="C318" s="727"/>
      <c r="D318" s="727"/>
      <c r="E318" s="727"/>
      <c r="F318" s="727"/>
      <c r="G318" s="727"/>
    </row>
    <row r="319" spans="2:7">
      <c r="B319" s="727"/>
      <c r="C319" s="727"/>
      <c r="D319" s="727"/>
      <c r="E319" s="727"/>
      <c r="F319" s="727"/>
      <c r="G319" s="727"/>
    </row>
    <row r="320" spans="2:7">
      <c r="B320" s="727"/>
      <c r="C320" s="727"/>
      <c r="D320" s="727"/>
      <c r="E320" s="727"/>
      <c r="F320" s="727"/>
      <c r="G320" s="727"/>
    </row>
    <row r="321" spans="2:7">
      <c r="B321" s="727"/>
      <c r="C321" s="727"/>
      <c r="D321" s="727"/>
      <c r="E321" s="727"/>
      <c r="F321" s="727"/>
      <c r="G321" s="727"/>
    </row>
    <row r="322" spans="2:7">
      <c r="B322" s="727"/>
      <c r="C322" s="727"/>
      <c r="D322" s="727"/>
      <c r="E322" s="727"/>
      <c r="F322" s="727"/>
      <c r="G322" s="727"/>
    </row>
    <row r="323" spans="2:7">
      <c r="B323" s="727"/>
      <c r="C323" s="727"/>
      <c r="D323" s="727"/>
      <c r="E323" s="727"/>
      <c r="F323" s="727"/>
      <c r="G323" s="727"/>
    </row>
    <row r="324" spans="2:7">
      <c r="B324" s="727"/>
      <c r="C324" s="727"/>
      <c r="D324" s="727"/>
      <c r="E324" s="727"/>
      <c r="F324" s="727"/>
      <c r="G324" s="727"/>
    </row>
    <row r="325" spans="2:7">
      <c r="B325" s="727"/>
      <c r="C325" s="727"/>
      <c r="D325" s="727"/>
      <c r="E325" s="727"/>
      <c r="F325" s="727"/>
      <c r="G325" s="727"/>
    </row>
    <row r="326" spans="2:7">
      <c r="B326" s="727"/>
      <c r="C326" s="727"/>
      <c r="D326" s="727"/>
      <c r="E326" s="727"/>
      <c r="F326" s="727"/>
      <c r="G326" s="727"/>
    </row>
    <row r="327" spans="2:7">
      <c r="B327" s="727"/>
      <c r="C327" s="727"/>
      <c r="D327" s="727"/>
      <c r="E327" s="727"/>
      <c r="F327" s="727"/>
      <c r="G327" s="727"/>
    </row>
    <row r="328" spans="2:7">
      <c r="B328" s="727"/>
      <c r="C328" s="727"/>
      <c r="D328" s="727"/>
      <c r="E328" s="727"/>
      <c r="F328" s="727"/>
      <c r="G328" s="727"/>
    </row>
    <row r="329" spans="2:7">
      <c r="B329" s="727"/>
      <c r="C329" s="727"/>
      <c r="D329" s="727"/>
      <c r="E329" s="727"/>
      <c r="F329" s="727"/>
      <c r="G329" s="727"/>
    </row>
    <row r="330" spans="2:7">
      <c r="B330" s="727"/>
      <c r="C330" s="727"/>
      <c r="D330" s="727"/>
      <c r="E330" s="727"/>
      <c r="F330" s="727"/>
      <c r="G330" s="727"/>
    </row>
    <row r="331" spans="2:7">
      <c r="B331" s="727"/>
      <c r="C331" s="727"/>
      <c r="D331" s="727"/>
      <c r="E331" s="727"/>
      <c r="F331" s="727"/>
      <c r="G331" s="727"/>
    </row>
    <row r="332" spans="2:7">
      <c r="B332" s="727"/>
      <c r="C332" s="727"/>
      <c r="D332" s="727"/>
      <c r="E332" s="727"/>
      <c r="F332" s="727"/>
      <c r="G332" s="727"/>
    </row>
    <row r="333" spans="2:7">
      <c r="B333" s="727"/>
      <c r="C333" s="727"/>
      <c r="D333" s="727"/>
      <c r="E333" s="727"/>
      <c r="F333" s="727"/>
      <c r="G333" s="727"/>
    </row>
    <row r="334" spans="2:7">
      <c r="B334" s="727"/>
      <c r="C334" s="727"/>
      <c r="D334" s="727"/>
      <c r="E334" s="727"/>
      <c r="F334" s="727"/>
      <c r="G334" s="727"/>
    </row>
    <row r="335" spans="2:7">
      <c r="B335" s="727"/>
      <c r="C335" s="727"/>
      <c r="D335" s="727"/>
      <c r="E335" s="727"/>
      <c r="F335" s="727"/>
      <c r="G335" s="727"/>
    </row>
    <row r="336" spans="2:7">
      <c r="B336" s="727"/>
      <c r="C336" s="727"/>
      <c r="D336" s="727"/>
      <c r="E336" s="727"/>
      <c r="F336" s="727"/>
      <c r="G336" s="727"/>
    </row>
    <row r="337" spans="2:7">
      <c r="B337" s="727"/>
      <c r="C337" s="727"/>
      <c r="D337" s="727"/>
      <c r="E337" s="727"/>
      <c r="F337" s="727"/>
      <c r="G337" s="727"/>
    </row>
    <row r="338" spans="2:7">
      <c r="B338" s="727"/>
      <c r="C338" s="727"/>
      <c r="D338" s="727"/>
      <c r="E338" s="727"/>
      <c r="F338" s="727"/>
      <c r="G338" s="727"/>
    </row>
    <row r="339" spans="2:7">
      <c r="B339" s="727"/>
      <c r="C339" s="727"/>
      <c r="D339" s="727"/>
      <c r="E339" s="727"/>
      <c r="F339" s="727"/>
      <c r="G339" s="727"/>
    </row>
    <row r="340" spans="2:7">
      <c r="B340" s="727"/>
      <c r="C340" s="727"/>
      <c r="D340" s="727"/>
      <c r="E340" s="727"/>
      <c r="F340" s="727"/>
      <c r="G340" s="727"/>
    </row>
    <row r="341" spans="2:7">
      <c r="B341" s="727"/>
      <c r="C341" s="727"/>
      <c r="D341" s="727"/>
      <c r="E341" s="727"/>
      <c r="F341" s="727"/>
      <c r="G341" s="727"/>
    </row>
    <row r="342" spans="2:7">
      <c r="B342" s="727"/>
      <c r="C342" s="727"/>
      <c r="D342" s="727"/>
      <c r="E342" s="727"/>
      <c r="F342" s="727"/>
      <c r="G342" s="727"/>
    </row>
    <row r="343" spans="2:7">
      <c r="B343" s="727"/>
      <c r="C343" s="727"/>
      <c r="D343" s="727"/>
      <c r="E343" s="727"/>
      <c r="F343" s="727"/>
      <c r="G343" s="727"/>
    </row>
    <row r="344" spans="2:7">
      <c r="B344" s="727"/>
      <c r="C344" s="727"/>
      <c r="D344" s="727"/>
      <c r="E344" s="727"/>
      <c r="F344" s="727"/>
      <c r="G344" s="727"/>
    </row>
    <row r="345" spans="2:7">
      <c r="B345" s="727"/>
      <c r="C345" s="727"/>
      <c r="D345" s="727"/>
      <c r="E345" s="727"/>
      <c r="F345" s="727"/>
      <c r="G345" s="727"/>
    </row>
    <row r="346" spans="2:7">
      <c r="B346" s="727"/>
      <c r="C346" s="727"/>
      <c r="D346" s="727"/>
      <c r="E346" s="727"/>
      <c r="F346" s="727"/>
      <c r="G346" s="727"/>
    </row>
    <row r="347" spans="2:7">
      <c r="B347" s="727"/>
      <c r="C347" s="727"/>
      <c r="D347" s="727"/>
      <c r="E347" s="727"/>
      <c r="F347" s="727"/>
      <c r="G347" s="727"/>
    </row>
    <row r="348" spans="2:7">
      <c r="B348" s="727"/>
      <c r="C348" s="727"/>
      <c r="D348" s="727"/>
      <c r="E348" s="727"/>
      <c r="F348" s="727"/>
      <c r="G348" s="727"/>
    </row>
    <row r="349" spans="2:7">
      <c r="B349" s="727"/>
      <c r="C349" s="727"/>
      <c r="D349" s="727"/>
      <c r="E349" s="727"/>
      <c r="F349" s="727"/>
      <c r="G349" s="727"/>
    </row>
    <row r="350" spans="2:7">
      <c r="B350" s="727"/>
      <c r="C350" s="727"/>
      <c r="D350" s="727"/>
      <c r="E350" s="727"/>
      <c r="F350" s="727"/>
      <c r="G350" s="727"/>
    </row>
    <row r="351" spans="2:7">
      <c r="B351" s="727"/>
      <c r="C351" s="727"/>
      <c r="D351" s="727"/>
      <c r="E351" s="727"/>
      <c r="F351" s="727"/>
      <c r="G351" s="727"/>
    </row>
    <row r="352" spans="2:7">
      <c r="B352" s="727"/>
      <c r="C352" s="727"/>
      <c r="D352" s="727"/>
      <c r="E352" s="727"/>
      <c r="F352" s="727"/>
      <c r="G352" s="727"/>
    </row>
    <row r="353" spans="2:7">
      <c r="B353" s="727"/>
      <c r="C353" s="727"/>
      <c r="D353" s="727"/>
      <c r="E353" s="727"/>
      <c r="F353" s="727"/>
      <c r="G353" s="727"/>
    </row>
    <row r="354" spans="2:7">
      <c r="B354" s="727"/>
      <c r="C354" s="727"/>
      <c r="D354" s="727"/>
      <c r="E354" s="727"/>
      <c r="F354" s="727"/>
      <c r="G354" s="727"/>
    </row>
    <row r="355" spans="2:7">
      <c r="B355" s="727"/>
      <c r="C355" s="727"/>
      <c r="D355" s="727"/>
      <c r="E355" s="727"/>
      <c r="F355" s="727"/>
      <c r="G355" s="727"/>
    </row>
    <row r="356" spans="2:7">
      <c r="B356" s="727"/>
      <c r="C356" s="727"/>
      <c r="D356" s="727"/>
      <c r="E356" s="727"/>
      <c r="F356" s="727"/>
      <c r="G356" s="727"/>
    </row>
    <row r="357" spans="2:7">
      <c r="B357" s="727"/>
      <c r="C357" s="727"/>
      <c r="D357" s="727"/>
      <c r="E357" s="727"/>
      <c r="F357" s="727"/>
      <c r="G357" s="727"/>
    </row>
    <row r="358" spans="2:7">
      <c r="B358" s="727"/>
      <c r="C358" s="727"/>
      <c r="D358" s="727"/>
      <c r="E358" s="727"/>
      <c r="F358" s="727"/>
      <c r="G358" s="727"/>
    </row>
    <row r="359" spans="2:7">
      <c r="B359" s="727"/>
      <c r="C359" s="727"/>
      <c r="D359" s="727"/>
      <c r="E359" s="727"/>
      <c r="F359" s="727"/>
      <c r="G359" s="727"/>
    </row>
    <row r="360" spans="2:7">
      <c r="B360" s="727"/>
      <c r="C360" s="727"/>
      <c r="D360" s="727"/>
      <c r="E360" s="727"/>
      <c r="F360" s="727"/>
      <c r="G360" s="727"/>
    </row>
    <row r="361" spans="2:7">
      <c r="B361" s="727"/>
      <c r="C361" s="727"/>
      <c r="D361" s="727"/>
      <c r="E361" s="727"/>
      <c r="F361" s="727"/>
      <c r="G361" s="727"/>
    </row>
    <row r="362" spans="2:7">
      <c r="B362" s="727"/>
      <c r="C362" s="727"/>
      <c r="D362" s="727"/>
      <c r="E362" s="727"/>
      <c r="F362" s="727"/>
      <c r="G362" s="727"/>
    </row>
    <row r="363" spans="2:7">
      <c r="B363" s="727"/>
      <c r="C363" s="727"/>
      <c r="D363" s="727"/>
      <c r="E363" s="727"/>
      <c r="F363" s="727"/>
      <c r="G363" s="727"/>
    </row>
    <row r="364" spans="2:7">
      <c r="B364" s="727"/>
      <c r="C364" s="727"/>
      <c r="D364" s="727"/>
      <c r="E364" s="727"/>
      <c r="F364" s="727"/>
      <c r="G364" s="727"/>
    </row>
    <row r="365" spans="2:7">
      <c r="B365" s="727"/>
      <c r="C365" s="727"/>
      <c r="D365" s="727"/>
      <c r="E365" s="727"/>
      <c r="F365" s="727"/>
      <c r="G365" s="727"/>
    </row>
    <row r="366" spans="2:7">
      <c r="B366" s="727"/>
      <c r="C366" s="727"/>
      <c r="D366" s="727"/>
      <c r="E366" s="727"/>
      <c r="F366" s="727"/>
      <c r="G366" s="727"/>
    </row>
    <row r="367" spans="2:7">
      <c r="B367" s="727"/>
      <c r="C367" s="727"/>
      <c r="D367" s="727"/>
      <c r="E367" s="727"/>
      <c r="F367" s="727"/>
      <c r="G367" s="727"/>
    </row>
    <row r="368" spans="2:7">
      <c r="B368" s="727"/>
      <c r="C368" s="727"/>
      <c r="D368" s="727"/>
      <c r="E368" s="727"/>
      <c r="F368" s="727"/>
      <c r="G368" s="727"/>
    </row>
    <row r="369" spans="2:7">
      <c r="B369" s="727"/>
      <c r="C369" s="727"/>
      <c r="D369" s="727"/>
      <c r="E369" s="727"/>
      <c r="F369" s="727"/>
      <c r="G369" s="727"/>
    </row>
    <row r="370" spans="2:7">
      <c r="B370" s="727"/>
      <c r="C370" s="727"/>
      <c r="D370" s="727"/>
      <c r="E370" s="727"/>
      <c r="F370" s="727"/>
      <c r="G370" s="727"/>
    </row>
    <row r="371" spans="2:7">
      <c r="B371" s="727"/>
      <c r="C371" s="727"/>
      <c r="D371" s="727"/>
      <c r="E371" s="727"/>
      <c r="F371" s="727"/>
      <c r="G371" s="727"/>
    </row>
    <row r="372" spans="2:7">
      <c r="B372" s="727"/>
      <c r="C372" s="727"/>
      <c r="D372" s="727"/>
      <c r="E372" s="727"/>
      <c r="F372" s="727"/>
      <c r="G372" s="727"/>
    </row>
    <row r="373" spans="2:7">
      <c r="B373" s="727"/>
      <c r="C373" s="727"/>
      <c r="D373" s="727"/>
      <c r="E373" s="727"/>
      <c r="F373" s="727"/>
      <c r="G373" s="727"/>
    </row>
    <row r="374" spans="2:7">
      <c r="B374" s="727"/>
      <c r="C374" s="727"/>
      <c r="D374" s="727"/>
      <c r="E374" s="727"/>
      <c r="F374" s="727"/>
      <c r="G374" s="727"/>
    </row>
    <row r="375" spans="2:7">
      <c r="B375" s="727"/>
      <c r="C375" s="727"/>
      <c r="D375" s="727"/>
      <c r="E375" s="727"/>
      <c r="F375" s="727"/>
      <c r="G375" s="727"/>
    </row>
    <row r="376" spans="2:7">
      <c r="B376" s="727"/>
      <c r="C376" s="727"/>
      <c r="D376" s="727"/>
      <c r="E376" s="727"/>
      <c r="F376" s="727"/>
      <c r="G376" s="727"/>
    </row>
    <row r="377" spans="2:7">
      <c r="B377" s="727"/>
      <c r="C377" s="727"/>
      <c r="D377" s="727"/>
      <c r="E377" s="727"/>
      <c r="F377" s="727"/>
      <c r="G377" s="727"/>
    </row>
    <row r="378" spans="2:7">
      <c r="B378" s="727"/>
      <c r="C378" s="727"/>
      <c r="D378" s="727"/>
      <c r="E378" s="727"/>
      <c r="F378" s="727"/>
      <c r="G378" s="727"/>
    </row>
    <row r="379" spans="2:7">
      <c r="B379" s="727"/>
      <c r="C379" s="727"/>
      <c r="D379" s="727"/>
      <c r="E379" s="727"/>
      <c r="F379" s="727"/>
      <c r="G379" s="727"/>
    </row>
    <row r="380" spans="2:7">
      <c r="B380" s="727"/>
      <c r="C380" s="727"/>
      <c r="D380" s="727"/>
      <c r="E380" s="727"/>
      <c r="F380" s="727"/>
      <c r="G380" s="727"/>
    </row>
    <row r="381" spans="2:7">
      <c r="B381" s="727"/>
      <c r="C381" s="727"/>
      <c r="D381" s="727"/>
      <c r="E381" s="727"/>
      <c r="F381" s="727"/>
      <c r="G381" s="727"/>
    </row>
    <row r="382" spans="2:7">
      <c r="B382" s="727"/>
      <c r="C382" s="727"/>
      <c r="D382" s="727"/>
      <c r="E382" s="727"/>
      <c r="F382" s="727"/>
      <c r="G382" s="727"/>
    </row>
    <row r="383" spans="2:7">
      <c r="B383" s="727"/>
      <c r="C383" s="727"/>
      <c r="D383" s="727"/>
      <c r="E383" s="727"/>
      <c r="F383" s="727"/>
      <c r="G383" s="727"/>
    </row>
    <row r="384" spans="2:7">
      <c r="B384" s="727"/>
      <c r="C384" s="727"/>
      <c r="D384" s="727"/>
      <c r="E384" s="727"/>
      <c r="F384" s="727"/>
      <c r="G384" s="727"/>
    </row>
    <row r="385" spans="2:7">
      <c r="B385" s="727"/>
      <c r="C385" s="727"/>
      <c r="D385" s="727"/>
      <c r="E385" s="727"/>
      <c r="F385" s="727"/>
      <c r="G385" s="727"/>
    </row>
    <row r="386" spans="2:7">
      <c r="B386" s="727"/>
      <c r="C386" s="727"/>
      <c r="D386" s="727"/>
      <c r="E386" s="727"/>
      <c r="F386" s="727"/>
      <c r="G386" s="727"/>
    </row>
    <row r="387" spans="2:7">
      <c r="B387" s="727"/>
      <c r="C387" s="727"/>
      <c r="D387" s="727"/>
      <c r="E387" s="727"/>
      <c r="F387" s="727"/>
      <c r="G387" s="727"/>
    </row>
    <row r="388" spans="2:7">
      <c r="B388" s="727"/>
      <c r="C388" s="727"/>
      <c r="D388" s="727"/>
      <c r="E388" s="727"/>
      <c r="F388" s="727"/>
      <c r="G388" s="727"/>
    </row>
    <row r="389" spans="2:7">
      <c r="B389" s="727"/>
      <c r="C389" s="727"/>
      <c r="D389" s="727"/>
      <c r="E389" s="727"/>
      <c r="F389" s="727"/>
      <c r="G389" s="727"/>
    </row>
    <row r="390" spans="2:7">
      <c r="B390" s="727"/>
      <c r="C390" s="727"/>
      <c r="D390" s="727"/>
      <c r="E390" s="727"/>
      <c r="F390" s="727"/>
      <c r="G390" s="727"/>
    </row>
    <row r="391" spans="2:7">
      <c r="B391" s="727"/>
      <c r="C391" s="727"/>
      <c r="D391" s="727"/>
      <c r="E391" s="727"/>
      <c r="F391" s="727"/>
      <c r="G391" s="727"/>
    </row>
    <row r="392" spans="2:7">
      <c r="B392" s="727"/>
      <c r="C392" s="727"/>
      <c r="D392" s="727"/>
      <c r="E392" s="727"/>
      <c r="F392" s="727"/>
      <c r="G392" s="727"/>
    </row>
    <row r="393" spans="2:7">
      <c r="B393" s="727"/>
      <c r="C393" s="727"/>
      <c r="D393" s="727"/>
      <c r="E393" s="727"/>
      <c r="F393" s="727"/>
      <c r="G393" s="727"/>
    </row>
    <row r="394" spans="2:7">
      <c r="B394" s="727"/>
      <c r="C394" s="727"/>
      <c r="D394" s="727"/>
      <c r="E394" s="727"/>
      <c r="F394" s="727"/>
      <c r="G394" s="727"/>
    </row>
    <row r="395" spans="2:7">
      <c r="B395" s="727"/>
      <c r="C395" s="727"/>
      <c r="D395" s="727"/>
      <c r="E395" s="727"/>
      <c r="F395" s="727"/>
      <c r="G395" s="727"/>
    </row>
    <row r="396" spans="2:7">
      <c r="B396" s="727"/>
      <c r="C396" s="727"/>
      <c r="D396" s="727"/>
      <c r="E396" s="727"/>
      <c r="F396" s="727"/>
      <c r="G396" s="727"/>
    </row>
    <row r="397" spans="2:7">
      <c r="B397" s="727"/>
      <c r="C397" s="727"/>
      <c r="D397" s="727"/>
      <c r="E397" s="727"/>
      <c r="F397" s="727"/>
      <c r="G397" s="727"/>
    </row>
    <row r="398" spans="2:7">
      <c r="B398" s="727"/>
      <c r="C398" s="727"/>
      <c r="D398" s="727"/>
      <c r="E398" s="727"/>
      <c r="F398" s="727"/>
      <c r="G398" s="727"/>
    </row>
    <row r="399" spans="2:7">
      <c r="B399" s="727"/>
      <c r="C399" s="727"/>
      <c r="D399" s="727"/>
      <c r="E399" s="727"/>
      <c r="F399" s="727"/>
      <c r="G399" s="727"/>
    </row>
    <row r="400" spans="2:7">
      <c r="B400" s="727"/>
      <c r="C400" s="727"/>
      <c r="D400" s="727"/>
      <c r="E400" s="727"/>
      <c r="F400" s="727"/>
      <c r="G400" s="727"/>
    </row>
    <row r="401" spans="2:7">
      <c r="B401" s="727"/>
      <c r="C401" s="727"/>
      <c r="D401" s="727"/>
      <c r="E401" s="727"/>
      <c r="F401" s="727"/>
      <c r="G401" s="727"/>
    </row>
    <row r="402" spans="2:7">
      <c r="B402" s="727"/>
      <c r="C402" s="727"/>
      <c r="D402" s="727"/>
      <c r="E402" s="727"/>
      <c r="F402" s="727"/>
      <c r="G402" s="727"/>
    </row>
    <row r="403" spans="2:7">
      <c r="B403" s="727"/>
      <c r="C403" s="727"/>
      <c r="D403" s="727"/>
      <c r="E403" s="727"/>
      <c r="F403" s="727"/>
      <c r="G403" s="727"/>
    </row>
    <row r="404" spans="2:7">
      <c r="B404" s="727"/>
      <c r="C404" s="727"/>
      <c r="D404" s="727"/>
      <c r="E404" s="727"/>
      <c r="F404" s="727"/>
      <c r="G404" s="727"/>
    </row>
    <row r="405" spans="2:7">
      <c r="B405" s="727"/>
      <c r="C405" s="727"/>
      <c r="D405" s="727"/>
      <c r="E405" s="727"/>
      <c r="F405" s="727"/>
      <c r="G405" s="727"/>
    </row>
    <row r="406" spans="2:7">
      <c r="B406" s="727"/>
      <c r="C406" s="727"/>
      <c r="D406" s="727"/>
      <c r="E406" s="727"/>
      <c r="F406" s="727"/>
      <c r="G406" s="727"/>
    </row>
    <row r="407" spans="2:7">
      <c r="B407" s="727"/>
      <c r="C407" s="727"/>
      <c r="D407" s="727"/>
      <c r="E407" s="727"/>
      <c r="F407" s="727"/>
      <c r="G407" s="727"/>
    </row>
    <row r="408" spans="2:7">
      <c r="B408" s="727"/>
      <c r="C408" s="727"/>
      <c r="D408" s="727"/>
      <c r="E408" s="727"/>
      <c r="F408" s="727"/>
      <c r="G408" s="727"/>
    </row>
    <row r="409" spans="2:7">
      <c r="B409" s="727"/>
      <c r="C409" s="727"/>
      <c r="D409" s="727"/>
      <c r="E409" s="727"/>
      <c r="F409" s="727"/>
      <c r="G409" s="727"/>
    </row>
    <row r="410" spans="2:7">
      <c r="B410" s="727"/>
      <c r="C410" s="727"/>
      <c r="D410" s="727"/>
      <c r="E410" s="727"/>
      <c r="F410" s="727"/>
      <c r="G410" s="727"/>
    </row>
    <row r="411" spans="2:7">
      <c r="B411" s="727"/>
      <c r="C411" s="727"/>
      <c r="D411" s="727"/>
      <c r="E411" s="727"/>
      <c r="F411" s="727"/>
      <c r="G411" s="727"/>
    </row>
    <row r="412" spans="2:7">
      <c r="B412" s="727"/>
      <c r="C412" s="727"/>
      <c r="D412" s="727"/>
      <c r="E412" s="727"/>
      <c r="F412" s="727"/>
      <c r="G412" s="727"/>
    </row>
    <row r="413" spans="2:7">
      <c r="B413" s="727"/>
      <c r="C413" s="727"/>
      <c r="D413" s="727"/>
      <c r="E413" s="727"/>
      <c r="F413" s="727"/>
      <c r="G413" s="727"/>
    </row>
    <row r="414" spans="2:7">
      <c r="B414" s="727"/>
      <c r="C414" s="727"/>
      <c r="D414" s="727"/>
      <c r="E414" s="727"/>
      <c r="F414" s="727"/>
      <c r="G414" s="727"/>
    </row>
    <row r="415" spans="2:7">
      <c r="B415" s="727"/>
      <c r="C415" s="727"/>
      <c r="D415" s="727"/>
      <c r="E415" s="727"/>
      <c r="F415" s="727"/>
      <c r="G415" s="727"/>
    </row>
    <row r="416" spans="2:7">
      <c r="B416" s="727"/>
      <c r="C416" s="727"/>
      <c r="D416" s="727"/>
      <c r="E416" s="727"/>
      <c r="F416" s="727"/>
      <c r="G416" s="727"/>
    </row>
    <row r="417" spans="2:7">
      <c r="B417" s="727"/>
      <c r="C417" s="727"/>
      <c r="D417" s="727"/>
      <c r="E417" s="727"/>
      <c r="F417" s="727"/>
      <c r="G417" s="727"/>
    </row>
    <row r="418" spans="2:7">
      <c r="B418" s="727"/>
      <c r="C418" s="727"/>
      <c r="D418" s="727"/>
      <c r="E418" s="727"/>
      <c r="F418" s="727"/>
      <c r="G418" s="727"/>
    </row>
    <row r="419" spans="2:7">
      <c r="B419" s="727"/>
      <c r="C419" s="727"/>
      <c r="D419" s="727"/>
      <c r="E419" s="727"/>
      <c r="F419" s="727"/>
      <c r="G419" s="727"/>
    </row>
    <row r="420" spans="2:7">
      <c r="B420" s="727"/>
      <c r="C420" s="727"/>
      <c r="D420" s="727"/>
      <c r="E420" s="727"/>
      <c r="F420" s="727"/>
      <c r="G420" s="727"/>
    </row>
    <row r="421" spans="2:7">
      <c r="B421" s="727"/>
      <c r="C421" s="727"/>
      <c r="D421" s="727"/>
      <c r="E421" s="727"/>
      <c r="F421" s="727"/>
      <c r="G421" s="727"/>
    </row>
    <row r="422" spans="2:7">
      <c r="B422" s="727"/>
      <c r="C422" s="727"/>
      <c r="D422" s="727"/>
      <c r="E422" s="727"/>
      <c r="F422" s="727"/>
      <c r="G422" s="727"/>
    </row>
    <row r="423" spans="2:7">
      <c r="B423" s="727"/>
      <c r="C423" s="727"/>
      <c r="D423" s="727"/>
      <c r="E423" s="727"/>
      <c r="F423" s="727"/>
      <c r="G423" s="727"/>
    </row>
    <row r="424" spans="2:7">
      <c r="B424" s="727"/>
      <c r="C424" s="727"/>
      <c r="D424" s="727"/>
      <c r="E424" s="727"/>
      <c r="F424" s="727"/>
      <c r="G424" s="727"/>
    </row>
    <row r="425" spans="2:7">
      <c r="B425" s="727"/>
      <c r="C425" s="727"/>
      <c r="D425" s="727"/>
      <c r="E425" s="727"/>
      <c r="F425" s="727"/>
      <c r="G425" s="727"/>
    </row>
    <row r="426" spans="2:7">
      <c r="B426" s="727"/>
      <c r="C426" s="727"/>
      <c r="D426" s="727"/>
      <c r="E426" s="727"/>
      <c r="F426" s="727"/>
      <c r="G426" s="727"/>
    </row>
    <row r="427" spans="2:7">
      <c r="B427" s="727"/>
      <c r="C427" s="727"/>
      <c r="D427" s="727"/>
      <c r="E427" s="727"/>
      <c r="F427" s="727"/>
      <c r="G427" s="727"/>
    </row>
    <row r="428" spans="2:7">
      <c r="B428" s="727"/>
      <c r="C428" s="727"/>
      <c r="D428" s="727"/>
      <c r="E428" s="727"/>
      <c r="F428" s="727"/>
      <c r="G428" s="727"/>
    </row>
    <row r="429" spans="2:7">
      <c r="B429" s="727"/>
      <c r="C429" s="727"/>
      <c r="D429" s="727"/>
      <c r="E429" s="727"/>
      <c r="F429" s="727"/>
      <c r="G429" s="727"/>
    </row>
    <row r="430" spans="2:7">
      <c r="B430" s="727"/>
      <c r="C430" s="727"/>
      <c r="D430" s="727"/>
      <c r="E430" s="727"/>
      <c r="F430" s="727"/>
      <c r="G430" s="727"/>
    </row>
    <row r="431" spans="2:7">
      <c r="B431" s="727"/>
      <c r="C431" s="727"/>
      <c r="D431" s="727"/>
      <c r="E431" s="727"/>
      <c r="F431" s="727"/>
      <c r="G431" s="727"/>
    </row>
    <row r="432" spans="2:7">
      <c r="B432" s="727"/>
      <c r="C432" s="727"/>
      <c r="D432" s="727"/>
      <c r="E432" s="727"/>
      <c r="F432" s="727"/>
      <c r="G432" s="727"/>
    </row>
    <row r="433" spans="2:7">
      <c r="B433" s="727"/>
      <c r="C433" s="727"/>
      <c r="D433" s="727"/>
      <c r="E433" s="727"/>
      <c r="F433" s="727"/>
      <c r="G433" s="727"/>
    </row>
    <row r="434" spans="2:7">
      <c r="B434" s="727"/>
      <c r="C434" s="727"/>
      <c r="D434" s="727"/>
      <c r="E434" s="727"/>
      <c r="F434" s="727"/>
      <c r="G434" s="727"/>
    </row>
    <row r="435" spans="2:7">
      <c r="B435" s="727"/>
      <c r="C435" s="727"/>
      <c r="D435" s="727"/>
      <c r="E435" s="727"/>
      <c r="F435" s="727"/>
      <c r="G435" s="727"/>
    </row>
    <row r="436" spans="2:7">
      <c r="B436" s="727"/>
      <c r="C436" s="727"/>
      <c r="D436" s="727"/>
      <c r="E436" s="727"/>
      <c r="F436" s="727"/>
      <c r="G436" s="727"/>
    </row>
    <row r="437" spans="2:7">
      <c r="B437" s="727"/>
      <c r="C437" s="727"/>
      <c r="D437" s="727"/>
      <c r="E437" s="727"/>
      <c r="F437" s="727"/>
      <c r="G437" s="727"/>
    </row>
    <row r="438" spans="2:7">
      <c r="B438" s="727"/>
      <c r="C438" s="727"/>
      <c r="D438" s="727"/>
      <c r="E438" s="727"/>
      <c r="F438" s="727"/>
      <c r="G438" s="727"/>
    </row>
    <row r="439" spans="2:7">
      <c r="B439" s="727"/>
      <c r="C439" s="727"/>
      <c r="D439" s="727"/>
      <c r="E439" s="727"/>
      <c r="F439" s="727"/>
      <c r="G439" s="727"/>
    </row>
    <row r="440" spans="2:7">
      <c r="B440" s="727"/>
      <c r="C440" s="727"/>
      <c r="D440" s="727"/>
      <c r="E440" s="727"/>
      <c r="F440" s="727"/>
      <c r="G440" s="727"/>
    </row>
    <row r="441" spans="2:7">
      <c r="B441" s="727"/>
      <c r="C441" s="727"/>
      <c r="D441" s="727"/>
      <c r="E441" s="727"/>
      <c r="F441" s="727"/>
      <c r="G441" s="727"/>
    </row>
    <row r="442" spans="2:7">
      <c r="B442" s="727"/>
      <c r="C442" s="727"/>
      <c r="D442" s="727"/>
      <c r="E442" s="727"/>
      <c r="F442" s="727"/>
      <c r="G442" s="727"/>
    </row>
    <row r="443" spans="2:7">
      <c r="B443" s="727"/>
      <c r="C443" s="727"/>
      <c r="D443" s="727"/>
      <c r="E443" s="727"/>
      <c r="F443" s="727"/>
      <c r="G443" s="727"/>
    </row>
    <row r="444" spans="2:7">
      <c r="B444" s="727"/>
      <c r="C444" s="727"/>
      <c r="D444" s="727"/>
      <c r="E444" s="727"/>
      <c r="F444" s="727"/>
      <c r="G444" s="727"/>
    </row>
    <row r="445" spans="2:7">
      <c r="B445" s="727"/>
      <c r="C445" s="727"/>
      <c r="D445" s="727"/>
      <c r="E445" s="727"/>
      <c r="F445" s="727"/>
      <c r="G445" s="727"/>
    </row>
    <row r="446" spans="2:7">
      <c r="B446" s="727"/>
      <c r="C446" s="727"/>
      <c r="D446" s="727"/>
      <c r="E446" s="727"/>
      <c r="F446" s="727"/>
      <c r="G446" s="727"/>
    </row>
    <row r="447" spans="2:7">
      <c r="B447" s="727"/>
      <c r="C447" s="727"/>
      <c r="D447" s="727"/>
      <c r="E447" s="727"/>
      <c r="F447" s="727"/>
      <c r="G447" s="727"/>
    </row>
    <row r="448" spans="2:7">
      <c r="B448" s="727"/>
      <c r="C448" s="727"/>
      <c r="D448" s="727"/>
      <c r="E448" s="727"/>
      <c r="F448" s="727"/>
      <c r="G448" s="727"/>
    </row>
    <row r="449" spans="2:7">
      <c r="B449" s="727"/>
      <c r="C449" s="727"/>
      <c r="D449" s="727"/>
      <c r="E449" s="727"/>
      <c r="F449" s="727"/>
      <c r="G449" s="727"/>
    </row>
    <row r="450" spans="2:7">
      <c r="B450" s="727"/>
      <c r="C450" s="727"/>
      <c r="D450" s="727"/>
      <c r="E450" s="727"/>
      <c r="F450" s="727"/>
      <c r="G450" s="727"/>
    </row>
    <row r="451" spans="2:7">
      <c r="B451" s="727"/>
      <c r="C451" s="727"/>
      <c r="D451" s="727"/>
      <c r="E451" s="727"/>
      <c r="F451" s="727"/>
      <c r="G451" s="727"/>
    </row>
    <row r="452" spans="2:7">
      <c r="B452" s="727"/>
      <c r="C452" s="727"/>
      <c r="D452" s="727"/>
      <c r="E452" s="727"/>
      <c r="F452" s="727"/>
      <c r="G452" s="727"/>
    </row>
    <row r="453" spans="2:7">
      <c r="B453" s="727"/>
      <c r="C453" s="727"/>
      <c r="D453" s="727"/>
      <c r="E453" s="727"/>
      <c r="F453" s="727"/>
      <c r="G453" s="727"/>
    </row>
    <row r="454" spans="2:7">
      <c r="B454" s="727"/>
      <c r="C454" s="727"/>
      <c r="D454" s="727"/>
      <c r="E454" s="727"/>
      <c r="F454" s="727"/>
      <c r="G454" s="727"/>
    </row>
    <row r="455" spans="2:7">
      <c r="B455" s="727"/>
      <c r="C455" s="727"/>
      <c r="D455" s="727"/>
      <c r="E455" s="727"/>
      <c r="F455" s="727"/>
      <c r="G455" s="727"/>
    </row>
    <row r="456" spans="2:7">
      <c r="B456" s="727"/>
      <c r="C456" s="727"/>
      <c r="D456" s="727"/>
      <c r="E456" s="727"/>
      <c r="F456" s="727"/>
      <c r="G456" s="727"/>
    </row>
    <row r="457" spans="2:7">
      <c r="B457" s="727"/>
      <c r="C457" s="727"/>
      <c r="D457" s="727"/>
      <c r="E457" s="727"/>
      <c r="F457" s="727"/>
      <c r="G457" s="727"/>
    </row>
    <row r="458" spans="2:7">
      <c r="B458" s="727"/>
      <c r="C458" s="727"/>
      <c r="D458" s="727"/>
      <c r="E458" s="727"/>
      <c r="F458" s="727"/>
      <c r="G458" s="727"/>
    </row>
    <row r="459" spans="2:7">
      <c r="B459" s="727"/>
      <c r="C459" s="727"/>
      <c r="D459" s="727"/>
      <c r="E459" s="727"/>
      <c r="F459" s="727"/>
      <c r="G459" s="727"/>
    </row>
    <row r="460" spans="2:7">
      <c r="B460" s="727"/>
      <c r="C460" s="727"/>
      <c r="D460" s="727"/>
      <c r="E460" s="727"/>
      <c r="F460" s="727"/>
      <c r="G460" s="727"/>
    </row>
    <row r="461" spans="2:7">
      <c r="B461" s="727"/>
      <c r="C461" s="727"/>
      <c r="D461" s="727"/>
      <c r="E461" s="727"/>
      <c r="F461" s="727"/>
      <c r="G461" s="727"/>
    </row>
    <row r="462" spans="2:7">
      <c r="B462" s="727"/>
      <c r="C462" s="727"/>
      <c r="D462" s="727"/>
      <c r="E462" s="727"/>
      <c r="F462" s="727"/>
      <c r="G462" s="727"/>
    </row>
    <row r="463" spans="2:7">
      <c r="B463" s="727"/>
      <c r="C463" s="727"/>
      <c r="D463" s="727"/>
      <c r="E463" s="727"/>
      <c r="F463" s="727"/>
      <c r="G463" s="727"/>
    </row>
    <row r="464" spans="2:7">
      <c r="B464" s="727"/>
      <c r="C464" s="727"/>
      <c r="D464" s="727"/>
      <c r="E464" s="727"/>
      <c r="F464" s="727"/>
      <c r="G464" s="727"/>
    </row>
    <row r="465" spans="2:7">
      <c r="B465" s="727"/>
      <c r="C465" s="727"/>
      <c r="D465" s="727"/>
      <c r="E465" s="727"/>
      <c r="F465" s="727"/>
      <c r="G465" s="727"/>
    </row>
    <row r="466" spans="2:7">
      <c r="B466" s="727"/>
      <c r="C466" s="727"/>
      <c r="D466" s="727"/>
      <c r="E466" s="727"/>
      <c r="F466" s="727"/>
      <c r="G466" s="727"/>
    </row>
    <row r="467" spans="2:7">
      <c r="B467" s="727"/>
      <c r="C467" s="727"/>
      <c r="D467" s="727"/>
      <c r="E467" s="727"/>
      <c r="F467" s="727"/>
      <c r="G467" s="727"/>
    </row>
    <row r="468" spans="2:7">
      <c r="B468" s="727"/>
      <c r="C468" s="727"/>
      <c r="D468" s="727"/>
      <c r="E468" s="727"/>
      <c r="F468" s="727"/>
      <c r="G468" s="727"/>
    </row>
    <row r="469" spans="2:7">
      <c r="B469" s="727"/>
      <c r="C469" s="727"/>
      <c r="D469" s="727"/>
      <c r="E469" s="727"/>
      <c r="F469" s="727"/>
      <c r="G469" s="727"/>
    </row>
    <row r="470" spans="2:7">
      <c r="B470" s="727"/>
      <c r="C470" s="727"/>
      <c r="D470" s="727"/>
      <c r="E470" s="727"/>
      <c r="F470" s="727"/>
      <c r="G470" s="727"/>
    </row>
    <row r="471" spans="2:7">
      <c r="B471" s="727"/>
      <c r="C471" s="727"/>
      <c r="D471" s="727"/>
      <c r="E471" s="727"/>
      <c r="F471" s="727"/>
      <c r="G471" s="727"/>
    </row>
    <row r="472" spans="2:7">
      <c r="B472" s="727"/>
      <c r="C472" s="727"/>
      <c r="D472" s="727"/>
      <c r="E472" s="727"/>
      <c r="F472" s="727"/>
      <c r="G472" s="727"/>
    </row>
    <row r="473" spans="2:7">
      <c r="B473" s="727"/>
      <c r="C473" s="727"/>
      <c r="D473" s="727"/>
      <c r="E473" s="727"/>
      <c r="F473" s="727"/>
      <c r="G473" s="727"/>
    </row>
    <row r="474" spans="2:7">
      <c r="B474" s="727"/>
      <c r="C474" s="727"/>
      <c r="D474" s="727"/>
      <c r="E474" s="727"/>
      <c r="F474" s="727"/>
      <c r="G474" s="727"/>
    </row>
    <row r="475" spans="2:7">
      <c r="B475" s="727"/>
      <c r="C475" s="727"/>
      <c r="D475" s="727"/>
      <c r="E475" s="727"/>
      <c r="F475" s="727"/>
      <c r="G475" s="727"/>
    </row>
    <row r="476" spans="2:7">
      <c r="B476" s="727"/>
      <c r="C476" s="727"/>
      <c r="D476" s="727"/>
      <c r="E476" s="727"/>
      <c r="F476" s="727"/>
      <c r="G476" s="727"/>
    </row>
    <row r="477" spans="2:7">
      <c r="B477" s="727"/>
      <c r="C477" s="727"/>
      <c r="D477" s="727"/>
      <c r="E477" s="727"/>
      <c r="F477" s="727"/>
      <c r="G477" s="727"/>
    </row>
    <row r="478" spans="2:7">
      <c r="B478" s="727"/>
      <c r="C478" s="727"/>
      <c r="D478" s="727"/>
      <c r="E478" s="727"/>
      <c r="F478" s="727"/>
      <c r="G478" s="727"/>
    </row>
    <row r="479" spans="2:7">
      <c r="B479" s="727"/>
      <c r="C479" s="727"/>
      <c r="D479" s="727"/>
      <c r="E479" s="727"/>
      <c r="F479" s="727"/>
      <c r="G479" s="727"/>
    </row>
    <row r="480" spans="2:7">
      <c r="B480" s="727"/>
      <c r="C480" s="727"/>
      <c r="D480" s="727"/>
      <c r="E480" s="727"/>
      <c r="F480" s="727"/>
      <c r="G480" s="727"/>
    </row>
    <row r="481" spans="2:7">
      <c r="B481" s="727"/>
      <c r="C481" s="727"/>
      <c r="D481" s="727"/>
      <c r="E481" s="727"/>
      <c r="F481" s="727"/>
      <c r="G481" s="727"/>
    </row>
    <row r="482" spans="2:7">
      <c r="B482" s="727"/>
      <c r="C482" s="727"/>
      <c r="D482" s="727"/>
      <c r="E482" s="727"/>
      <c r="F482" s="727"/>
      <c r="G482" s="727"/>
    </row>
    <row r="483" spans="2:7">
      <c r="B483" s="727"/>
      <c r="C483" s="727"/>
      <c r="D483" s="727"/>
      <c r="E483" s="727"/>
      <c r="F483" s="727"/>
      <c r="G483" s="727"/>
    </row>
    <row r="484" spans="2:7">
      <c r="B484" s="727"/>
      <c r="C484" s="727"/>
      <c r="D484" s="727"/>
      <c r="E484" s="727"/>
      <c r="F484" s="727"/>
      <c r="G484" s="727"/>
    </row>
    <row r="485" spans="2:7">
      <c r="B485" s="727"/>
      <c r="C485" s="727"/>
      <c r="D485" s="727"/>
      <c r="E485" s="727"/>
      <c r="F485" s="727"/>
      <c r="G485" s="727"/>
    </row>
    <row r="486" spans="2:7">
      <c r="B486" s="727"/>
      <c r="C486" s="727"/>
      <c r="D486" s="727"/>
      <c r="E486" s="727"/>
      <c r="F486" s="727"/>
      <c r="G486" s="727"/>
    </row>
    <row r="487" spans="2:7">
      <c r="B487" s="727"/>
      <c r="C487" s="727"/>
      <c r="D487" s="727"/>
      <c r="E487" s="727"/>
      <c r="F487" s="727"/>
      <c r="G487" s="727"/>
    </row>
    <row r="488" spans="2:7">
      <c r="B488" s="727"/>
      <c r="C488" s="727"/>
      <c r="D488" s="727"/>
      <c r="E488" s="727"/>
      <c r="F488" s="727"/>
      <c r="G488" s="727"/>
    </row>
    <row r="489" spans="2:7">
      <c r="B489" s="727"/>
      <c r="C489" s="727"/>
      <c r="D489" s="727"/>
      <c r="E489" s="727"/>
      <c r="F489" s="727"/>
      <c r="G489" s="727"/>
    </row>
    <row r="490" spans="2:7">
      <c r="B490" s="727"/>
      <c r="C490" s="727"/>
      <c r="D490" s="727"/>
      <c r="E490" s="727"/>
      <c r="F490" s="727"/>
      <c r="G490" s="727"/>
    </row>
    <row r="491" spans="2:7">
      <c r="B491" s="727"/>
      <c r="C491" s="727"/>
      <c r="D491" s="727"/>
      <c r="E491" s="727"/>
      <c r="F491" s="727"/>
      <c r="G491" s="727"/>
    </row>
    <row r="492" spans="2:7">
      <c r="B492" s="727"/>
      <c r="C492" s="727"/>
      <c r="D492" s="727"/>
      <c r="E492" s="727"/>
      <c r="F492" s="727"/>
      <c r="G492" s="727"/>
    </row>
    <row r="493" spans="2:7">
      <c r="B493" s="727"/>
      <c r="C493" s="727"/>
      <c r="D493" s="727"/>
      <c r="E493" s="727"/>
      <c r="F493" s="727"/>
      <c r="G493" s="727"/>
    </row>
    <row r="494" spans="2:7">
      <c r="B494" s="727"/>
      <c r="C494" s="727"/>
      <c r="D494" s="727"/>
      <c r="E494" s="727"/>
      <c r="F494" s="727"/>
      <c r="G494" s="727"/>
    </row>
    <row r="495" spans="2:7">
      <c r="B495" s="727"/>
      <c r="C495" s="727"/>
      <c r="D495" s="727"/>
      <c r="E495" s="727"/>
      <c r="F495" s="727"/>
      <c r="G495" s="727"/>
    </row>
    <row r="496" spans="2:7">
      <c r="B496" s="727"/>
      <c r="C496" s="727"/>
      <c r="D496" s="727"/>
      <c r="E496" s="727"/>
      <c r="F496" s="727"/>
      <c r="G496" s="727"/>
    </row>
    <row r="497" spans="2:7">
      <c r="B497" s="727"/>
      <c r="C497" s="727"/>
      <c r="D497" s="727"/>
      <c r="E497" s="727"/>
      <c r="F497" s="727"/>
      <c r="G497" s="727"/>
    </row>
    <row r="498" spans="2:7">
      <c r="B498" s="727"/>
      <c r="C498" s="727"/>
      <c r="D498" s="727"/>
      <c r="E498" s="727"/>
      <c r="F498" s="727"/>
      <c r="G498" s="727"/>
    </row>
    <row r="499" spans="2:7">
      <c r="B499" s="727"/>
      <c r="C499" s="727"/>
      <c r="D499" s="727"/>
      <c r="E499" s="727"/>
      <c r="F499" s="727"/>
      <c r="G499" s="727"/>
    </row>
    <row r="500" spans="2:7">
      <c r="B500" s="727"/>
      <c r="C500" s="727"/>
      <c r="D500" s="727"/>
      <c r="E500" s="727"/>
      <c r="F500" s="727"/>
      <c r="G500" s="727"/>
    </row>
    <row r="501" spans="2:7">
      <c r="B501" s="727"/>
      <c r="C501" s="727"/>
      <c r="D501" s="727"/>
      <c r="E501" s="727"/>
      <c r="F501" s="727"/>
      <c r="G501" s="727"/>
    </row>
    <row r="502" spans="2:7">
      <c r="B502" s="727"/>
      <c r="C502" s="727"/>
      <c r="D502" s="727"/>
      <c r="E502" s="727"/>
      <c r="F502" s="727"/>
      <c r="G502" s="727"/>
    </row>
    <row r="503" spans="2:7">
      <c r="B503" s="727"/>
      <c r="C503" s="727"/>
      <c r="D503" s="727"/>
      <c r="E503" s="727"/>
      <c r="F503" s="727"/>
      <c r="G503" s="727"/>
    </row>
    <row r="504" spans="2:7">
      <c r="B504" s="727"/>
      <c r="C504" s="727"/>
      <c r="D504" s="727"/>
      <c r="E504" s="727"/>
      <c r="F504" s="727"/>
      <c r="G504" s="727"/>
    </row>
    <row r="505" spans="2:7">
      <c r="B505" s="727"/>
      <c r="C505" s="727"/>
      <c r="D505" s="727"/>
      <c r="E505" s="727"/>
      <c r="F505" s="727"/>
      <c r="G505" s="727"/>
    </row>
    <row r="506" spans="2:7">
      <c r="B506" s="727"/>
      <c r="C506" s="727"/>
      <c r="D506" s="727"/>
      <c r="E506" s="727"/>
      <c r="F506" s="727"/>
      <c r="G506" s="727"/>
    </row>
    <row r="507" spans="2:7">
      <c r="B507" s="727"/>
      <c r="C507" s="727"/>
      <c r="D507" s="727"/>
      <c r="E507" s="727"/>
      <c r="F507" s="727"/>
      <c r="G507" s="727"/>
    </row>
    <row r="508" spans="2:7">
      <c r="B508" s="727"/>
      <c r="C508" s="727"/>
      <c r="D508" s="727"/>
      <c r="E508" s="727"/>
      <c r="F508" s="727"/>
      <c r="G508" s="727"/>
    </row>
    <row r="509" spans="2:7">
      <c r="B509" s="727"/>
      <c r="C509" s="727"/>
      <c r="D509" s="727"/>
      <c r="E509" s="727"/>
      <c r="F509" s="727"/>
      <c r="G509" s="727"/>
    </row>
    <row r="510" spans="2:7">
      <c r="B510" s="727"/>
      <c r="C510" s="727"/>
      <c r="D510" s="727"/>
      <c r="E510" s="727"/>
      <c r="F510" s="727"/>
      <c r="G510" s="727"/>
    </row>
    <row r="511" spans="2:7">
      <c r="B511" s="727"/>
      <c r="C511" s="727"/>
      <c r="D511" s="727"/>
      <c r="E511" s="727"/>
      <c r="F511" s="727"/>
      <c r="G511" s="727"/>
    </row>
    <row r="512" spans="2:7">
      <c r="B512" s="727"/>
      <c r="C512" s="727"/>
      <c r="D512" s="727"/>
      <c r="E512" s="727"/>
      <c r="F512" s="727"/>
      <c r="G512" s="727"/>
    </row>
    <row r="513" spans="2:7">
      <c r="B513" s="727"/>
      <c r="C513" s="727"/>
      <c r="D513" s="727"/>
      <c r="E513" s="727"/>
      <c r="F513" s="727"/>
      <c r="G513" s="727"/>
    </row>
    <row r="514" spans="2:7">
      <c r="B514" s="727"/>
      <c r="C514" s="727"/>
      <c r="D514" s="727"/>
      <c r="E514" s="727"/>
      <c r="F514" s="727"/>
      <c r="G514" s="727"/>
    </row>
    <row r="515" spans="2:7">
      <c r="B515" s="727"/>
      <c r="C515" s="727"/>
      <c r="D515" s="727"/>
      <c r="E515" s="727"/>
      <c r="F515" s="727"/>
      <c r="G515" s="727"/>
    </row>
    <row r="516" spans="2:7">
      <c r="B516" s="727"/>
      <c r="C516" s="727"/>
      <c r="D516" s="727"/>
      <c r="E516" s="727"/>
      <c r="F516" s="727"/>
      <c r="G516" s="727"/>
    </row>
    <row r="517" spans="2:7">
      <c r="B517" s="727"/>
      <c r="C517" s="727"/>
      <c r="D517" s="727"/>
      <c r="E517" s="727"/>
      <c r="F517" s="727"/>
      <c r="G517" s="727"/>
    </row>
    <row r="518" spans="2:7">
      <c r="B518" s="727"/>
      <c r="C518" s="727"/>
      <c r="D518" s="727"/>
      <c r="E518" s="727"/>
      <c r="F518" s="727"/>
      <c r="G518" s="727"/>
    </row>
    <row r="519" spans="2:7">
      <c r="B519" s="727"/>
      <c r="C519" s="727"/>
      <c r="D519" s="727"/>
      <c r="E519" s="727"/>
      <c r="F519" s="727"/>
      <c r="G519" s="727"/>
    </row>
    <row r="520" spans="2:7">
      <c r="B520" s="727"/>
      <c r="C520" s="727"/>
      <c r="D520" s="727"/>
      <c r="E520" s="727"/>
      <c r="F520" s="727"/>
      <c r="G520" s="727"/>
    </row>
    <row r="521" spans="2:7">
      <c r="B521" s="727"/>
      <c r="C521" s="727"/>
      <c r="D521" s="727"/>
      <c r="E521" s="727"/>
      <c r="F521" s="727"/>
      <c r="G521" s="727"/>
    </row>
    <row r="522" spans="2:7">
      <c r="B522" s="727"/>
      <c r="C522" s="727"/>
      <c r="D522" s="727"/>
      <c r="E522" s="727"/>
      <c r="F522" s="727"/>
      <c r="G522" s="727"/>
    </row>
    <row r="523" spans="2:7">
      <c r="B523" s="727"/>
      <c r="C523" s="727"/>
      <c r="D523" s="727"/>
      <c r="E523" s="727"/>
      <c r="F523" s="727"/>
      <c r="G523" s="727"/>
    </row>
    <row r="524" spans="2:7">
      <c r="B524" s="727"/>
      <c r="C524" s="727"/>
      <c r="D524" s="727"/>
      <c r="E524" s="727"/>
      <c r="F524" s="727"/>
      <c r="G524" s="727"/>
    </row>
    <row r="525" spans="2:7">
      <c r="B525" s="727"/>
      <c r="C525" s="727"/>
      <c r="D525" s="727"/>
      <c r="E525" s="727"/>
      <c r="F525" s="727"/>
      <c r="G525" s="727"/>
    </row>
    <row r="526" spans="2:7">
      <c r="B526" s="727"/>
      <c r="C526" s="727"/>
      <c r="D526" s="727"/>
      <c r="E526" s="727"/>
      <c r="F526" s="727"/>
      <c r="G526" s="727"/>
    </row>
    <row r="527" spans="2:7">
      <c r="B527" s="727"/>
      <c r="C527" s="727"/>
      <c r="D527" s="727"/>
      <c r="E527" s="727"/>
      <c r="F527" s="727"/>
      <c r="G527" s="727"/>
    </row>
    <row r="528" spans="2:7">
      <c r="B528" s="727"/>
      <c r="C528" s="727"/>
      <c r="D528" s="727"/>
      <c r="E528" s="727"/>
      <c r="F528" s="727"/>
      <c r="G528" s="727"/>
    </row>
    <row r="529" spans="2:7">
      <c r="B529" s="727"/>
      <c r="C529" s="727"/>
      <c r="D529" s="727"/>
      <c r="E529" s="727"/>
      <c r="F529" s="727"/>
      <c r="G529" s="727"/>
    </row>
    <row r="530" spans="2:7">
      <c r="B530" s="727"/>
      <c r="C530" s="727"/>
      <c r="D530" s="727"/>
      <c r="E530" s="727"/>
      <c r="F530" s="727"/>
      <c r="G530" s="727"/>
    </row>
    <row r="531" spans="2:7">
      <c r="B531" s="727"/>
      <c r="C531" s="727"/>
      <c r="D531" s="727"/>
      <c r="E531" s="727"/>
      <c r="F531" s="727"/>
      <c r="G531" s="727"/>
    </row>
    <row r="532" spans="2:7">
      <c r="B532" s="727"/>
      <c r="C532" s="727"/>
      <c r="D532" s="727"/>
      <c r="E532" s="727"/>
      <c r="F532" s="727"/>
      <c r="G532" s="727"/>
    </row>
    <row r="533" spans="2:7">
      <c r="B533" s="727"/>
      <c r="C533" s="727"/>
      <c r="D533" s="727"/>
      <c r="E533" s="727"/>
      <c r="F533" s="727"/>
      <c r="G533" s="727"/>
    </row>
    <row r="534" spans="2:7">
      <c r="B534" s="727"/>
      <c r="C534" s="727"/>
      <c r="D534" s="727"/>
      <c r="E534" s="727"/>
      <c r="F534" s="727"/>
      <c r="G534" s="727"/>
    </row>
    <row r="535" spans="2:7">
      <c r="B535" s="727"/>
      <c r="C535" s="727"/>
      <c r="D535" s="727"/>
      <c r="E535" s="727"/>
      <c r="F535" s="727"/>
      <c r="G535" s="727"/>
    </row>
    <row r="536" spans="2:7">
      <c r="B536" s="727"/>
      <c r="C536" s="727"/>
      <c r="D536" s="727"/>
      <c r="E536" s="727"/>
      <c r="F536" s="727"/>
      <c r="G536" s="727"/>
    </row>
    <row r="537" spans="2:7">
      <c r="B537" s="727"/>
      <c r="C537" s="727"/>
      <c r="D537" s="727"/>
      <c r="E537" s="727"/>
      <c r="F537" s="727"/>
      <c r="G537" s="727"/>
    </row>
    <row r="538" spans="2:7">
      <c r="B538" s="727"/>
      <c r="C538" s="727"/>
      <c r="D538" s="727"/>
      <c r="E538" s="727"/>
      <c r="F538" s="727"/>
      <c r="G538" s="727"/>
    </row>
    <row r="539" spans="2:7">
      <c r="B539" s="727"/>
      <c r="C539" s="727"/>
      <c r="D539" s="727"/>
      <c r="E539" s="727"/>
      <c r="F539" s="727"/>
      <c r="G539" s="727"/>
    </row>
    <row r="540" spans="2:7">
      <c r="B540" s="727"/>
      <c r="C540" s="727"/>
      <c r="D540" s="727"/>
      <c r="E540" s="727"/>
      <c r="F540" s="727"/>
      <c r="G540" s="727"/>
    </row>
    <row r="541" spans="2:7">
      <c r="B541" s="727"/>
      <c r="C541" s="727"/>
      <c r="D541" s="727"/>
      <c r="E541" s="727"/>
      <c r="F541" s="727"/>
      <c r="G541" s="727"/>
    </row>
    <row r="542" spans="2:7">
      <c r="B542" s="727"/>
      <c r="C542" s="727"/>
      <c r="D542" s="727"/>
      <c r="E542" s="727"/>
      <c r="F542" s="727"/>
      <c r="G542" s="727"/>
    </row>
    <row r="543" spans="2:7">
      <c r="B543" s="727"/>
      <c r="C543" s="727"/>
      <c r="D543" s="727"/>
      <c r="E543" s="727"/>
      <c r="F543" s="727"/>
      <c r="G543" s="727"/>
    </row>
    <row r="544" spans="2:7">
      <c r="B544" s="727"/>
      <c r="C544" s="727"/>
      <c r="D544" s="727"/>
      <c r="E544" s="727"/>
      <c r="F544" s="727"/>
      <c r="G544" s="727"/>
    </row>
    <row r="545" spans="2:7">
      <c r="B545" s="727"/>
      <c r="C545" s="727"/>
      <c r="D545" s="727"/>
      <c r="E545" s="727"/>
      <c r="F545" s="727"/>
      <c r="G545" s="727"/>
    </row>
    <row r="546" spans="2:7">
      <c r="B546" s="727"/>
      <c r="C546" s="727"/>
      <c r="D546" s="727"/>
      <c r="E546" s="727"/>
      <c r="F546" s="727"/>
      <c r="G546" s="727"/>
    </row>
    <row r="547" spans="2:7">
      <c r="B547" s="727"/>
      <c r="C547" s="727"/>
      <c r="D547" s="727"/>
      <c r="E547" s="727"/>
      <c r="F547" s="727"/>
      <c r="G547" s="727"/>
    </row>
    <row r="548" spans="2:7">
      <c r="B548" s="727"/>
      <c r="C548" s="727"/>
      <c r="D548" s="727"/>
      <c r="E548" s="727"/>
      <c r="F548" s="727"/>
      <c r="G548" s="727"/>
    </row>
    <row r="549" spans="2:7">
      <c r="B549" s="727"/>
      <c r="C549" s="727"/>
      <c r="D549" s="727"/>
      <c r="E549" s="727"/>
      <c r="F549" s="727"/>
      <c r="G549" s="727"/>
    </row>
    <row r="550" spans="2:7">
      <c r="B550" s="727"/>
      <c r="C550" s="727"/>
      <c r="D550" s="727"/>
      <c r="E550" s="727"/>
      <c r="F550" s="727"/>
      <c r="G550" s="727"/>
    </row>
    <row r="551" spans="2:7">
      <c r="B551" s="727"/>
      <c r="C551" s="727"/>
      <c r="D551" s="727"/>
      <c r="E551" s="727"/>
      <c r="F551" s="727"/>
      <c r="G551" s="727"/>
    </row>
    <row r="552" spans="2:7">
      <c r="B552" s="727"/>
      <c r="C552" s="727"/>
      <c r="D552" s="727"/>
      <c r="E552" s="727"/>
      <c r="F552" s="727"/>
      <c r="G552" s="727"/>
    </row>
    <row r="553" spans="2:7">
      <c r="B553" s="727"/>
      <c r="C553" s="727"/>
      <c r="D553" s="727"/>
      <c r="E553" s="727"/>
      <c r="F553" s="727"/>
      <c r="G553" s="727"/>
    </row>
    <row r="554" spans="2:7">
      <c r="B554" s="727"/>
      <c r="C554" s="727"/>
      <c r="D554" s="727"/>
      <c r="E554" s="727"/>
      <c r="F554" s="727"/>
      <c r="G554" s="727"/>
    </row>
    <row r="555" spans="2:7">
      <c r="B555" s="727"/>
      <c r="C555" s="727"/>
      <c r="D555" s="727"/>
      <c r="E555" s="727"/>
      <c r="F555" s="727"/>
      <c r="G555" s="727"/>
    </row>
    <row r="556" spans="2:7">
      <c r="B556" s="727"/>
      <c r="C556" s="727"/>
      <c r="D556" s="727"/>
      <c r="E556" s="727"/>
      <c r="F556" s="727"/>
      <c r="G556" s="727"/>
    </row>
    <row r="557" spans="2:7">
      <c r="B557" s="727"/>
      <c r="C557" s="727"/>
      <c r="D557" s="727"/>
      <c r="E557" s="727"/>
      <c r="F557" s="727"/>
      <c r="G557" s="727"/>
    </row>
    <row r="558" spans="2:7">
      <c r="B558" s="727"/>
      <c r="C558" s="727"/>
      <c r="D558" s="727"/>
      <c r="E558" s="727"/>
      <c r="F558" s="727"/>
      <c r="G558" s="727"/>
    </row>
    <row r="559" spans="2:7">
      <c r="B559" s="727"/>
      <c r="C559" s="727"/>
      <c r="D559" s="727"/>
      <c r="E559" s="727"/>
      <c r="F559" s="727"/>
      <c r="G559" s="727"/>
    </row>
    <row r="560" spans="2:7">
      <c r="B560" s="727"/>
      <c r="C560" s="727"/>
      <c r="D560" s="727"/>
      <c r="E560" s="727"/>
      <c r="F560" s="727"/>
      <c r="G560" s="727"/>
    </row>
    <row r="561" spans="2:7">
      <c r="B561" s="727"/>
      <c r="C561" s="727"/>
      <c r="D561" s="727"/>
      <c r="E561" s="727"/>
      <c r="F561" s="727"/>
      <c r="G561" s="727"/>
    </row>
    <row r="562" spans="2:7">
      <c r="B562" s="727"/>
      <c r="C562" s="727"/>
      <c r="D562" s="727"/>
      <c r="E562" s="727"/>
      <c r="F562" s="727"/>
      <c r="G562" s="727"/>
    </row>
    <row r="563" spans="2:7">
      <c r="B563" s="727"/>
      <c r="C563" s="727"/>
      <c r="D563" s="727"/>
      <c r="E563" s="727"/>
      <c r="F563" s="727"/>
      <c r="G563" s="727"/>
    </row>
    <row r="564" spans="2:7">
      <c r="B564" s="727"/>
      <c r="C564" s="727"/>
      <c r="D564" s="727"/>
      <c r="E564" s="727"/>
      <c r="F564" s="727"/>
      <c r="G564" s="727"/>
    </row>
    <row r="565" spans="2:7">
      <c r="B565" s="727"/>
      <c r="C565" s="727"/>
      <c r="D565" s="727"/>
      <c r="E565" s="727"/>
      <c r="F565" s="727"/>
      <c r="G565" s="727"/>
    </row>
    <row r="566" spans="2:7">
      <c r="B566" s="727"/>
      <c r="C566" s="727"/>
      <c r="D566" s="727"/>
      <c r="E566" s="727"/>
      <c r="F566" s="727"/>
      <c r="G566" s="727"/>
    </row>
    <row r="567" spans="2:7">
      <c r="B567" s="727"/>
      <c r="C567" s="727"/>
      <c r="D567" s="727"/>
      <c r="E567" s="727"/>
      <c r="F567" s="727"/>
      <c r="G567" s="727"/>
    </row>
    <row r="568" spans="2:7">
      <c r="B568" s="727"/>
      <c r="C568" s="727"/>
      <c r="D568" s="727"/>
      <c r="E568" s="727"/>
      <c r="F568" s="727"/>
      <c r="G568" s="727"/>
    </row>
    <row r="569" spans="2:7">
      <c r="B569" s="727"/>
      <c r="C569" s="727"/>
      <c r="D569" s="727"/>
      <c r="E569" s="727"/>
      <c r="F569" s="727"/>
      <c r="G569" s="727"/>
    </row>
    <row r="570" spans="2:7">
      <c r="B570" s="727"/>
      <c r="C570" s="727"/>
      <c r="D570" s="727"/>
      <c r="E570" s="727"/>
      <c r="F570" s="727"/>
      <c r="G570" s="727"/>
    </row>
    <row r="571" spans="2:7">
      <c r="B571" s="727"/>
      <c r="C571" s="727"/>
      <c r="D571" s="727"/>
      <c r="E571" s="727"/>
      <c r="F571" s="727"/>
      <c r="G571" s="727"/>
    </row>
    <row r="572" spans="2:7">
      <c r="B572" s="727"/>
      <c r="C572" s="727"/>
      <c r="D572" s="727"/>
      <c r="E572" s="727"/>
      <c r="F572" s="727"/>
      <c r="G572" s="727"/>
    </row>
    <row r="573" spans="2:7">
      <c r="B573" s="727"/>
      <c r="C573" s="727"/>
      <c r="D573" s="727"/>
      <c r="E573" s="727"/>
      <c r="F573" s="727"/>
      <c r="G573" s="727"/>
    </row>
    <row r="574" spans="2:7">
      <c r="B574" s="727"/>
      <c r="C574" s="727"/>
      <c r="D574" s="727"/>
      <c r="E574" s="727"/>
      <c r="F574" s="727"/>
      <c r="G574" s="727"/>
    </row>
    <row r="575" spans="2:7">
      <c r="B575" s="727"/>
      <c r="C575" s="727"/>
      <c r="D575" s="727"/>
      <c r="E575" s="727"/>
      <c r="F575" s="727"/>
      <c r="G575" s="727"/>
    </row>
    <row r="576" spans="2:7">
      <c r="B576" s="727"/>
      <c r="C576" s="727"/>
      <c r="D576" s="727"/>
      <c r="E576" s="727"/>
      <c r="F576" s="727"/>
      <c r="G576" s="727"/>
    </row>
    <row r="577" spans="2:7">
      <c r="B577" s="727"/>
      <c r="C577" s="727"/>
      <c r="D577" s="727"/>
      <c r="E577" s="727"/>
      <c r="F577" s="727"/>
      <c r="G577" s="727"/>
    </row>
    <row r="578" spans="2:7">
      <c r="B578" s="727"/>
      <c r="C578" s="727"/>
      <c r="D578" s="727"/>
      <c r="E578" s="727"/>
      <c r="F578" s="727"/>
      <c r="G578" s="727"/>
    </row>
    <row r="579" spans="2:7">
      <c r="B579" s="727"/>
      <c r="C579" s="727"/>
      <c r="D579" s="727"/>
      <c r="E579" s="727"/>
      <c r="F579" s="727"/>
      <c r="G579" s="727"/>
    </row>
    <row r="580" spans="2:7">
      <c r="B580" s="727"/>
      <c r="C580" s="727"/>
      <c r="D580" s="727"/>
      <c r="E580" s="727"/>
      <c r="F580" s="727"/>
      <c r="G580" s="727"/>
    </row>
    <row r="581" spans="2:7">
      <c r="B581" s="727"/>
      <c r="C581" s="727"/>
      <c r="D581" s="727"/>
      <c r="E581" s="727"/>
      <c r="F581" s="727"/>
      <c r="G581" s="727"/>
    </row>
    <row r="582" spans="2:7">
      <c r="B582" s="727"/>
      <c r="C582" s="727"/>
      <c r="D582" s="727"/>
      <c r="E582" s="727"/>
      <c r="F582" s="727"/>
      <c r="G582" s="727"/>
    </row>
    <row r="583" spans="2:7">
      <c r="B583" s="727"/>
      <c r="C583" s="727"/>
      <c r="D583" s="727"/>
      <c r="E583" s="727"/>
      <c r="F583" s="727"/>
      <c r="G583" s="727"/>
    </row>
    <row r="584" spans="2:7">
      <c r="B584" s="727"/>
      <c r="C584" s="727"/>
      <c r="D584" s="727"/>
      <c r="E584" s="727"/>
      <c r="F584" s="727"/>
      <c r="G584" s="727"/>
    </row>
    <row r="585" spans="2:7">
      <c r="B585" s="727"/>
      <c r="C585" s="727"/>
      <c r="D585" s="727"/>
      <c r="E585" s="727"/>
      <c r="F585" s="727"/>
      <c r="G585" s="727"/>
    </row>
    <row r="586" spans="2:7">
      <c r="B586" s="727"/>
      <c r="C586" s="727"/>
      <c r="D586" s="727"/>
      <c r="E586" s="727"/>
      <c r="F586" s="727"/>
      <c r="G586" s="727"/>
    </row>
    <row r="587" spans="2:7">
      <c r="B587" s="727"/>
      <c r="C587" s="727"/>
      <c r="D587" s="727"/>
      <c r="E587" s="727"/>
      <c r="F587" s="727"/>
      <c r="G587" s="727"/>
    </row>
    <row r="588" spans="2:7">
      <c r="B588" s="727"/>
      <c r="C588" s="727"/>
      <c r="D588" s="727"/>
      <c r="E588" s="727"/>
      <c r="F588" s="727"/>
      <c r="G588" s="727"/>
    </row>
    <row r="589" spans="2:7">
      <c r="B589" s="727"/>
      <c r="C589" s="727"/>
      <c r="D589" s="727"/>
      <c r="E589" s="727"/>
      <c r="F589" s="727"/>
      <c r="G589" s="727"/>
    </row>
    <row r="590" spans="2:7">
      <c r="B590" s="727"/>
      <c r="C590" s="727"/>
      <c r="D590" s="727"/>
      <c r="E590" s="727"/>
      <c r="F590" s="727"/>
      <c r="G590" s="727"/>
    </row>
    <row r="591" spans="2:7">
      <c r="B591" s="727"/>
      <c r="C591" s="727"/>
      <c r="D591" s="727"/>
      <c r="E591" s="727"/>
      <c r="F591" s="727"/>
      <c r="G591" s="727"/>
    </row>
    <row r="592" spans="2:7">
      <c r="B592" s="727"/>
      <c r="C592" s="727"/>
      <c r="D592" s="727"/>
      <c r="E592" s="727"/>
      <c r="F592" s="727"/>
      <c r="G592" s="727"/>
    </row>
    <row r="593" spans="2:7">
      <c r="B593" s="727"/>
      <c r="C593" s="727"/>
      <c r="D593" s="727"/>
      <c r="E593" s="727"/>
      <c r="F593" s="727"/>
      <c r="G593" s="727"/>
    </row>
    <row r="594" spans="2:7">
      <c r="B594" s="727"/>
      <c r="C594" s="727"/>
      <c r="D594" s="727"/>
      <c r="E594" s="727"/>
      <c r="F594" s="727"/>
      <c r="G594" s="727"/>
    </row>
    <row r="595" spans="2:7">
      <c r="B595" s="727"/>
      <c r="C595" s="727"/>
      <c r="D595" s="727"/>
      <c r="E595" s="727"/>
      <c r="F595" s="727"/>
      <c r="G595" s="727"/>
    </row>
    <row r="596" spans="2:7">
      <c r="B596" s="727"/>
      <c r="C596" s="727"/>
      <c r="D596" s="727"/>
      <c r="E596" s="727"/>
      <c r="F596" s="727"/>
      <c r="G596" s="727"/>
    </row>
    <row r="597" spans="2:7">
      <c r="B597" s="727"/>
      <c r="C597" s="727"/>
      <c r="D597" s="727"/>
      <c r="E597" s="727"/>
      <c r="F597" s="727"/>
      <c r="G597" s="727"/>
    </row>
    <row r="598" spans="2:7">
      <c r="B598" s="727"/>
      <c r="C598" s="727"/>
      <c r="D598" s="727"/>
      <c r="E598" s="727"/>
      <c r="F598" s="727"/>
      <c r="G598" s="727"/>
    </row>
    <row r="599" spans="2:7">
      <c r="B599" s="727"/>
      <c r="C599" s="727"/>
      <c r="D599" s="727"/>
      <c r="E599" s="727"/>
      <c r="F599" s="727"/>
      <c r="G599" s="727"/>
    </row>
    <row r="600" spans="2:7">
      <c r="B600" s="727"/>
      <c r="C600" s="727"/>
      <c r="D600" s="727"/>
      <c r="E600" s="727"/>
      <c r="F600" s="727"/>
      <c r="G600" s="727"/>
    </row>
    <row r="601" spans="2:7">
      <c r="B601" s="727"/>
      <c r="C601" s="727"/>
      <c r="D601" s="727"/>
      <c r="E601" s="727"/>
      <c r="F601" s="727"/>
      <c r="G601" s="727"/>
    </row>
    <row r="602" spans="2:7">
      <c r="B602" s="727"/>
      <c r="C602" s="727"/>
      <c r="D602" s="727"/>
      <c r="E602" s="727"/>
      <c r="F602" s="727"/>
      <c r="G602" s="727"/>
    </row>
    <row r="603" spans="2:7">
      <c r="B603" s="727"/>
      <c r="C603" s="727"/>
      <c r="D603" s="727"/>
      <c r="E603" s="727"/>
      <c r="F603" s="727"/>
      <c r="G603" s="727"/>
    </row>
    <row r="604" spans="2:7">
      <c r="B604" s="727"/>
      <c r="C604" s="727"/>
      <c r="D604" s="727"/>
      <c r="E604" s="727"/>
      <c r="F604" s="727"/>
      <c r="G604" s="727"/>
    </row>
    <row r="605" spans="2:7">
      <c r="B605" s="727"/>
      <c r="C605" s="727"/>
      <c r="D605" s="727"/>
      <c r="E605" s="727"/>
      <c r="F605" s="727"/>
      <c r="G605" s="727"/>
    </row>
    <row r="606" spans="2:7">
      <c r="B606" s="727"/>
      <c r="C606" s="727"/>
      <c r="D606" s="727"/>
      <c r="E606" s="727"/>
      <c r="F606" s="727"/>
      <c r="G606" s="727"/>
    </row>
    <row r="607" spans="2:7">
      <c r="B607" s="727"/>
      <c r="C607" s="727"/>
      <c r="D607" s="727"/>
      <c r="E607" s="727"/>
      <c r="F607" s="727"/>
      <c r="G607" s="727"/>
    </row>
    <row r="608" spans="2:7">
      <c r="B608" s="727"/>
      <c r="C608" s="727"/>
      <c r="D608" s="727"/>
      <c r="E608" s="727"/>
      <c r="F608" s="727"/>
      <c r="G608" s="727"/>
    </row>
    <row r="609" spans="2:7">
      <c r="B609" s="727"/>
      <c r="C609" s="727"/>
      <c r="D609" s="727"/>
      <c r="E609" s="727"/>
      <c r="F609" s="727"/>
      <c r="G609" s="727"/>
    </row>
    <row r="610" spans="2:7">
      <c r="B610" s="727"/>
      <c r="C610" s="727"/>
      <c r="D610" s="727"/>
      <c r="E610" s="727"/>
      <c r="F610" s="727"/>
      <c r="G610" s="727"/>
    </row>
    <row r="611" spans="2:7">
      <c r="B611" s="727"/>
      <c r="C611" s="727"/>
      <c r="D611" s="727"/>
      <c r="E611" s="727"/>
      <c r="F611" s="727"/>
      <c r="G611" s="727"/>
    </row>
    <row r="612" spans="2:7">
      <c r="B612" s="727"/>
      <c r="C612" s="727"/>
      <c r="D612" s="727"/>
      <c r="E612" s="727"/>
      <c r="F612" s="727"/>
      <c r="G612" s="727"/>
    </row>
    <row r="613" spans="2:7">
      <c r="B613" s="727"/>
      <c r="C613" s="727"/>
      <c r="D613" s="727"/>
      <c r="E613" s="727"/>
      <c r="F613" s="727"/>
      <c r="G613" s="727"/>
    </row>
    <row r="614" spans="2:7">
      <c r="B614" s="727"/>
      <c r="C614" s="727"/>
      <c r="D614" s="727"/>
      <c r="E614" s="727"/>
      <c r="F614" s="727"/>
      <c r="G614" s="727"/>
    </row>
    <row r="615" spans="2:7">
      <c r="B615" s="727"/>
      <c r="C615" s="727"/>
      <c r="D615" s="727"/>
      <c r="E615" s="727"/>
      <c r="F615" s="727"/>
      <c r="G615" s="727"/>
    </row>
    <row r="616" spans="2:7">
      <c r="B616" s="727"/>
      <c r="C616" s="727"/>
      <c r="D616" s="727"/>
      <c r="E616" s="727"/>
      <c r="F616" s="727"/>
      <c r="G616" s="727"/>
    </row>
    <row r="617" spans="2:7">
      <c r="B617" s="727"/>
      <c r="C617" s="727"/>
      <c r="D617" s="727"/>
      <c r="E617" s="727"/>
      <c r="F617" s="727"/>
      <c r="G617" s="727"/>
    </row>
    <row r="618" spans="2:7">
      <c r="B618" s="727"/>
      <c r="C618" s="727"/>
      <c r="D618" s="727"/>
      <c r="E618" s="727"/>
      <c r="F618" s="727"/>
      <c r="G618" s="727"/>
    </row>
    <row r="619" spans="2:7">
      <c r="B619" s="727"/>
      <c r="C619" s="727"/>
      <c r="D619" s="727"/>
      <c r="E619" s="727"/>
      <c r="F619" s="727"/>
      <c r="G619" s="727"/>
    </row>
    <row r="620" spans="2:7">
      <c r="B620" s="727"/>
      <c r="C620" s="727"/>
      <c r="D620" s="727"/>
      <c r="E620" s="727"/>
      <c r="F620" s="727"/>
      <c r="G620" s="727"/>
    </row>
    <row r="621" spans="2:7">
      <c r="B621" s="727"/>
      <c r="C621" s="727"/>
      <c r="D621" s="727"/>
      <c r="E621" s="727"/>
      <c r="F621" s="727"/>
      <c r="G621" s="727"/>
    </row>
    <row r="622" spans="2:7">
      <c r="B622" s="727"/>
      <c r="C622" s="727"/>
      <c r="D622" s="727"/>
      <c r="E622" s="727"/>
      <c r="F622" s="727"/>
      <c r="G622" s="727"/>
    </row>
    <row r="623" spans="2:7">
      <c r="B623" s="727"/>
      <c r="C623" s="727"/>
      <c r="D623" s="727"/>
      <c r="E623" s="727"/>
      <c r="F623" s="727"/>
      <c r="G623" s="727"/>
    </row>
    <row r="624" spans="2:7">
      <c r="B624" s="727"/>
      <c r="C624" s="727"/>
      <c r="D624" s="727"/>
      <c r="E624" s="727"/>
      <c r="F624" s="727"/>
      <c r="G624" s="727"/>
    </row>
    <row r="625" spans="2:7">
      <c r="B625" s="727"/>
      <c r="C625" s="727"/>
      <c r="D625" s="727"/>
      <c r="E625" s="727"/>
      <c r="F625" s="727"/>
      <c r="G625" s="727"/>
    </row>
    <row r="626" spans="2:7">
      <c r="B626" s="727"/>
      <c r="C626" s="727"/>
      <c r="D626" s="727"/>
      <c r="E626" s="727"/>
      <c r="F626" s="727"/>
      <c r="G626" s="727"/>
    </row>
    <row r="627" spans="2:7">
      <c r="B627" s="727"/>
      <c r="C627" s="727"/>
      <c r="D627" s="727"/>
      <c r="E627" s="727"/>
      <c r="F627" s="727"/>
      <c r="G627" s="727"/>
    </row>
    <row r="628" spans="2:7">
      <c r="B628" s="727"/>
      <c r="C628" s="727"/>
      <c r="D628" s="727"/>
      <c r="E628" s="727"/>
      <c r="F628" s="727"/>
      <c r="G628" s="727"/>
    </row>
    <row r="629" spans="2:7">
      <c r="B629" s="727"/>
      <c r="C629" s="727"/>
      <c r="D629" s="727"/>
      <c r="E629" s="727"/>
      <c r="F629" s="727"/>
      <c r="G629" s="727"/>
    </row>
    <row r="630" spans="2:7">
      <c r="B630" s="727"/>
      <c r="C630" s="727"/>
      <c r="D630" s="727"/>
      <c r="E630" s="727"/>
      <c r="F630" s="727"/>
      <c r="G630" s="727"/>
    </row>
    <row r="631" spans="2:7">
      <c r="B631" s="727"/>
      <c r="C631" s="727"/>
      <c r="D631" s="727"/>
      <c r="E631" s="727"/>
      <c r="F631" s="727"/>
      <c r="G631" s="727"/>
    </row>
    <row r="632" spans="2:7">
      <c r="B632" s="727"/>
      <c r="C632" s="727"/>
      <c r="D632" s="727"/>
      <c r="E632" s="727"/>
      <c r="F632" s="727"/>
      <c r="G632" s="727"/>
    </row>
    <row r="633" spans="2:7">
      <c r="B633" s="727"/>
      <c r="C633" s="727"/>
      <c r="D633" s="727"/>
      <c r="E633" s="727"/>
      <c r="F633" s="727"/>
      <c r="G633" s="727"/>
    </row>
    <row r="634" spans="2:7">
      <c r="B634" s="727"/>
      <c r="C634" s="727"/>
      <c r="D634" s="727"/>
      <c r="E634" s="727"/>
      <c r="F634" s="727"/>
      <c r="G634" s="727"/>
    </row>
    <row r="635" spans="2:7">
      <c r="B635" s="727"/>
      <c r="C635" s="727"/>
      <c r="D635" s="727"/>
      <c r="E635" s="727"/>
      <c r="F635" s="727"/>
      <c r="G635" s="727"/>
    </row>
    <row r="636" spans="2:7">
      <c r="B636" s="727"/>
      <c r="C636" s="727"/>
      <c r="D636" s="727"/>
      <c r="E636" s="727"/>
      <c r="F636" s="727"/>
      <c r="G636" s="727"/>
    </row>
    <row r="637" spans="2:7">
      <c r="B637" s="727"/>
      <c r="C637" s="727"/>
      <c r="D637" s="727"/>
      <c r="E637" s="727"/>
      <c r="F637" s="727"/>
      <c r="G637" s="727"/>
    </row>
    <row r="638" spans="2:7">
      <c r="B638" s="727"/>
      <c r="C638" s="727"/>
      <c r="D638" s="727"/>
      <c r="E638" s="727"/>
      <c r="F638" s="727"/>
      <c r="G638" s="727"/>
    </row>
    <row r="639" spans="2:7">
      <c r="B639" s="727"/>
      <c r="C639" s="727"/>
      <c r="D639" s="727"/>
      <c r="E639" s="727"/>
      <c r="F639" s="727"/>
      <c r="G639" s="727"/>
    </row>
    <row r="640" spans="2:7">
      <c r="B640" s="727"/>
      <c r="C640" s="727"/>
      <c r="D640" s="727"/>
      <c r="E640" s="727"/>
      <c r="F640" s="727"/>
      <c r="G640" s="727"/>
    </row>
    <row r="641" spans="2:7">
      <c r="B641" s="727"/>
      <c r="C641" s="727"/>
      <c r="D641" s="727"/>
      <c r="E641" s="727"/>
      <c r="F641" s="727"/>
      <c r="G641" s="727"/>
    </row>
    <row r="642" spans="2:7">
      <c r="B642" s="727"/>
      <c r="C642" s="727"/>
      <c r="D642" s="727"/>
      <c r="E642" s="727"/>
      <c r="F642" s="727"/>
      <c r="G642" s="727"/>
    </row>
    <row r="643" spans="2:7">
      <c r="B643" s="727"/>
      <c r="C643" s="727"/>
      <c r="D643" s="727"/>
      <c r="E643" s="727"/>
      <c r="F643" s="727"/>
      <c r="G643" s="727"/>
    </row>
    <row r="644" spans="2:7">
      <c r="B644" s="727"/>
      <c r="C644" s="727"/>
      <c r="D644" s="727"/>
      <c r="E644" s="727"/>
      <c r="F644" s="727"/>
      <c r="G644" s="727"/>
    </row>
    <row r="645" spans="2:7">
      <c r="B645" s="727"/>
      <c r="C645" s="727"/>
      <c r="D645" s="727"/>
      <c r="E645" s="727"/>
      <c r="F645" s="727"/>
      <c r="G645" s="727"/>
    </row>
    <row r="646" spans="2:7">
      <c r="B646" s="727"/>
      <c r="C646" s="727"/>
      <c r="D646" s="727"/>
      <c r="E646" s="727"/>
      <c r="F646" s="727"/>
      <c r="G646" s="727"/>
    </row>
    <row r="647" spans="2:7">
      <c r="B647" s="727"/>
      <c r="C647" s="727"/>
      <c r="D647" s="727"/>
      <c r="E647" s="727"/>
      <c r="F647" s="727"/>
      <c r="G647" s="727"/>
    </row>
    <row r="648" spans="2:7">
      <c r="B648" s="727"/>
      <c r="C648" s="727"/>
      <c r="D648" s="727"/>
      <c r="E648" s="727"/>
      <c r="F648" s="727"/>
      <c r="G648" s="727"/>
    </row>
    <row r="649" spans="2:7">
      <c r="B649" s="727"/>
      <c r="C649" s="727"/>
      <c r="D649" s="727"/>
      <c r="E649" s="727"/>
      <c r="F649" s="727"/>
      <c r="G649" s="727"/>
    </row>
    <row r="650" spans="2:7">
      <c r="B650" s="727"/>
      <c r="C650" s="727"/>
      <c r="D650" s="727"/>
      <c r="E650" s="727"/>
      <c r="F650" s="727"/>
      <c r="G650" s="727"/>
    </row>
    <row r="651" spans="2:7">
      <c r="B651" s="727"/>
      <c r="C651" s="727"/>
      <c r="D651" s="727"/>
      <c r="E651" s="727"/>
      <c r="F651" s="727"/>
      <c r="G651" s="727"/>
    </row>
    <row r="652" spans="2:7">
      <c r="B652" s="727"/>
      <c r="C652" s="727"/>
      <c r="D652" s="727"/>
      <c r="E652" s="727"/>
      <c r="F652" s="727"/>
      <c r="G652" s="727"/>
    </row>
    <row r="653" spans="2:7">
      <c r="B653" s="727"/>
      <c r="C653" s="727"/>
      <c r="D653" s="727"/>
      <c r="E653" s="727"/>
      <c r="F653" s="727"/>
      <c r="G653" s="727"/>
    </row>
    <row r="654" spans="2:7">
      <c r="B654" s="727"/>
      <c r="C654" s="727"/>
      <c r="D654" s="727"/>
      <c r="E654" s="727"/>
      <c r="F654" s="727"/>
      <c r="G654" s="727"/>
    </row>
    <row r="655" spans="2:7">
      <c r="B655" s="727"/>
      <c r="C655" s="727"/>
      <c r="D655" s="727"/>
      <c r="E655" s="727"/>
      <c r="F655" s="727"/>
      <c r="G655" s="727"/>
    </row>
    <row r="656" spans="2:7">
      <c r="B656" s="727"/>
      <c r="C656" s="727"/>
      <c r="D656" s="727"/>
      <c r="E656" s="727"/>
      <c r="F656" s="727"/>
      <c r="G656" s="727"/>
    </row>
    <row r="657" spans="2:7">
      <c r="B657" s="727"/>
      <c r="C657" s="727"/>
      <c r="D657" s="727"/>
      <c r="E657" s="727"/>
      <c r="F657" s="727"/>
      <c r="G657" s="727"/>
    </row>
    <row r="658" spans="2:7">
      <c r="B658" s="727"/>
      <c r="C658" s="727"/>
      <c r="D658" s="727"/>
      <c r="E658" s="727"/>
      <c r="F658" s="727"/>
      <c r="G658" s="727"/>
    </row>
    <row r="659" spans="2:7">
      <c r="B659" s="727"/>
      <c r="C659" s="727"/>
      <c r="D659" s="727"/>
      <c r="E659" s="727"/>
      <c r="F659" s="727"/>
      <c r="G659" s="727"/>
    </row>
    <row r="660" spans="2:7">
      <c r="B660" s="727"/>
      <c r="C660" s="727"/>
      <c r="D660" s="727"/>
      <c r="E660" s="727"/>
      <c r="F660" s="727"/>
      <c r="G660" s="727"/>
    </row>
    <row r="661" spans="2:7">
      <c r="B661" s="727"/>
      <c r="C661" s="727"/>
      <c r="D661" s="727"/>
      <c r="E661" s="727"/>
      <c r="F661" s="727"/>
      <c r="G661" s="727"/>
    </row>
    <row r="662" spans="2:7">
      <c r="B662" s="727"/>
      <c r="C662" s="727"/>
      <c r="D662" s="727"/>
      <c r="E662" s="727"/>
      <c r="F662" s="727"/>
      <c r="G662" s="727"/>
    </row>
    <row r="663" spans="2:7">
      <c r="B663" s="727"/>
      <c r="C663" s="727"/>
      <c r="D663" s="727"/>
      <c r="E663" s="727"/>
      <c r="F663" s="727"/>
      <c r="G663" s="727"/>
    </row>
    <row r="664" spans="2:7">
      <c r="B664" s="727"/>
      <c r="C664" s="727"/>
      <c r="D664" s="727"/>
      <c r="E664" s="727"/>
      <c r="F664" s="727"/>
      <c r="G664" s="727"/>
    </row>
    <row r="665" spans="2:7">
      <c r="B665" s="727"/>
      <c r="C665" s="727"/>
      <c r="D665" s="727"/>
      <c r="E665" s="727"/>
      <c r="F665" s="727"/>
      <c r="G665" s="727"/>
    </row>
    <row r="666" spans="2:7">
      <c r="B666" s="727"/>
      <c r="C666" s="727"/>
      <c r="D666" s="727"/>
      <c r="E666" s="727"/>
      <c r="F666" s="727"/>
      <c r="G666" s="727"/>
    </row>
    <row r="667" spans="2:7">
      <c r="B667" s="727"/>
      <c r="C667" s="727"/>
      <c r="D667" s="727"/>
      <c r="E667" s="727"/>
      <c r="F667" s="727"/>
      <c r="G667" s="727"/>
    </row>
    <row r="668" spans="2:7">
      <c r="B668" s="727"/>
      <c r="C668" s="727"/>
      <c r="D668" s="727"/>
      <c r="E668" s="727"/>
      <c r="F668" s="727"/>
      <c r="G668" s="727"/>
    </row>
    <row r="669" spans="2:7">
      <c r="B669" s="727"/>
      <c r="C669" s="727"/>
      <c r="D669" s="727"/>
      <c r="E669" s="727"/>
      <c r="F669" s="727"/>
      <c r="G669" s="727"/>
    </row>
    <row r="670" spans="2:7">
      <c r="B670" s="727"/>
      <c r="C670" s="727"/>
      <c r="D670" s="727"/>
      <c r="E670" s="727"/>
      <c r="F670" s="727"/>
      <c r="G670" s="727"/>
    </row>
    <row r="671" spans="2:7">
      <c r="B671" s="727"/>
      <c r="C671" s="727"/>
      <c r="D671" s="727"/>
      <c r="E671" s="727"/>
      <c r="F671" s="727"/>
      <c r="G671" s="727"/>
    </row>
    <row r="672" spans="2:7">
      <c r="B672" s="727"/>
      <c r="C672" s="727"/>
      <c r="D672" s="727"/>
      <c r="E672" s="727"/>
      <c r="F672" s="727"/>
      <c r="G672" s="727"/>
    </row>
    <row r="673" spans="2:7">
      <c r="B673" s="727"/>
      <c r="C673" s="727"/>
      <c r="D673" s="727"/>
      <c r="E673" s="727"/>
      <c r="F673" s="727"/>
      <c r="G673" s="727"/>
    </row>
    <row r="674" spans="2:7">
      <c r="B674" s="727"/>
      <c r="C674" s="727"/>
      <c r="D674" s="727"/>
      <c r="E674" s="727"/>
      <c r="F674" s="727"/>
      <c r="G674" s="727"/>
    </row>
    <row r="675" spans="2:7">
      <c r="B675" s="727"/>
      <c r="C675" s="727"/>
      <c r="D675" s="727"/>
      <c r="E675" s="727"/>
      <c r="F675" s="727"/>
      <c r="G675" s="727"/>
    </row>
    <row r="676" spans="2:7">
      <c r="B676" s="727"/>
      <c r="C676" s="727"/>
      <c r="D676" s="727"/>
      <c r="E676" s="727"/>
      <c r="F676" s="727"/>
      <c r="G676" s="727"/>
    </row>
    <row r="677" spans="2:7">
      <c r="B677" s="727"/>
      <c r="C677" s="727"/>
      <c r="D677" s="727"/>
      <c r="E677" s="727"/>
      <c r="F677" s="727"/>
      <c r="G677" s="727"/>
    </row>
    <row r="678" spans="2:7">
      <c r="B678" s="727"/>
      <c r="C678" s="727"/>
      <c r="D678" s="727"/>
      <c r="E678" s="727"/>
      <c r="F678" s="727"/>
      <c r="G678" s="727"/>
    </row>
    <row r="679" spans="2:7">
      <c r="B679" s="727"/>
      <c r="C679" s="727"/>
      <c r="D679" s="727"/>
      <c r="E679" s="727"/>
      <c r="F679" s="727"/>
      <c r="G679" s="727"/>
    </row>
    <row r="680" spans="2:7">
      <c r="B680" s="727"/>
      <c r="C680" s="727"/>
      <c r="D680" s="727"/>
      <c r="E680" s="727"/>
      <c r="F680" s="727"/>
      <c r="G680" s="727"/>
    </row>
    <row r="681" spans="2:7">
      <c r="B681" s="727"/>
      <c r="C681" s="727"/>
      <c r="D681" s="727"/>
      <c r="E681" s="727"/>
      <c r="F681" s="727"/>
      <c r="G681" s="727"/>
    </row>
    <row r="682" spans="2:7">
      <c r="B682" s="727"/>
      <c r="C682" s="727"/>
      <c r="D682" s="727"/>
      <c r="E682" s="727"/>
      <c r="F682" s="727"/>
      <c r="G682" s="727"/>
    </row>
    <row r="683" spans="2:7">
      <c r="B683" s="727"/>
      <c r="C683" s="727"/>
      <c r="D683" s="727"/>
      <c r="E683" s="727"/>
      <c r="F683" s="727"/>
      <c r="G683" s="727"/>
    </row>
    <row r="684" spans="2:7">
      <c r="B684" s="727"/>
      <c r="C684" s="727"/>
      <c r="D684" s="727"/>
      <c r="E684" s="727"/>
      <c r="F684" s="727"/>
      <c r="G684" s="727"/>
    </row>
    <row r="685" spans="2:7">
      <c r="B685" s="727"/>
      <c r="C685" s="727"/>
      <c r="D685" s="727"/>
      <c r="E685" s="727"/>
      <c r="F685" s="727"/>
      <c r="G685" s="727"/>
    </row>
    <row r="686" spans="2:7">
      <c r="B686" s="727"/>
      <c r="C686" s="727"/>
      <c r="D686" s="727"/>
      <c r="E686" s="727"/>
      <c r="F686" s="727"/>
      <c r="G686" s="727"/>
    </row>
    <row r="687" spans="2:7">
      <c r="B687" s="727"/>
      <c r="C687" s="727"/>
      <c r="D687" s="727"/>
      <c r="E687" s="727"/>
      <c r="F687" s="727"/>
      <c r="G687" s="727"/>
    </row>
    <row r="688" spans="2:7">
      <c r="B688" s="727"/>
      <c r="C688" s="727"/>
      <c r="D688" s="727"/>
      <c r="E688" s="727"/>
      <c r="F688" s="727"/>
      <c r="G688" s="727"/>
    </row>
    <row r="689" spans="2:7">
      <c r="B689" s="727"/>
      <c r="C689" s="727"/>
      <c r="D689" s="727"/>
      <c r="E689" s="727"/>
      <c r="F689" s="727"/>
      <c r="G689" s="727"/>
    </row>
    <row r="690" spans="2:7">
      <c r="B690" s="727"/>
      <c r="C690" s="727"/>
      <c r="D690" s="727"/>
      <c r="E690" s="727"/>
      <c r="F690" s="727"/>
      <c r="G690" s="727"/>
    </row>
    <row r="691" spans="2:7">
      <c r="B691" s="727"/>
      <c r="C691" s="727"/>
      <c r="D691" s="727"/>
      <c r="E691" s="727"/>
      <c r="F691" s="727"/>
      <c r="G691" s="727"/>
    </row>
    <row r="692" spans="2:7">
      <c r="B692" s="727"/>
      <c r="C692" s="727"/>
      <c r="D692" s="727"/>
      <c r="E692" s="727"/>
      <c r="F692" s="727"/>
      <c r="G692" s="727"/>
    </row>
    <row r="693" spans="2:7">
      <c r="B693" s="727"/>
      <c r="C693" s="727"/>
      <c r="D693" s="727"/>
      <c r="E693" s="727"/>
      <c r="F693" s="727"/>
      <c r="G693" s="727"/>
    </row>
    <row r="694" spans="2:7">
      <c r="B694" s="727"/>
      <c r="C694" s="727"/>
      <c r="D694" s="727"/>
      <c r="E694" s="727"/>
      <c r="F694" s="727"/>
      <c r="G694" s="727"/>
    </row>
    <row r="695" spans="2:7">
      <c r="B695" s="727"/>
      <c r="C695" s="727"/>
      <c r="D695" s="727"/>
      <c r="E695" s="727"/>
      <c r="F695" s="727"/>
      <c r="G695" s="727"/>
    </row>
    <row r="696" spans="2:7">
      <c r="B696" s="727"/>
      <c r="C696" s="727"/>
      <c r="D696" s="727"/>
      <c r="E696" s="727"/>
      <c r="F696" s="727"/>
      <c r="G696" s="727"/>
    </row>
    <row r="697" spans="2:7">
      <c r="B697" s="727"/>
      <c r="C697" s="727"/>
      <c r="D697" s="727"/>
      <c r="E697" s="727"/>
      <c r="F697" s="727"/>
      <c r="G697" s="727"/>
    </row>
    <row r="698" spans="2:7">
      <c r="B698" s="727"/>
      <c r="C698" s="727"/>
      <c r="D698" s="727"/>
      <c r="E698" s="727"/>
      <c r="F698" s="727"/>
      <c r="G698" s="727"/>
    </row>
    <row r="699" spans="2:7">
      <c r="B699" s="727"/>
      <c r="C699" s="727"/>
      <c r="D699" s="727"/>
      <c r="E699" s="727"/>
      <c r="F699" s="727"/>
      <c r="G699" s="727"/>
    </row>
    <row r="700" spans="2:7">
      <c r="B700" s="727"/>
      <c r="C700" s="727"/>
      <c r="D700" s="727"/>
      <c r="E700" s="727"/>
      <c r="F700" s="727"/>
      <c r="G700" s="727"/>
    </row>
    <row r="701" spans="2:7">
      <c r="B701" s="727"/>
      <c r="C701" s="727"/>
      <c r="D701" s="727"/>
      <c r="E701" s="727"/>
      <c r="F701" s="727"/>
      <c r="G701" s="727"/>
    </row>
    <row r="702" spans="2:7">
      <c r="B702" s="727"/>
      <c r="C702" s="727"/>
      <c r="D702" s="727"/>
      <c r="E702" s="727"/>
      <c r="F702" s="727"/>
      <c r="G702" s="727"/>
    </row>
    <row r="703" spans="2:7">
      <c r="B703" s="727"/>
      <c r="C703" s="727"/>
      <c r="D703" s="727"/>
      <c r="E703" s="727"/>
      <c r="F703" s="727"/>
      <c r="G703" s="727"/>
    </row>
    <row r="704" spans="2:7">
      <c r="B704" s="727"/>
      <c r="C704" s="727"/>
      <c r="D704" s="727"/>
      <c r="E704" s="727"/>
      <c r="F704" s="727"/>
      <c r="G704" s="727"/>
    </row>
    <row r="705" spans="2:7">
      <c r="B705" s="727"/>
      <c r="C705" s="727"/>
      <c r="D705" s="727"/>
      <c r="E705" s="727"/>
      <c r="F705" s="727"/>
      <c r="G705" s="727"/>
    </row>
    <row r="706" spans="2:7">
      <c r="B706" s="727"/>
      <c r="C706" s="727"/>
      <c r="D706" s="727"/>
      <c r="E706" s="727"/>
      <c r="F706" s="727"/>
      <c r="G706" s="727"/>
    </row>
    <row r="707" spans="2:7">
      <c r="B707" s="727"/>
      <c r="C707" s="727"/>
      <c r="D707" s="727"/>
      <c r="E707" s="727"/>
      <c r="F707" s="727"/>
      <c r="G707" s="727"/>
    </row>
    <row r="708" spans="2:7">
      <c r="B708" s="727"/>
      <c r="C708" s="727"/>
      <c r="D708" s="727"/>
      <c r="E708" s="727"/>
      <c r="F708" s="727"/>
      <c r="G708" s="727"/>
    </row>
    <row r="709" spans="2:7">
      <c r="B709" s="727"/>
      <c r="C709" s="727"/>
      <c r="D709" s="727"/>
      <c r="E709" s="727"/>
      <c r="F709" s="727"/>
      <c r="G709" s="727"/>
    </row>
    <row r="710" spans="2:7">
      <c r="B710" s="727"/>
      <c r="C710" s="727"/>
      <c r="D710" s="727"/>
      <c r="E710" s="727"/>
      <c r="F710" s="727"/>
      <c r="G710" s="727"/>
    </row>
    <row r="711" spans="2:7">
      <c r="B711" s="727"/>
      <c r="C711" s="727"/>
      <c r="D711" s="727"/>
      <c r="E711" s="727"/>
      <c r="F711" s="727"/>
      <c r="G711" s="727"/>
    </row>
    <row r="712" spans="2:7">
      <c r="B712" s="727"/>
      <c r="C712" s="727"/>
      <c r="D712" s="727"/>
      <c r="E712" s="727"/>
      <c r="F712" s="727"/>
      <c r="G712" s="727"/>
    </row>
    <row r="713" spans="2:7">
      <c r="B713" s="727"/>
      <c r="C713" s="727"/>
      <c r="D713" s="727"/>
      <c r="E713" s="727"/>
      <c r="F713" s="727"/>
      <c r="G713" s="727"/>
    </row>
    <row r="714" spans="2:7">
      <c r="B714" s="727"/>
      <c r="C714" s="727"/>
      <c r="D714" s="727"/>
      <c r="E714" s="727"/>
      <c r="F714" s="727"/>
      <c r="G714" s="727"/>
    </row>
    <row r="715" spans="2:7">
      <c r="B715" s="727"/>
      <c r="C715" s="727"/>
      <c r="D715" s="727"/>
      <c r="E715" s="727"/>
      <c r="F715" s="727"/>
      <c r="G715" s="727"/>
    </row>
    <row r="716" spans="2:7">
      <c r="B716" s="727"/>
      <c r="C716" s="727"/>
      <c r="D716" s="727"/>
      <c r="E716" s="727"/>
      <c r="F716" s="727"/>
      <c r="G716" s="727"/>
    </row>
    <row r="717" spans="2:7">
      <c r="B717" s="727"/>
      <c r="C717" s="727"/>
      <c r="D717" s="727"/>
      <c r="E717" s="727"/>
      <c r="F717" s="727"/>
      <c r="G717" s="727"/>
    </row>
    <row r="718" spans="2:7">
      <c r="B718" s="727"/>
      <c r="C718" s="727"/>
      <c r="D718" s="727"/>
      <c r="E718" s="727"/>
      <c r="F718" s="727"/>
      <c r="G718" s="727"/>
    </row>
    <row r="719" spans="2:7">
      <c r="B719" s="727"/>
      <c r="C719" s="727"/>
      <c r="D719" s="727"/>
      <c r="E719" s="727"/>
      <c r="F719" s="727"/>
      <c r="G719" s="727"/>
    </row>
    <row r="720" spans="2:7">
      <c r="B720" s="727"/>
      <c r="C720" s="727"/>
      <c r="D720" s="727"/>
      <c r="E720" s="727"/>
      <c r="F720" s="727"/>
      <c r="G720" s="727"/>
    </row>
    <row r="721" spans="2:7">
      <c r="B721" s="727"/>
      <c r="C721" s="727"/>
      <c r="D721" s="727"/>
      <c r="E721" s="727"/>
      <c r="F721" s="727"/>
      <c r="G721" s="727"/>
    </row>
    <row r="722" spans="2:7">
      <c r="B722" s="727"/>
      <c r="C722" s="727"/>
      <c r="D722" s="727"/>
      <c r="E722" s="727"/>
      <c r="F722" s="727"/>
      <c r="G722" s="727"/>
    </row>
    <row r="723" spans="2:7">
      <c r="B723" s="727"/>
      <c r="C723" s="727"/>
      <c r="D723" s="727"/>
      <c r="E723" s="727"/>
      <c r="F723" s="727"/>
      <c r="G723" s="727"/>
    </row>
    <row r="724" spans="2:7">
      <c r="B724" s="727"/>
      <c r="C724" s="727"/>
      <c r="D724" s="727"/>
      <c r="E724" s="727"/>
      <c r="F724" s="727"/>
      <c r="G724" s="727"/>
    </row>
    <row r="725" spans="2:7">
      <c r="B725" s="727"/>
      <c r="C725" s="727"/>
      <c r="D725" s="727"/>
      <c r="E725" s="727"/>
      <c r="F725" s="727"/>
      <c r="G725" s="727"/>
    </row>
    <row r="726" spans="2:7">
      <c r="B726" s="727"/>
      <c r="C726" s="727"/>
      <c r="D726" s="727"/>
      <c r="E726" s="727"/>
      <c r="F726" s="727"/>
      <c r="G726" s="727"/>
    </row>
    <row r="727" spans="2:7">
      <c r="B727" s="727"/>
      <c r="C727" s="727"/>
      <c r="D727" s="727"/>
      <c r="E727" s="727"/>
      <c r="F727" s="727"/>
      <c r="G727" s="727"/>
    </row>
    <row r="728" spans="2:7">
      <c r="B728" s="727"/>
      <c r="C728" s="727"/>
      <c r="D728" s="727"/>
      <c r="E728" s="727"/>
      <c r="F728" s="727"/>
      <c r="G728" s="727"/>
    </row>
    <row r="729" spans="2:7">
      <c r="B729" s="727"/>
      <c r="C729" s="727"/>
      <c r="D729" s="727"/>
      <c r="E729" s="727"/>
      <c r="F729" s="727"/>
      <c r="G729" s="727"/>
    </row>
    <row r="730" spans="2:7">
      <c r="B730" s="727"/>
      <c r="C730" s="727"/>
      <c r="D730" s="727"/>
      <c r="E730" s="727"/>
      <c r="F730" s="727"/>
      <c r="G730" s="727"/>
    </row>
    <row r="731" spans="2:7">
      <c r="B731" s="727"/>
      <c r="C731" s="727"/>
      <c r="D731" s="727"/>
      <c r="E731" s="727"/>
      <c r="F731" s="727"/>
      <c r="G731" s="727"/>
    </row>
    <row r="732" spans="2:7">
      <c r="B732" s="727"/>
      <c r="C732" s="727"/>
      <c r="D732" s="727"/>
      <c r="E732" s="727"/>
      <c r="F732" s="727"/>
      <c r="G732" s="727"/>
    </row>
    <row r="733" spans="2:7">
      <c r="B733" s="727"/>
      <c r="C733" s="727"/>
      <c r="D733" s="727"/>
      <c r="E733" s="727"/>
      <c r="F733" s="727"/>
      <c r="G733" s="727"/>
    </row>
    <row r="734" spans="2:7">
      <c r="B734" s="727"/>
      <c r="C734" s="727"/>
      <c r="D734" s="727"/>
      <c r="E734" s="727"/>
      <c r="F734" s="727"/>
      <c r="G734" s="727"/>
    </row>
    <row r="735" spans="2:7">
      <c r="B735" s="727"/>
      <c r="C735" s="727"/>
      <c r="D735" s="727"/>
      <c r="E735" s="727"/>
      <c r="F735" s="727"/>
      <c r="G735" s="727"/>
    </row>
    <row r="736" spans="2:7">
      <c r="B736" s="727"/>
      <c r="C736" s="727"/>
      <c r="D736" s="727"/>
      <c r="E736" s="727"/>
      <c r="F736" s="727"/>
      <c r="G736" s="727"/>
    </row>
    <row r="737" spans="2:7">
      <c r="B737" s="727"/>
      <c r="C737" s="727"/>
      <c r="D737" s="727"/>
      <c r="E737" s="727"/>
      <c r="F737" s="727"/>
      <c r="G737" s="727"/>
    </row>
    <row r="738" spans="2:7">
      <c r="B738" s="727"/>
      <c r="C738" s="727"/>
      <c r="D738" s="727"/>
      <c r="E738" s="727"/>
      <c r="F738" s="727"/>
      <c r="G738" s="727"/>
    </row>
    <row r="739" spans="2:7">
      <c r="B739" s="727"/>
      <c r="C739" s="727"/>
      <c r="D739" s="727"/>
      <c r="E739" s="727"/>
      <c r="F739" s="727"/>
      <c r="G739" s="727"/>
    </row>
    <row r="740" spans="2:7">
      <c r="B740" s="727"/>
      <c r="C740" s="727"/>
      <c r="D740" s="727"/>
      <c r="E740" s="727"/>
      <c r="F740" s="727"/>
      <c r="G740" s="727"/>
    </row>
    <row r="741" spans="2:7">
      <c r="B741" s="727"/>
      <c r="C741" s="727"/>
      <c r="D741" s="727"/>
      <c r="E741" s="727"/>
      <c r="F741" s="727"/>
      <c r="G741" s="727"/>
    </row>
    <row r="742" spans="2:7">
      <c r="B742" s="727"/>
      <c r="C742" s="727"/>
      <c r="D742" s="727"/>
      <c r="E742" s="727"/>
      <c r="F742" s="727"/>
      <c r="G742" s="727"/>
    </row>
    <row r="743" spans="2:7">
      <c r="B743" s="727"/>
      <c r="C743" s="727"/>
      <c r="D743" s="727"/>
      <c r="E743" s="727"/>
      <c r="F743" s="727"/>
      <c r="G743" s="727"/>
    </row>
    <row r="744" spans="2:7">
      <c r="B744" s="727"/>
      <c r="C744" s="727"/>
      <c r="D744" s="727"/>
      <c r="E744" s="727"/>
      <c r="F744" s="727"/>
      <c r="G744" s="727"/>
    </row>
    <row r="745" spans="2:7">
      <c r="B745" s="727"/>
      <c r="C745" s="727"/>
      <c r="D745" s="727"/>
      <c r="E745" s="727"/>
      <c r="F745" s="727"/>
      <c r="G745" s="727"/>
    </row>
    <row r="746" spans="2:7">
      <c r="B746" s="727"/>
      <c r="C746" s="727"/>
      <c r="D746" s="727"/>
      <c r="E746" s="727"/>
      <c r="F746" s="727"/>
      <c r="G746" s="727"/>
    </row>
    <row r="747" spans="2:7">
      <c r="B747" s="727"/>
      <c r="C747" s="727"/>
      <c r="D747" s="727"/>
      <c r="E747" s="727"/>
      <c r="F747" s="727"/>
      <c r="G747" s="727"/>
    </row>
    <row r="748" spans="2:7">
      <c r="B748" s="727"/>
      <c r="C748" s="727"/>
      <c r="D748" s="727"/>
      <c r="E748" s="727"/>
      <c r="F748" s="727"/>
      <c r="G748" s="727"/>
    </row>
    <row r="749" spans="2:7">
      <c r="B749" s="727"/>
      <c r="C749" s="727"/>
      <c r="D749" s="727"/>
      <c r="E749" s="727"/>
      <c r="F749" s="727"/>
      <c r="G749" s="727"/>
    </row>
    <row r="750" spans="2:7">
      <c r="B750" s="727"/>
      <c r="C750" s="727"/>
      <c r="D750" s="727"/>
      <c r="E750" s="727"/>
      <c r="F750" s="727"/>
      <c r="G750" s="727"/>
    </row>
    <row r="751" spans="2:7">
      <c r="B751" s="727"/>
      <c r="C751" s="727"/>
      <c r="D751" s="727"/>
      <c r="E751" s="727"/>
      <c r="F751" s="727"/>
      <c r="G751" s="727"/>
    </row>
    <row r="752" spans="2:7">
      <c r="B752" s="727"/>
      <c r="C752" s="727"/>
      <c r="D752" s="727"/>
      <c r="E752" s="727"/>
      <c r="F752" s="727"/>
      <c r="G752" s="727"/>
    </row>
    <row r="753" spans="2:7">
      <c r="B753" s="727"/>
      <c r="C753" s="727"/>
      <c r="D753" s="727"/>
      <c r="E753" s="727"/>
      <c r="F753" s="727"/>
      <c r="G753" s="727"/>
    </row>
    <row r="754" spans="2:7">
      <c r="B754" s="727"/>
      <c r="C754" s="727"/>
      <c r="D754" s="727"/>
      <c r="E754" s="727"/>
      <c r="F754" s="727"/>
      <c r="G754" s="727"/>
    </row>
    <row r="755" spans="2:7">
      <c r="B755" s="727"/>
      <c r="C755" s="727"/>
      <c r="D755" s="727"/>
      <c r="E755" s="727"/>
      <c r="F755" s="727"/>
      <c r="G755" s="727"/>
    </row>
    <row r="756" spans="2:7">
      <c r="B756" s="727"/>
      <c r="C756" s="727"/>
      <c r="D756" s="727"/>
      <c r="E756" s="727"/>
      <c r="F756" s="727"/>
      <c r="G756" s="727"/>
    </row>
    <row r="757" spans="2:7">
      <c r="B757" s="727"/>
      <c r="C757" s="727"/>
      <c r="D757" s="727"/>
      <c r="E757" s="727"/>
      <c r="F757" s="727"/>
      <c r="G757" s="727"/>
    </row>
    <row r="758" spans="2:7">
      <c r="B758" s="727"/>
      <c r="C758" s="727"/>
      <c r="D758" s="727"/>
      <c r="E758" s="727"/>
      <c r="F758" s="727"/>
      <c r="G758" s="727"/>
    </row>
    <row r="759" spans="2:7">
      <c r="B759" s="727"/>
      <c r="C759" s="727"/>
      <c r="D759" s="727"/>
      <c r="E759" s="727"/>
      <c r="F759" s="727"/>
      <c r="G759" s="727"/>
    </row>
    <row r="760" spans="2:7">
      <c r="B760" s="727"/>
      <c r="C760" s="727"/>
      <c r="D760" s="727"/>
      <c r="E760" s="727"/>
      <c r="F760" s="727"/>
      <c r="G760" s="727"/>
    </row>
    <row r="761" spans="2:7">
      <c r="B761" s="727"/>
      <c r="C761" s="727"/>
      <c r="D761" s="727"/>
      <c r="E761" s="727"/>
      <c r="F761" s="727"/>
      <c r="G761" s="727"/>
    </row>
    <row r="762" spans="2:7">
      <c r="B762" s="727"/>
      <c r="C762" s="727"/>
      <c r="D762" s="727"/>
      <c r="E762" s="727"/>
      <c r="F762" s="727"/>
      <c r="G762" s="727"/>
    </row>
    <row r="763" spans="2:7">
      <c r="B763" s="727"/>
      <c r="C763" s="727"/>
      <c r="D763" s="727"/>
      <c r="E763" s="727"/>
      <c r="F763" s="727"/>
      <c r="G763" s="727"/>
    </row>
    <row r="764" spans="2:7">
      <c r="B764" s="727"/>
      <c r="C764" s="727"/>
      <c r="D764" s="727"/>
      <c r="E764" s="727"/>
      <c r="F764" s="727"/>
      <c r="G764" s="727"/>
    </row>
    <row r="765" spans="2:7">
      <c r="B765" s="727"/>
      <c r="C765" s="727"/>
      <c r="D765" s="727"/>
      <c r="E765" s="727"/>
      <c r="F765" s="727"/>
      <c r="G765" s="727"/>
    </row>
    <row r="766" spans="2:7">
      <c r="B766" s="727"/>
      <c r="C766" s="727"/>
      <c r="D766" s="727"/>
      <c r="E766" s="727"/>
      <c r="F766" s="727"/>
      <c r="G766" s="727"/>
    </row>
    <row r="767" spans="2:7">
      <c r="B767" s="727"/>
      <c r="C767" s="727"/>
      <c r="D767" s="727"/>
      <c r="E767" s="727"/>
      <c r="F767" s="727"/>
      <c r="G767" s="727"/>
    </row>
    <row r="768" spans="2:7">
      <c r="B768" s="727"/>
      <c r="C768" s="727"/>
      <c r="D768" s="727"/>
      <c r="E768" s="727"/>
      <c r="F768" s="727"/>
      <c r="G768" s="727"/>
    </row>
    <row r="769" spans="2:7">
      <c r="B769" s="727"/>
      <c r="C769" s="727"/>
      <c r="D769" s="727"/>
      <c r="E769" s="727"/>
      <c r="F769" s="727"/>
      <c r="G769" s="727"/>
    </row>
    <row r="770" spans="2:7">
      <c r="B770" s="727"/>
      <c r="C770" s="727"/>
      <c r="D770" s="727"/>
      <c r="E770" s="727"/>
      <c r="F770" s="727"/>
      <c r="G770" s="727"/>
    </row>
    <row r="771" spans="2:7">
      <c r="B771" s="727"/>
      <c r="C771" s="727"/>
      <c r="D771" s="727"/>
      <c r="E771" s="727"/>
      <c r="F771" s="727"/>
      <c r="G771" s="727"/>
    </row>
    <row r="772" spans="2:7">
      <c r="B772" s="727"/>
      <c r="C772" s="727"/>
      <c r="D772" s="727"/>
      <c r="E772" s="727"/>
      <c r="F772" s="727"/>
      <c r="G772" s="727"/>
    </row>
    <row r="773" spans="2:7">
      <c r="B773" s="727"/>
      <c r="C773" s="727"/>
      <c r="D773" s="727"/>
      <c r="E773" s="727"/>
      <c r="F773" s="727"/>
      <c r="G773" s="727"/>
    </row>
    <row r="774" spans="2:7">
      <c r="B774" s="727"/>
      <c r="C774" s="727"/>
      <c r="D774" s="727"/>
      <c r="E774" s="727"/>
      <c r="F774" s="727"/>
      <c r="G774" s="727"/>
    </row>
    <row r="775" spans="2:7">
      <c r="B775" s="727"/>
      <c r="C775" s="727"/>
      <c r="D775" s="727"/>
      <c r="E775" s="727"/>
      <c r="F775" s="727"/>
      <c r="G775" s="727"/>
    </row>
    <row r="776" spans="2:7">
      <c r="B776" s="727"/>
      <c r="C776" s="727"/>
      <c r="D776" s="727"/>
      <c r="E776" s="727"/>
      <c r="F776" s="727"/>
      <c r="G776" s="727"/>
    </row>
    <row r="777" spans="2:7">
      <c r="B777" s="727"/>
      <c r="C777" s="727"/>
      <c r="D777" s="727"/>
      <c r="E777" s="727"/>
      <c r="F777" s="727"/>
      <c r="G777" s="727"/>
    </row>
    <row r="778" spans="2:7">
      <c r="B778" s="727"/>
      <c r="C778" s="727"/>
      <c r="D778" s="727"/>
      <c r="E778" s="727"/>
      <c r="F778" s="727"/>
      <c r="G778" s="727"/>
    </row>
    <row r="779" spans="2:7">
      <c r="B779" s="727"/>
      <c r="C779" s="727"/>
      <c r="D779" s="727"/>
      <c r="E779" s="727"/>
      <c r="F779" s="727"/>
      <c r="G779" s="727"/>
    </row>
    <row r="780" spans="2:7">
      <c r="B780" s="727"/>
      <c r="C780" s="727"/>
      <c r="D780" s="727"/>
      <c r="E780" s="727"/>
      <c r="F780" s="727"/>
      <c r="G780" s="727"/>
    </row>
    <row r="781" spans="2:7">
      <c r="B781" s="727"/>
      <c r="C781" s="727"/>
      <c r="D781" s="727"/>
      <c r="E781" s="727"/>
      <c r="F781" s="727"/>
      <c r="G781" s="727"/>
    </row>
    <row r="782" spans="2:7">
      <c r="B782" s="727"/>
      <c r="C782" s="727"/>
      <c r="D782" s="727"/>
      <c r="E782" s="727"/>
      <c r="F782" s="727"/>
      <c r="G782" s="727"/>
    </row>
    <row r="783" spans="2:7">
      <c r="B783" s="727"/>
      <c r="C783" s="727"/>
      <c r="D783" s="727"/>
      <c r="E783" s="727"/>
      <c r="F783" s="727"/>
      <c r="G783" s="727"/>
    </row>
    <row r="784" spans="2:7">
      <c r="B784" s="727"/>
      <c r="C784" s="727"/>
      <c r="D784" s="727"/>
      <c r="E784" s="727"/>
      <c r="F784" s="727"/>
      <c r="G784" s="727"/>
    </row>
    <row r="785" spans="2:7">
      <c r="B785" s="727"/>
      <c r="C785" s="727"/>
      <c r="D785" s="727"/>
      <c r="E785" s="727"/>
      <c r="F785" s="727"/>
      <c r="G785" s="727"/>
    </row>
    <row r="786" spans="2:7">
      <c r="B786" s="727"/>
      <c r="C786" s="727"/>
      <c r="D786" s="727"/>
      <c r="E786" s="727"/>
      <c r="F786" s="727"/>
      <c r="G786" s="727"/>
    </row>
    <row r="787" spans="2:7">
      <c r="B787" s="727"/>
      <c r="C787" s="727"/>
      <c r="D787" s="727"/>
      <c r="E787" s="727"/>
      <c r="F787" s="727"/>
      <c r="G787" s="727"/>
    </row>
    <row r="788" spans="2:7">
      <c r="B788" s="727"/>
      <c r="C788" s="727"/>
      <c r="D788" s="727"/>
      <c r="E788" s="727"/>
      <c r="F788" s="727"/>
      <c r="G788" s="727"/>
    </row>
    <row r="789" spans="2:7">
      <c r="B789" s="727"/>
      <c r="C789" s="727"/>
      <c r="D789" s="727"/>
      <c r="E789" s="727"/>
      <c r="F789" s="727"/>
      <c r="G789" s="727"/>
    </row>
    <row r="790" spans="2:7">
      <c r="B790" s="727"/>
      <c r="C790" s="727"/>
      <c r="D790" s="727"/>
      <c r="E790" s="727"/>
      <c r="F790" s="727"/>
      <c r="G790" s="727"/>
    </row>
    <row r="791" spans="2:7">
      <c r="B791" s="727"/>
      <c r="C791" s="727"/>
      <c r="D791" s="727"/>
      <c r="E791" s="727"/>
      <c r="F791" s="727"/>
      <c r="G791" s="727"/>
    </row>
    <row r="792" spans="2:7">
      <c r="B792" s="727"/>
      <c r="C792" s="727"/>
      <c r="D792" s="727"/>
      <c r="E792" s="727"/>
      <c r="F792" s="727"/>
      <c r="G792" s="727"/>
    </row>
    <row r="793" spans="2:7">
      <c r="B793" s="727"/>
      <c r="C793" s="727"/>
      <c r="D793" s="727"/>
      <c r="E793" s="727"/>
      <c r="F793" s="727"/>
      <c r="G793" s="727"/>
    </row>
    <row r="794" spans="2:7">
      <c r="B794" s="727"/>
      <c r="C794" s="727"/>
      <c r="D794" s="727"/>
      <c r="E794" s="727"/>
      <c r="F794" s="727"/>
      <c r="G794" s="727"/>
    </row>
    <row r="795" spans="2:7">
      <c r="B795" s="727"/>
      <c r="C795" s="727"/>
      <c r="D795" s="727"/>
      <c r="E795" s="727"/>
      <c r="F795" s="727"/>
      <c r="G795" s="727"/>
    </row>
    <row r="796" spans="2:7">
      <c r="B796" s="727"/>
      <c r="C796" s="727"/>
      <c r="D796" s="727"/>
      <c r="E796" s="727"/>
      <c r="F796" s="727"/>
      <c r="G796" s="727"/>
    </row>
    <row r="797" spans="2:7">
      <c r="B797" s="727"/>
      <c r="C797" s="727"/>
      <c r="D797" s="727"/>
      <c r="E797" s="727"/>
      <c r="F797" s="727"/>
      <c r="G797" s="727"/>
    </row>
    <row r="798" spans="2:7">
      <c r="B798" s="727"/>
      <c r="C798" s="727"/>
      <c r="D798" s="727"/>
      <c r="E798" s="727"/>
      <c r="F798" s="727"/>
      <c r="G798" s="727"/>
    </row>
    <row r="799" spans="2:7">
      <c r="B799" s="727"/>
      <c r="C799" s="727"/>
      <c r="D799" s="727"/>
      <c r="E799" s="727"/>
      <c r="F799" s="727"/>
      <c r="G799" s="727"/>
    </row>
    <row r="800" spans="2:7">
      <c r="B800" s="727"/>
      <c r="C800" s="727"/>
      <c r="D800" s="727"/>
      <c r="E800" s="727"/>
      <c r="F800" s="727"/>
      <c r="G800" s="727"/>
    </row>
    <row r="801" spans="2:7">
      <c r="B801" s="727"/>
      <c r="C801" s="727"/>
      <c r="D801" s="727"/>
      <c r="E801" s="727"/>
      <c r="F801" s="727"/>
      <c r="G801" s="727"/>
    </row>
    <row r="802" spans="2:7">
      <c r="B802" s="727"/>
      <c r="C802" s="727"/>
      <c r="D802" s="727"/>
      <c r="E802" s="727"/>
      <c r="F802" s="727"/>
      <c r="G802" s="727"/>
    </row>
    <row r="803" spans="2:7">
      <c r="B803" s="727"/>
      <c r="C803" s="727"/>
      <c r="D803" s="727"/>
      <c r="E803" s="727"/>
      <c r="F803" s="727"/>
      <c r="G803" s="727"/>
    </row>
    <row r="804" spans="2:7">
      <c r="B804" s="727"/>
      <c r="C804" s="727"/>
      <c r="D804" s="727"/>
      <c r="E804" s="727"/>
      <c r="F804" s="727"/>
      <c r="G804" s="727"/>
    </row>
    <row r="805" spans="2:7">
      <c r="B805" s="727"/>
      <c r="C805" s="727"/>
      <c r="D805" s="727"/>
      <c r="E805" s="727"/>
      <c r="F805" s="727"/>
      <c r="G805" s="727"/>
    </row>
    <row r="806" spans="2:7">
      <c r="B806" s="727"/>
      <c r="C806" s="727"/>
      <c r="D806" s="727"/>
      <c r="E806" s="727"/>
      <c r="F806" s="727"/>
      <c r="G806" s="727"/>
    </row>
    <row r="807" spans="2:7">
      <c r="B807" s="727"/>
      <c r="C807" s="727"/>
      <c r="D807" s="727"/>
      <c r="E807" s="727"/>
      <c r="F807" s="727"/>
      <c r="G807" s="727"/>
    </row>
    <row r="808" spans="2:7">
      <c r="B808" s="727"/>
      <c r="C808" s="727"/>
      <c r="D808" s="727"/>
      <c r="E808" s="727"/>
      <c r="F808" s="727"/>
      <c r="G808" s="727"/>
    </row>
    <row r="809" spans="2:7">
      <c r="B809" s="727"/>
      <c r="C809" s="727"/>
      <c r="D809" s="727"/>
      <c r="E809" s="727"/>
      <c r="F809" s="727"/>
      <c r="G809" s="727"/>
    </row>
    <row r="810" spans="2:7">
      <c r="B810" s="727"/>
      <c r="C810" s="727"/>
      <c r="D810" s="727"/>
      <c r="E810" s="727"/>
      <c r="F810" s="727"/>
      <c r="G810" s="727"/>
    </row>
    <row r="811" spans="2:7">
      <c r="B811" s="727"/>
      <c r="C811" s="727"/>
      <c r="D811" s="727"/>
      <c r="E811" s="727"/>
      <c r="F811" s="727"/>
      <c r="G811" s="727"/>
    </row>
    <row r="812" spans="2:7">
      <c r="B812" s="727"/>
      <c r="C812" s="727"/>
      <c r="D812" s="727"/>
      <c r="E812" s="727"/>
      <c r="F812" s="727"/>
      <c r="G812" s="727"/>
    </row>
    <row r="813" spans="2:7">
      <c r="B813" s="727"/>
      <c r="C813" s="727"/>
      <c r="D813" s="727"/>
      <c r="E813" s="727"/>
      <c r="F813" s="727"/>
      <c r="G813" s="727"/>
    </row>
    <row r="814" spans="2:7">
      <c r="B814" s="727"/>
      <c r="C814" s="727"/>
      <c r="D814" s="727"/>
      <c r="E814" s="727"/>
      <c r="F814" s="727"/>
      <c r="G814" s="727"/>
    </row>
    <row r="815" spans="2:7">
      <c r="B815" s="727"/>
      <c r="C815" s="727"/>
      <c r="D815" s="727"/>
      <c r="E815" s="727"/>
      <c r="F815" s="727"/>
      <c r="G815" s="727"/>
    </row>
    <row r="816" spans="2:7">
      <c r="B816" s="727"/>
      <c r="C816" s="727"/>
      <c r="D816" s="727"/>
      <c r="E816" s="727"/>
      <c r="F816" s="727"/>
      <c r="G816" s="727"/>
    </row>
    <row r="817" spans="2:7">
      <c r="B817" s="727"/>
      <c r="C817" s="727"/>
      <c r="D817" s="727"/>
      <c r="E817" s="727"/>
      <c r="F817" s="727"/>
      <c r="G817" s="727"/>
    </row>
    <row r="818" spans="2:7">
      <c r="B818" s="727"/>
      <c r="C818" s="727"/>
      <c r="D818" s="727"/>
      <c r="E818" s="727"/>
      <c r="F818" s="727"/>
      <c r="G818" s="727"/>
    </row>
    <row r="819" spans="2:7">
      <c r="B819" s="727"/>
      <c r="C819" s="727"/>
      <c r="D819" s="727"/>
      <c r="E819" s="727"/>
      <c r="F819" s="727"/>
      <c r="G819" s="727"/>
    </row>
    <row r="820" spans="2:7">
      <c r="B820" s="727"/>
      <c r="C820" s="727"/>
      <c r="D820" s="727"/>
      <c r="E820" s="727"/>
      <c r="F820" s="727"/>
      <c r="G820" s="727"/>
    </row>
    <row r="821" spans="2:7">
      <c r="B821" s="727"/>
      <c r="C821" s="727"/>
      <c r="D821" s="727"/>
      <c r="E821" s="727"/>
      <c r="F821" s="727"/>
      <c r="G821" s="727"/>
    </row>
    <row r="822" spans="2:7">
      <c r="B822" s="727"/>
      <c r="C822" s="727"/>
      <c r="D822" s="727"/>
      <c r="E822" s="727"/>
      <c r="F822" s="727"/>
      <c r="G822" s="727"/>
    </row>
    <row r="823" spans="2:7">
      <c r="B823" s="727"/>
      <c r="C823" s="727"/>
      <c r="D823" s="727"/>
      <c r="E823" s="727"/>
      <c r="F823" s="727"/>
      <c r="G823" s="727"/>
    </row>
    <row r="824" spans="2:7">
      <c r="B824" s="727"/>
      <c r="C824" s="727"/>
      <c r="D824" s="727"/>
      <c r="E824" s="727"/>
      <c r="F824" s="727"/>
      <c r="G824" s="727"/>
    </row>
    <row r="825" spans="2:7">
      <c r="B825" s="727"/>
      <c r="C825" s="727"/>
      <c r="D825" s="727"/>
      <c r="E825" s="727"/>
      <c r="F825" s="727"/>
      <c r="G825" s="727"/>
    </row>
    <row r="826" spans="2:7">
      <c r="B826" s="727"/>
      <c r="C826" s="727"/>
      <c r="D826" s="727"/>
      <c r="E826" s="727"/>
      <c r="F826" s="727"/>
      <c r="G826" s="727"/>
    </row>
    <row r="827" spans="2:7">
      <c r="B827" s="727"/>
      <c r="C827" s="727"/>
      <c r="D827" s="727"/>
      <c r="E827" s="727"/>
      <c r="F827" s="727"/>
      <c r="G827" s="727"/>
    </row>
    <row r="828" spans="2:7">
      <c r="B828" s="727"/>
      <c r="C828" s="727"/>
      <c r="D828" s="727"/>
      <c r="E828" s="727"/>
      <c r="F828" s="727"/>
      <c r="G828" s="727"/>
    </row>
    <row r="829" spans="2:7">
      <c r="B829" s="727"/>
      <c r="C829" s="727"/>
      <c r="D829" s="727"/>
      <c r="E829" s="727"/>
      <c r="F829" s="727"/>
      <c r="G829" s="727"/>
    </row>
    <row r="830" spans="2:7">
      <c r="B830" s="727"/>
      <c r="C830" s="727"/>
      <c r="D830" s="727"/>
      <c r="E830" s="727"/>
      <c r="F830" s="727"/>
      <c r="G830" s="727"/>
    </row>
    <row r="831" spans="2:7">
      <c r="B831" s="727"/>
      <c r="C831" s="727"/>
      <c r="D831" s="727"/>
      <c r="E831" s="727"/>
      <c r="F831" s="727"/>
      <c r="G831" s="727"/>
    </row>
    <row r="832" spans="2:7">
      <c r="B832" s="727"/>
      <c r="C832" s="727"/>
      <c r="D832" s="727"/>
      <c r="E832" s="727"/>
      <c r="F832" s="727"/>
      <c r="G832" s="727"/>
    </row>
    <row r="833" spans="2:7">
      <c r="B833" s="727"/>
      <c r="C833" s="727"/>
      <c r="D833" s="727"/>
      <c r="E833" s="727"/>
      <c r="F833" s="727"/>
      <c r="G833" s="727"/>
    </row>
    <row r="834" spans="2:7">
      <c r="B834" s="727"/>
      <c r="C834" s="727"/>
      <c r="D834" s="727"/>
      <c r="E834" s="727"/>
      <c r="F834" s="727"/>
      <c r="G834" s="727"/>
    </row>
    <row r="835" spans="2:7">
      <c r="B835" s="727"/>
      <c r="C835" s="727"/>
      <c r="D835" s="727"/>
      <c r="E835" s="727"/>
      <c r="F835" s="727"/>
      <c r="G835" s="727"/>
    </row>
    <row r="836" spans="2:7">
      <c r="B836" s="727"/>
      <c r="C836" s="727"/>
      <c r="D836" s="727"/>
      <c r="E836" s="727"/>
      <c r="F836" s="727"/>
      <c r="G836" s="727"/>
    </row>
    <row r="837" spans="2:7">
      <c r="B837" s="727"/>
      <c r="C837" s="727"/>
      <c r="D837" s="727"/>
      <c r="E837" s="727"/>
      <c r="F837" s="727"/>
      <c r="G837" s="727"/>
    </row>
    <row r="838" spans="2:7">
      <c r="B838" s="727"/>
      <c r="C838" s="727"/>
      <c r="D838" s="727"/>
      <c r="E838" s="727"/>
      <c r="F838" s="727"/>
      <c r="G838" s="727"/>
    </row>
    <row r="839" spans="2:7">
      <c r="B839" s="727"/>
      <c r="C839" s="727"/>
      <c r="D839" s="727"/>
      <c r="E839" s="727"/>
      <c r="F839" s="727"/>
      <c r="G839" s="727"/>
    </row>
    <row r="840" spans="2:7">
      <c r="B840" s="727"/>
      <c r="C840" s="727"/>
      <c r="D840" s="727"/>
      <c r="E840" s="727"/>
      <c r="F840" s="727"/>
      <c r="G840" s="727"/>
    </row>
    <row r="841" spans="2:7">
      <c r="B841" s="727"/>
      <c r="C841" s="727"/>
      <c r="D841" s="727"/>
      <c r="E841" s="727"/>
      <c r="F841" s="727"/>
      <c r="G841" s="727"/>
    </row>
    <row r="842" spans="2:7">
      <c r="B842" s="727"/>
      <c r="C842" s="727"/>
      <c r="D842" s="727"/>
      <c r="E842" s="727"/>
      <c r="F842" s="727"/>
      <c r="G842" s="727"/>
    </row>
    <row r="843" spans="2:7">
      <c r="B843" s="727"/>
      <c r="C843" s="727"/>
      <c r="D843" s="727"/>
      <c r="E843" s="727"/>
      <c r="F843" s="727"/>
      <c r="G843" s="727"/>
    </row>
    <row r="844" spans="2:7">
      <c r="B844" s="727"/>
      <c r="C844" s="727"/>
      <c r="D844" s="727"/>
      <c r="E844" s="727"/>
      <c r="F844" s="727"/>
      <c r="G844" s="727"/>
    </row>
    <row r="845" spans="2:7">
      <c r="B845" s="727"/>
      <c r="C845" s="727"/>
      <c r="D845" s="727"/>
      <c r="E845" s="727"/>
      <c r="F845" s="727"/>
      <c r="G845" s="727"/>
    </row>
    <row r="846" spans="2:7">
      <c r="B846" s="727"/>
      <c r="C846" s="727"/>
      <c r="D846" s="727"/>
      <c r="E846" s="727"/>
      <c r="F846" s="727"/>
      <c r="G846" s="727"/>
    </row>
    <row r="847" spans="2:7">
      <c r="B847" s="727"/>
      <c r="C847" s="727"/>
      <c r="D847" s="727"/>
      <c r="E847" s="727"/>
      <c r="F847" s="727"/>
      <c r="G847" s="727"/>
    </row>
    <row r="848" spans="2:7">
      <c r="B848" s="727"/>
      <c r="C848" s="727"/>
      <c r="D848" s="727"/>
      <c r="E848" s="727"/>
      <c r="F848" s="727"/>
      <c r="G848" s="727"/>
    </row>
    <row r="849" spans="2:7">
      <c r="B849" s="727"/>
      <c r="C849" s="727"/>
      <c r="D849" s="727"/>
      <c r="E849" s="727"/>
      <c r="F849" s="727"/>
      <c r="G849" s="727"/>
    </row>
    <row r="850" spans="2:7">
      <c r="B850" s="727"/>
      <c r="C850" s="727"/>
      <c r="D850" s="727"/>
      <c r="E850" s="727"/>
      <c r="F850" s="727"/>
      <c r="G850" s="727"/>
    </row>
    <row r="851" spans="2:7">
      <c r="B851" s="727"/>
      <c r="C851" s="727"/>
      <c r="D851" s="727"/>
      <c r="E851" s="727"/>
      <c r="F851" s="727"/>
      <c r="G851" s="727"/>
    </row>
    <row r="852" spans="2:7">
      <c r="B852" s="727"/>
      <c r="C852" s="727"/>
      <c r="D852" s="727"/>
      <c r="E852" s="727"/>
      <c r="F852" s="727"/>
      <c r="G852" s="727"/>
    </row>
    <row r="853" spans="2:7">
      <c r="B853" s="727"/>
      <c r="C853" s="727"/>
      <c r="D853" s="727"/>
      <c r="E853" s="727"/>
      <c r="F853" s="727"/>
      <c r="G853" s="727"/>
    </row>
    <row r="854" spans="2:7">
      <c r="B854" s="727"/>
      <c r="C854" s="727"/>
      <c r="D854" s="727"/>
      <c r="E854" s="727"/>
      <c r="F854" s="727"/>
      <c r="G854" s="727"/>
    </row>
    <row r="855" spans="2:7">
      <c r="B855" s="727"/>
      <c r="C855" s="727"/>
      <c r="D855" s="727"/>
      <c r="E855" s="727"/>
      <c r="F855" s="727"/>
      <c r="G855" s="727"/>
    </row>
    <row r="856" spans="2:7">
      <c r="B856" s="727"/>
      <c r="C856" s="727"/>
      <c r="D856" s="727"/>
      <c r="E856" s="727"/>
      <c r="F856" s="727"/>
      <c r="G856" s="727"/>
    </row>
    <row r="857" spans="2:7">
      <c r="B857" s="727"/>
      <c r="C857" s="727"/>
      <c r="D857" s="727"/>
      <c r="E857" s="727"/>
      <c r="F857" s="727"/>
      <c r="G857" s="727"/>
    </row>
    <row r="858" spans="2:7">
      <c r="B858" s="727"/>
      <c r="C858" s="727"/>
      <c r="D858" s="727"/>
      <c r="E858" s="727"/>
      <c r="F858" s="727"/>
      <c r="G858" s="727"/>
    </row>
    <row r="859" spans="2:7">
      <c r="B859" s="727"/>
      <c r="C859" s="727"/>
      <c r="D859" s="727"/>
      <c r="E859" s="727"/>
      <c r="F859" s="727"/>
      <c r="G859" s="727"/>
    </row>
    <row r="860" spans="2:7">
      <c r="B860" s="727"/>
      <c r="C860" s="727"/>
      <c r="D860" s="727"/>
      <c r="E860" s="727"/>
      <c r="F860" s="727"/>
      <c r="G860" s="727"/>
    </row>
    <row r="861" spans="2:7">
      <c r="B861" s="727"/>
      <c r="C861" s="727"/>
      <c r="D861" s="727"/>
      <c r="E861" s="727"/>
      <c r="F861" s="727"/>
      <c r="G861" s="727"/>
    </row>
    <row r="862" spans="2:7">
      <c r="B862" s="727"/>
      <c r="C862" s="727"/>
      <c r="D862" s="727"/>
      <c r="E862" s="727"/>
      <c r="F862" s="727"/>
      <c r="G862" s="727"/>
    </row>
    <row r="863" spans="2:7">
      <c r="B863" s="727"/>
      <c r="C863" s="727"/>
      <c r="D863" s="727"/>
      <c r="E863" s="727"/>
      <c r="F863" s="727"/>
      <c r="G863" s="727"/>
    </row>
    <row r="864" spans="2:7">
      <c r="B864" s="727"/>
      <c r="C864" s="727"/>
      <c r="D864" s="727"/>
      <c r="E864" s="727"/>
      <c r="F864" s="727"/>
      <c r="G864" s="727"/>
    </row>
    <row r="865" spans="2:7">
      <c r="B865" s="727"/>
      <c r="C865" s="727"/>
      <c r="D865" s="727"/>
      <c r="E865" s="727"/>
      <c r="F865" s="727"/>
      <c r="G865" s="727"/>
    </row>
    <row r="866" spans="2:7">
      <c r="B866" s="727"/>
      <c r="C866" s="727"/>
      <c r="D866" s="727"/>
      <c r="E866" s="727"/>
      <c r="F866" s="727"/>
      <c r="G866" s="727"/>
    </row>
    <row r="867" spans="2:7">
      <c r="B867" s="727"/>
      <c r="C867" s="727"/>
      <c r="D867" s="727"/>
      <c r="E867" s="727"/>
      <c r="F867" s="727"/>
      <c r="G867" s="727"/>
    </row>
    <row r="868" spans="2:7">
      <c r="B868" s="727"/>
      <c r="C868" s="727"/>
      <c r="D868" s="727"/>
      <c r="E868" s="727"/>
      <c r="F868" s="727"/>
      <c r="G868" s="727"/>
    </row>
    <row r="869" spans="2:7">
      <c r="B869" s="727"/>
      <c r="C869" s="727"/>
      <c r="D869" s="727"/>
      <c r="E869" s="727"/>
      <c r="F869" s="727"/>
      <c r="G869" s="727"/>
    </row>
    <row r="870" spans="2:7">
      <c r="B870" s="727"/>
      <c r="C870" s="727"/>
      <c r="D870" s="727"/>
      <c r="E870" s="727"/>
      <c r="F870" s="727"/>
      <c r="G870" s="727"/>
    </row>
    <row r="871" spans="2:7">
      <c r="B871" s="727"/>
      <c r="C871" s="727"/>
      <c r="D871" s="727"/>
      <c r="E871" s="727"/>
      <c r="F871" s="727"/>
      <c r="G871" s="727"/>
    </row>
    <row r="872" spans="2:7">
      <c r="B872" s="727"/>
      <c r="C872" s="727"/>
      <c r="D872" s="727"/>
      <c r="E872" s="727"/>
      <c r="F872" s="727"/>
      <c r="G872" s="727"/>
    </row>
    <row r="873" spans="2:7">
      <c r="B873" s="727"/>
      <c r="C873" s="727"/>
      <c r="D873" s="727"/>
      <c r="E873" s="727"/>
      <c r="F873" s="727"/>
      <c r="G873" s="727"/>
    </row>
    <row r="874" spans="2:7">
      <c r="B874" s="727"/>
      <c r="C874" s="727"/>
      <c r="D874" s="727"/>
      <c r="E874" s="727"/>
      <c r="F874" s="727"/>
      <c r="G874" s="727"/>
    </row>
    <row r="875" spans="2:7">
      <c r="B875" s="727"/>
      <c r="C875" s="727"/>
      <c r="D875" s="727"/>
      <c r="E875" s="727"/>
      <c r="F875" s="727"/>
      <c r="G875" s="727"/>
    </row>
    <row r="876" spans="2:7">
      <c r="B876" s="727"/>
      <c r="C876" s="727"/>
      <c r="D876" s="727"/>
      <c r="E876" s="727"/>
      <c r="F876" s="727"/>
      <c r="G876" s="727"/>
    </row>
    <row r="877" spans="2:7">
      <c r="B877" s="727"/>
      <c r="C877" s="727"/>
      <c r="D877" s="727"/>
      <c r="E877" s="727"/>
      <c r="F877" s="727"/>
      <c r="G877" s="727"/>
    </row>
    <row r="878" spans="2:7">
      <c r="B878" s="727"/>
      <c r="C878" s="727"/>
      <c r="D878" s="727"/>
      <c r="E878" s="727"/>
      <c r="F878" s="727"/>
      <c r="G878" s="727"/>
    </row>
    <row r="879" spans="2:7">
      <c r="B879" s="727"/>
      <c r="C879" s="727"/>
      <c r="D879" s="727"/>
      <c r="E879" s="727"/>
      <c r="F879" s="727"/>
      <c r="G879" s="727"/>
    </row>
    <row r="880" spans="2:7">
      <c r="B880" s="727"/>
      <c r="C880" s="727"/>
      <c r="D880" s="727"/>
      <c r="E880" s="727"/>
      <c r="F880" s="727"/>
      <c r="G880" s="727"/>
    </row>
    <row r="881" spans="2:7">
      <c r="B881" s="727"/>
      <c r="C881" s="727"/>
      <c r="D881" s="727"/>
      <c r="E881" s="727"/>
      <c r="F881" s="727"/>
      <c r="G881" s="727"/>
    </row>
    <row r="882" spans="2:7">
      <c r="B882" s="727"/>
      <c r="C882" s="727"/>
      <c r="D882" s="727"/>
      <c r="E882" s="727"/>
      <c r="F882" s="727"/>
      <c r="G882" s="727"/>
    </row>
    <row r="883" spans="2:7">
      <c r="B883" s="727"/>
      <c r="C883" s="727"/>
      <c r="D883" s="727"/>
      <c r="E883" s="727"/>
      <c r="F883" s="727"/>
      <c r="G883" s="727"/>
    </row>
    <row r="884" spans="2:7">
      <c r="B884" s="727"/>
      <c r="C884" s="727"/>
      <c r="D884" s="727"/>
      <c r="E884" s="727"/>
      <c r="F884" s="727"/>
      <c r="G884" s="727"/>
    </row>
    <row r="885" spans="2:7">
      <c r="B885" s="727"/>
      <c r="C885" s="727"/>
      <c r="D885" s="727"/>
      <c r="E885" s="727"/>
      <c r="F885" s="727"/>
      <c r="G885" s="727"/>
    </row>
    <row r="886" spans="2:7">
      <c r="B886" s="727"/>
      <c r="C886" s="727"/>
      <c r="D886" s="727"/>
      <c r="E886" s="727"/>
      <c r="F886" s="727"/>
      <c r="G886" s="727"/>
    </row>
    <row r="887" spans="2:7">
      <c r="B887" s="727"/>
      <c r="C887" s="727"/>
      <c r="D887" s="727"/>
      <c r="E887" s="727"/>
      <c r="F887" s="727"/>
      <c r="G887" s="727"/>
    </row>
    <row r="888" spans="2:7">
      <c r="B888" s="727"/>
      <c r="C888" s="727"/>
      <c r="D888" s="727"/>
      <c r="E888" s="727"/>
      <c r="F888" s="727"/>
      <c r="G888" s="727"/>
    </row>
    <row r="889" spans="2:7">
      <c r="B889" s="727"/>
      <c r="C889" s="727"/>
      <c r="D889" s="727"/>
      <c r="E889" s="727"/>
      <c r="F889" s="727"/>
      <c r="G889" s="727"/>
    </row>
    <row r="890" spans="2:7">
      <c r="B890" s="727"/>
      <c r="C890" s="727"/>
      <c r="D890" s="727"/>
      <c r="E890" s="727"/>
      <c r="F890" s="727"/>
      <c r="G890" s="727"/>
    </row>
    <row r="891" spans="2:7">
      <c r="B891" s="727"/>
      <c r="C891" s="727"/>
      <c r="D891" s="727"/>
      <c r="E891" s="727"/>
      <c r="F891" s="727"/>
      <c r="G891" s="727"/>
    </row>
    <row r="892" spans="2:7">
      <c r="B892" s="727"/>
      <c r="C892" s="727"/>
      <c r="D892" s="727"/>
      <c r="E892" s="727"/>
      <c r="F892" s="727"/>
      <c r="G892" s="727"/>
    </row>
    <row r="893" spans="2:7">
      <c r="B893" s="727"/>
      <c r="C893" s="727"/>
      <c r="D893" s="727"/>
      <c r="E893" s="727"/>
      <c r="F893" s="727"/>
      <c r="G893" s="727"/>
    </row>
    <row r="894" spans="2:7">
      <c r="B894" s="727"/>
      <c r="C894" s="727"/>
      <c r="D894" s="727"/>
      <c r="E894" s="727"/>
      <c r="F894" s="727"/>
      <c r="G894" s="727"/>
    </row>
    <row r="895" spans="2:7">
      <c r="B895" s="727"/>
      <c r="C895" s="727"/>
      <c r="D895" s="727"/>
      <c r="E895" s="727"/>
      <c r="F895" s="727"/>
      <c r="G895" s="727"/>
    </row>
    <row r="896" spans="2:7">
      <c r="B896" s="727"/>
      <c r="C896" s="727"/>
      <c r="D896" s="727"/>
      <c r="E896" s="727"/>
      <c r="F896" s="727"/>
      <c r="G896" s="727"/>
    </row>
    <row r="897" spans="2:7">
      <c r="B897" s="727"/>
      <c r="C897" s="727"/>
      <c r="D897" s="727"/>
      <c r="E897" s="727"/>
      <c r="F897" s="727"/>
      <c r="G897" s="727"/>
    </row>
    <row r="898" spans="2:7">
      <c r="B898" s="727"/>
      <c r="C898" s="727"/>
      <c r="D898" s="727"/>
      <c r="E898" s="727"/>
      <c r="F898" s="727"/>
      <c r="G898" s="727"/>
    </row>
    <row r="899" spans="2:7">
      <c r="B899" s="727"/>
      <c r="C899" s="727"/>
      <c r="D899" s="727"/>
      <c r="E899" s="727"/>
      <c r="F899" s="727"/>
      <c r="G899" s="727"/>
    </row>
    <row r="900" spans="2:7">
      <c r="B900" s="727"/>
      <c r="C900" s="727"/>
      <c r="D900" s="727"/>
      <c r="E900" s="727"/>
      <c r="F900" s="727"/>
      <c r="G900" s="727"/>
    </row>
    <row r="901" spans="2:7">
      <c r="B901" s="727"/>
      <c r="C901" s="727"/>
      <c r="D901" s="727"/>
      <c r="E901" s="727"/>
      <c r="F901" s="727"/>
      <c r="G901" s="727"/>
    </row>
    <row r="902" spans="2:7">
      <c r="B902" s="727"/>
      <c r="C902" s="727"/>
      <c r="D902" s="727"/>
      <c r="E902" s="727"/>
      <c r="F902" s="727"/>
      <c r="G902" s="727"/>
    </row>
    <row r="903" spans="2:7">
      <c r="B903" s="727"/>
      <c r="C903" s="727"/>
      <c r="D903" s="727"/>
      <c r="E903" s="727"/>
      <c r="F903" s="727"/>
      <c r="G903" s="727"/>
    </row>
    <row r="904" spans="2:7">
      <c r="B904" s="727"/>
      <c r="C904" s="727"/>
      <c r="D904" s="727"/>
      <c r="E904" s="727"/>
      <c r="F904" s="727"/>
      <c r="G904" s="727"/>
    </row>
    <row r="905" spans="2:7">
      <c r="B905" s="727"/>
      <c r="C905" s="727"/>
      <c r="D905" s="727"/>
      <c r="E905" s="727"/>
      <c r="F905" s="727"/>
      <c r="G905" s="727"/>
    </row>
    <row r="906" spans="2:7">
      <c r="B906" s="727"/>
      <c r="C906" s="727"/>
      <c r="D906" s="727"/>
      <c r="E906" s="727"/>
      <c r="F906" s="727"/>
      <c r="G906" s="727"/>
    </row>
    <row r="907" spans="2:7">
      <c r="B907" s="727"/>
      <c r="C907" s="727"/>
      <c r="D907" s="727"/>
      <c r="E907" s="727"/>
      <c r="F907" s="727"/>
      <c r="G907" s="727"/>
    </row>
    <row r="908" spans="2:7">
      <c r="B908" s="727"/>
      <c r="C908" s="727"/>
      <c r="D908" s="727"/>
      <c r="E908" s="727"/>
      <c r="F908" s="727"/>
      <c r="G908" s="727"/>
    </row>
    <row r="909" spans="2:7">
      <c r="B909" s="727"/>
      <c r="C909" s="727"/>
      <c r="D909" s="727"/>
      <c r="E909" s="727"/>
      <c r="F909" s="727"/>
      <c r="G909" s="727"/>
    </row>
    <row r="910" spans="2:7">
      <c r="B910" s="727"/>
      <c r="C910" s="727"/>
      <c r="D910" s="727"/>
      <c r="E910" s="727"/>
      <c r="F910" s="727"/>
      <c r="G910" s="727"/>
    </row>
    <row r="911" spans="2:7">
      <c r="B911" s="727"/>
      <c r="C911" s="727"/>
      <c r="D911" s="727"/>
      <c r="E911" s="727"/>
      <c r="F911" s="727"/>
      <c r="G911" s="727"/>
    </row>
    <row r="912" spans="2:7">
      <c r="B912" s="727"/>
      <c r="C912" s="727"/>
      <c r="D912" s="727"/>
      <c r="E912" s="727"/>
      <c r="F912" s="727"/>
      <c r="G912" s="727"/>
    </row>
    <row r="913" spans="2:7">
      <c r="B913" s="727"/>
      <c r="C913" s="727"/>
      <c r="D913" s="727"/>
      <c r="E913" s="727"/>
      <c r="F913" s="727"/>
      <c r="G913" s="727"/>
    </row>
    <row r="914" spans="2:7">
      <c r="B914" s="727"/>
      <c r="C914" s="727"/>
      <c r="D914" s="727"/>
      <c r="E914" s="727"/>
      <c r="F914" s="727"/>
      <c r="G914" s="727"/>
    </row>
    <row r="915" spans="2:7">
      <c r="B915" s="727"/>
      <c r="C915" s="727"/>
      <c r="D915" s="727"/>
      <c r="E915" s="727"/>
      <c r="F915" s="727"/>
      <c r="G915" s="727"/>
    </row>
    <row r="916" spans="2:7">
      <c r="B916" s="727"/>
      <c r="C916" s="727"/>
      <c r="D916" s="727"/>
      <c r="E916" s="727"/>
      <c r="F916" s="727"/>
      <c r="G916" s="727"/>
    </row>
    <row r="917" spans="2:7">
      <c r="B917" s="727"/>
      <c r="C917" s="727"/>
      <c r="D917" s="727"/>
      <c r="E917" s="727"/>
      <c r="F917" s="727"/>
      <c r="G917" s="727"/>
    </row>
    <row r="918" spans="2:7">
      <c r="B918" s="727"/>
      <c r="C918" s="727"/>
      <c r="D918" s="727"/>
      <c r="E918" s="727"/>
      <c r="F918" s="727"/>
      <c r="G918" s="727"/>
    </row>
    <row r="919" spans="2:7">
      <c r="B919" s="727"/>
      <c r="C919" s="727"/>
      <c r="D919" s="727"/>
      <c r="E919" s="727"/>
      <c r="F919" s="727"/>
      <c r="G919" s="727"/>
    </row>
    <row r="920" spans="2:7">
      <c r="B920" s="727"/>
      <c r="C920" s="727"/>
      <c r="D920" s="727"/>
      <c r="E920" s="727"/>
      <c r="F920" s="727"/>
      <c r="G920" s="727"/>
    </row>
    <row r="921" spans="2:7">
      <c r="B921" s="727"/>
      <c r="C921" s="727"/>
      <c r="D921" s="727"/>
      <c r="E921" s="727"/>
      <c r="F921" s="727"/>
      <c r="G921" s="727"/>
    </row>
    <row r="922" spans="2:7">
      <c r="B922" s="727"/>
      <c r="C922" s="727"/>
      <c r="D922" s="727"/>
      <c r="E922" s="727"/>
      <c r="F922" s="727"/>
      <c r="G922" s="727"/>
    </row>
    <row r="923" spans="2:7">
      <c r="B923" s="727"/>
      <c r="C923" s="727"/>
      <c r="D923" s="727"/>
      <c r="E923" s="727"/>
      <c r="F923" s="727"/>
      <c r="G923" s="727"/>
    </row>
    <row r="924" spans="2:7">
      <c r="B924" s="727"/>
      <c r="C924" s="727"/>
      <c r="D924" s="727"/>
      <c r="E924" s="727"/>
      <c r="F924" s="727"/>
      <c r="G924" s="727"/>
    </row>
    <row r="925" spans="2:7">
      <c r="B925" s="727"/>
      <c r="C925" s="727"/>
      <c r="D925" s="727"/>
      <c r="E925" s="727"/>
      <c r="F925" s="727"/>
      <c r="G925" s="727"/>
    </row>
    <row r="926" spans="2:7">
      <c r="B926" s="727"/>
      <c r="C926" s="727"/>
      <c r="D926" s="727"/>
      <c r="E926" s="727"/>
      <c r="F926" s="727"/>
      <c r="G926" s="727"/>
    </row>
    <row r="927" spans="2:7">
      <c r="B927" s="727"/>
      <c r="C927" s="727"/>
      <c r="D927" s="727"/>
      <c r="E927" s="727"/>
      <c r="F927" s="727"/>
      <c r="G927" s="727"/>
    </row>
    <row r="928" spans="2:7">
      <c r="B928" s="727"/>
      <c r="C928" s="727"/>
      <c r="D928" s="727"/>
      <c r="E928" s="727"/>
      <c r="F928" s="727"/>
      <c r="G928" s="727"/>
    </row>
    <row r="929" spans="2:7">
      <c r="B929" s="727"/>
      <c r="C929" s="727"/>
      <c r="D929" s="727"/>
      <c r="E929" s="727"/>
      <c r="F929" s="727"/>
      <c r="G929" s="727"/>
    </row>
    <row r="930" spans="2:7">
      <c r="B930" s="727"/>
      <c r="C930" s="727"/>
      <c r="D930" s="727"/>
      <c r="E930" s="727"/>
      <c r="F930" s="727"/>
      <c r="G930" s="727"/>
    </row>
    <row r="931" spans="2:7">
      <c r="B931" s="727"/>
      <c r="C931" s="727"/>
      <c r="D931" s="727"/>
      <c r="E931" s="727"/>
      <c r="F931" s="727"/>
      <c r="G931" s="727"/>
    </row>
    <row r="932" spans="2:7">
      <c r="B932" s="727"/>
      <c r="C932" s="727"/>
      <c r="D932" s="727"/>
      <c r="E932" s="727"/>
      <c r="F932" s="727"/>
      <c r="G932" s="727"/>
    </row>
    <row r="933" spans="2:7">
      <c r="B933" s="727"/>
      <c r="C933" s="727"/>
      <c r="D933" s="727"/>
      <c r="E933" s="727"/>
      <c r="F933" s="727"/>
      <c r="G933" s="727"/>
    </row>
    <row r="934" spans="2:7">
      <c r="B934" s="727"/>
      <c r="C934" s="727"/>
      <c r="D934" s="727"/>
      <c r="E934" s="727"/>
      <c r="F934" s="727"/>
      <c r="G934" s="727"/>
    </row>
    <row r="935" spans="2:7">
      <c r="B935" s="727"/>
      <c r="C935" s="727"/>
      <c r="D935" s="727"/>
      <c r="E935" s="727"/>
      <c r="F935" s="727"/>
      <c r="G935" s="727"/>
    </row>
    <row r="936" spans="2:7">
      <c r="B936" s="727"/>
      <c r="C936" s="727"/>
      <c r="D936" s="727"/>
      <c r="E936" s="727"/>
      <c r="F936" s="727"/>
      <c r="G936" s="727"/>
    </row>
    <row r="937" spans="2:7">
      <c r="B937" s="727"/>
      <c r="C937" s="727"/>
      <c r="D937" s="727"/>
      <c r="E937" s="727"/>
      <c r="F937" s="727"/>
      <c r="G937" s="727"/>
    </row>
    <row r="938" spans="2:7">
      <c r="B938" s="727"/>
      <c r="C938" s="727"/>
      <c r="D938" s="727"/>
      <c r="E938" s="727"/>
      <c r="F938" s="727"/>
      <c r="G938" s="727"/>
    </row>
    <row r="939" spans="2:7">
      <c r="B939" s="727"/>
      <c r="C939" s="727"/>
      <c r="D939" s="727"/>
      <c r="E939" s="727"/>
      <c r="F939" s="727"/>
      <c r="G939" s="727"/>
    </row>
    <row r="940" spans="2:7">
      <c r="B940" s="727"/>
      <c r="C940" s="727"/>
      <c r="D940" s="727"/>
      <c r="E940" s="727"/>
      <c r="F940" s="727"/>
      <c r="G940" s="727"/>
    </row>
    <row r="941" spans="2:7">
      <c r="B941" s="727"/>
      <c r="C941" s="727"/>
      <c r="D941" s="727"/>
      <c r="E941" s="727"/>
      <c r="F941" s="727"/>
      <c r="G941" s="727"/>
    </row>
    <row r="942" spans="2:7">
      <c r="B942" s="727"/>
      <c r="C942" s="727"/>
      <c r="D942" s="727"/>
      <c r="E942" s="727"/>
      <c r="F942" s="727"/>
      <c r="G942" s="727"/>
    </row>
    <row r="943" spans="2:7">
      <c r="B943" s="727"/>
      <c r="C943" s="727"/>
      <c r="D943" s="727"/>
      <c r="E943" s="727"/>
      <c r="F943" s="727"/>
      <c r="G943" s="727"/>
    </row>
    <row r="944" spans="2:7">
      <c r="B944" s="727"/>
      <c r="C944" s="727"/>
      <c r="D944" s="727"/>
      <c r="E944" s="727"/>
      <c r="F944" s="727"/>
      <c r="G944" s="727"/>
    </row>
    <row r="945" spans="2:7">
      <c r="B945" s="727"/>
      <c r="C945" s="727"/>
      <c r="D945" s="727"/>
      <c r="E945" s="727"/>
      <c r="F945" s="727"/>
      <c r="G945" s="727"/>
    </row>
    <row r="946" spans="2:7">
      <c r="B946" s="727"/>
      <c r="C946" s="727"/>
      <c r="D946" s="727"/>
      <c r="E946" s="727"/>
      <c r="F946" s="727"/>
      <c r="G946" s="727"/>
    </row>
    <row r="947" spans="2:7">
      <c r="B947" s="727"/>
      <c r="C947" s="727"/>
      <c r="D947" s="727"/>
      <c r="E947" s="727"/>
      <c r="F947" s="727"/>
      <c r="G947" s="727"/>
    </row>
    <row r="948" spans="2:7">
      <c r="B948" s="727"/>
      <c r="C948" s="727"/>
      <c r="D948" s="727"/>
      <c r="E948" s="727"/>
      <c r="F948" s="727"/>
      <c r="G948" s="727"/>
    </row>
    <row r="949" spans="2:7">
      <c r="B949" s="727"/>
      <c r="C949" s="727"/>
      <c r="D949" s="727"/>
      <c r="E949" s="727"/>
      <c r="F949" s="727"/>
      <c r="G949" s="727"/>
    </row>
    <row r="950" spans="2:7">
      <c r="B950" s="727"/>
      <c r="C950" s="727"/>
      <c r="D950" s="727"/>
      <c r="E950" s="727"/>
      <c r="F950" s="727"/>
      <c r="G950" s="727"/>
    </row>
    <row r="951" spans="2:7">
      <c r="B951" s="727"/>
      <c r="C951" s="727"/>
      <c r="D951" s="727"/>
      <c r="E951" s="727"/>
      <c r="F951" s="727"/>
      <c r="G951" s="727"/>
    </row>
    <row r="952" spans="2:7">
      <c r="B952" s="727"/>
      <c r="C952" s="727"/>
      <c r="D952" s="727"/>
      <c r="E952" s="727"/>
      <c r="F952" s="727"/>
      <c r="G952" s="727"/>
    </row>
    <row r="953" spans="2:7">
      <c r="B953" s="727"/>
      <c r="C953" s="727"/>
      <c r="D953" s="727"/>
      <c r="E953" s="727"/>
      <c r="F953" s="727"/>
      <c r="G953" s="727"/>
    </row>
    <row r="954" spans="2:7">
      <c r="B954" s="727"/>
      <c r="C954" s="727"/>
      <c r="D954" s="727"/>
      <c r="E954" s="727"/>
      <c r="F954" s="727"/>
      <c r="G954" s="727"/>
    </row>
    <row r="955" spans="2:7">
      <c r="B955" s="727"/>
      <c r="C955" s="727"/>
      <c r="D955" s="727"/>
      <c r="E955" s="727"/>
      <c r="F955" s="727"/>
      <c r="G955" s="727"/>
    </row>
    <row r="956" spans="2:7">
      <c r="B956" s="727"/>
      <c r="C956" s="727"/>
      <c r="D956" s="727"/>
      <c r="E956" s="727"/>
      <c r="F956" s="727"/>
      <c r="G956" s="727"/>
    </row>
    <row r="957" spans="2:7">
      <c r="B957" s="727"/>
      <c r="C957" s="727"/>
      <c r="D957" s="727"/>
      <c r="E957" s="727"/>
      <c r="F957" s="727"/>
      <c r="G957" s="727"/>
    </row>
    <row r="958" spans="2:7">
      <c r="B958" s="727"/>
      <c r="C958" s="727"/>
      <c r="D958" s="727"/>
      <c r="E958" s="727"/>
      <c r="F958" s="727"/>
      <c r="G958" s="727"/>
    </row>
    <row r="959" spans="2:7">
      <c r="B959" s="727"/>
      <c r="C959" s="727"/>
      <c r="D959" s="727"/>
      <c r="E959" s="727"/>
      <c r="F959" s="727"/>
      <c r="G959" s="727"/>
    </row>
    <row r="960" spans="2:7">
      <c r="B960" s="727"/>
      <c r="C960" s="727"/>
      <c r="D960" s="727"/>
      <c r="E960" s="727"/>
      <c r="F960" s="727"/>
      <c r="G960" s="727"/>
    </row>
    <row r="961" spans="2:7">
      <c r="B961" s="727"/>
      <c r="C961" s="727"/>
      <c r="D961" s="727"/>
      <c r="E961" s="727"/>
      <c r="F961" s="727"/>
      <c r="G961" s="727"/>
    </row>
    <row r="962" spans="2:7">
      <c r="B962" s="727"/>
      <c r="C962" s="727"/>
      <c r="D962" s="727"/>
      <c r="E962" s="727"/>
      <c r="F962" s="727"/>
      <c r="G962" s="727"/>
    </row>
    <row r="963" spans="2:7">
      <c r="B963" s="727"/>
      <c r="C963" s="727"/>
      <c r="D963" s="727"/>
      <c r="E963" s="727"/>
      <c r="F963" s="727"/>
      <c r="G963" s="727"/>
    </row>
    <row r="964" spans="2:7">
      <c r="B964" s="727"/>
      <c r="C964" s="727"/>
      <c r="D964" s="727"/>
      <c r="E964" s="727"/>
      <c r="F964" s="727"/>
      <c r="G964" s="727"/>
    </row>
    <row r="965" spans="2:7">
      <c r="B965" s="727"/>
      <c r="C965" s="727"/>
      <c r="D965" s="727"/>
      <c r="E965" s="727"/>
      <c r="F965" s="727"/>
      <c r="G965" s="727"/>
    </row>
    <row r="966" spans="2:7">
      <c r="B966" s="727"/>
      <c r="C966" s="727"/>
      <c r="D966" s="727"/>
      <c r="E966" s="727"/>
      <c r="F966" s="727"/>
      <c r="G966" s="727"/>
    </row>
    <row r="967" spans="2:7">
      <c r="B967" s="727"/>
      <c r="C967" s="727"/>
      <c r="D967" s="727"/>
      <c r="E967" s="727"/>
      <c r="F967" s="727"/>
      <c r="G967" s="727"/>
    </row>
    <row r="968" spans="2:7">
      <c r="B968" s="727"/>
      <c r="C968" s="727"/>
      <c r="D968" s="727"/>
      <c r="E968" s="727"/>
      <c r="F968" s="727"/>
      <c r="G968" s="727"/>
    </row>
    <row r="969" spans="2:7">
      <c r="B969" s="727"/>
      <c r="C969" s="727"/>
      <c r="D969" s="727"/>
      <c r="E969" s="727"/>
      <c r="F969" s="727"/>
      <c r="G969" s="727"/>
    </row>
    <row r="970" spans="2:7">
      <c r="B970" s="727"/>
      <c r="C970" s="727"/>
      <c r="D970" s="727"/>
      <c r="E970" s="727"/>
      <c r="F970" s="727"/>
      <c r="G970" s="727"/>
    </row>
    <row r="971" spans="2:7">
      <c r="B971" s="727"/>
      <c r="C971" s="727"/>
      <c r="D971" s="727"/>
      <c r="E971" s="727"/>
      <c r="F971" s="727"/>
      <c r="G971" s="727"/>
    </row>
    <row r="972" spans="2:7">
      <c r="B972" s="727"/>
      <c r="C972" s="727"/>
      <c r="D972" s="727"/>
      <c r="E972" s="727"/>
      <c r="F972" s="727"/>
      <c r="G972" s="727"/>
    </row>
    <row r="973" spans="2:7">
      <c r="B973" s="727"/>
      <c r="C973" s="727"/>
      <c r="D973" s="727"/>
      <c r="E973" s="727"/>
      <c r="F973" s="727"/>
      <c r="G973" s="727"/>
    </row>
    <row r="974" spans="2:7">
      <c r="B974" s="727"/>
      <c r="C974" s="727"/>
      <c r="D974" s="727"/>
      <c r="E974" s="727"/>
      <c r="F974" s="727"/>
      <c r="G974" s="727"/>
    </row>
    <row r="975" spans="2:7">
      <c r="B975" s="727"/>
      <c r="C975" s="727"/>
      <c r="D975" s="727"/>
      <c r="E975" s="727"/>
      <c r="F975" s="727"/>
      <c r="G975" s="727"/>
    </row>
    <row r="976" spans="2:7">
      <c r="B976" s="727"/>
      <c r="C976" s="727"/>
      <c r="D976" s="727"/>
      <c r="E976" s="727"/>
      <c r="F976" s="727"/>
      <c r="G976" s="727"/>
    </row>
    <row r="977" spans="2:7">
      <c r="B977" s="727"/>
      <c r="C977" s="727"/>
      <c r="D977" s="727"/>
      <c r="E977" s="727"/>
      <c r="F977" s="727"/>
      <c r="G977" s="727"/>
    </row>
    <row r="978" spans="2:7">
      <c r="B978" s="727"/>
      <c r="C978" s="727"/>
      <c r="D978" s="727"/>
      <c r="E978" s="727"/>
      <c r="F978" s="727"/>
      <c r="G978" s="727"/>
    </row>
    <row r="979" spans="2:7">
      <c r="B979" s="727"/>
      <c r="C979" s="727"/>
      <c r="D979" s="727"/>
      <c r="E979" s="727"/>
      <c r="F979" s="727"/>
      <c r="G979" s="727"/>
    </row>
    <row r="980" spans="2:7">
      <c r="B980" s="727"/>
      <c r="C980" s="727"/>
      <c r="D980" s="727"/>
      <c r="E980" s="727"/>
      <c r="F980" s="727"/>
      <c r="G980" s="727"/>
    </row>
    <row r="981" spans="2:7">
      <c r="B981" s="727"/>
      <c r="C981" s="727"/>
      <c r="D981" s="727"/>
      <c r="E981" s="727"/>
      <c r="F981" s="727"/>
      <c r="G981" s="727"/>
    </row>
    <row r="982" spans="2:7">
      <c r="B982" s="727"/>
      <c r="C982" s="727"/>
      <c r="D982" s="727"/>
      <c r="E982" s="727"/>
      <c r="F982" s="727"/>
      <c r="G982" s="727"/>
    </row>
    <row r="983" spans="2:7">
      <c r="B983" s="727"/>
      <c r="C983" s="727"/>
      <c r="D983" s="727"/>
      <c r="E983" s="727"/>
      <c r="F983" s="727"/>
      <c r="G983" s="727"/>
    </row>
    <row r="984" spans="2:7">
      <c r="B984" s="727"/>
      <c r="C984" s="727"/>
      <c r="D984" s="727"/>
      <c r="E984" s="727"/>
      <c r="F984" s="727"/>
      <c r="G984" s="727"/>
    </row>
    <row r="985" spans="2:7">
      <c r="B985" s="727"/>
      <c r="C985" s="727"/>
      <c r="D985" s="727"/>
      <c r="E985" s="727"/>
      <c r="F985" s="727"/>
      <c r="G985" s="727"/>
    </row>
    <row r="986" spans="2:7">
      <c r="B986" s="727"/>
      <c r="C986" s="727"/>
      <c r="D986" s="727"/>
      <c r="E986" s="727"/>
      <c r="F986" s="727"/>
      <c r="G986" s="727"/>
    </row>
    <row r="987" spans="2:7">
      <c r="B987" s="727"/>
      <c r="C987" s="727"/>
      <c r="D987" s="727"/>
      <c r="E987" s="727"/>
      <c r="F987" s="727"/>
      <c r="G987" s="727"/>
    </row>
    <row r="988" spans="2:7">
      <c r="B988" s="727"/>
      <c r="C988" s="727"/>
      <c r="D988" s="727"/>
      <c r="E988" s="727"/>
      <c r="F988" s="727"/>
      <c r="G988" s="727"/>
    </row>
    <row r="989" spans="2:7">
      <c r="B989" s="727"/>
      <c r="C989" s="727"/>
      <c r="D989" s="727"/>
      <c r="E989" s="727"/>
      <c r="F989" s="727"/>
      <c r="G989" s="727"/>
    </row>
    <row r="990" spans="2:7">
      <c r="B990" s="727"/>
      <c r="C990" s="727"/>
      <c r="D990" s="727"/>
      <c r="E990" s="727"/>
      <c r="F990" s="727"/>
      <c r="G990" s="727"/>
    </row>
    <row r="991" spans="2:7">
      <c r="B991" s="727"/>
      <c r="C991" s="727"/>
      <c r="D991" s="727"/>
      <c r="E991" s="727"/>
      <c r="F991" s="727"/>
      <c r="G991" s="727"/>
    </row>
    <row r="992" spans="2:7">
      <c r="B992" s="727"/>
      <c r="C992" s="727"/>
      <c r="D992" s="727"/>
      <c r="E992" s="727"/>
      <c r="F992" s="727"/>
      <c r="G992" s="727"/>
    </row>
    <row r="993" spans="2:7">
      <c r="B993" s="727"/>
      <c r="C993" s="727"/>
      <c r="D993" s="727"/>
      <c r="E993" s="727"/>
      <c r="F993" s="727"/>
      <c r="G993" s="727"/>
    </row>
    <row r="994" spans="2:7">
      <c r="B994" s="727"/>
      <c r="C994" s="727"/>
      <c r="D994" s="727"/>
      <c r="E994" s="727"/>
      <c r="F994" s="727"/>
      <c r="G994" s="727"/>
    </row>
    <row r="995" spans="2:7">
      <c r="B995" s="727"/>
      <c r="C995" s="727"/>
      <c r="D995" s="727"/>
      <c r="E995" s="727"/>
      <c r="F995" s="727"/>
      <c r="G995" s="727"/>
    </row>
    <row r="996" spans="2:7">
      <c r="B996" s="727"/>
      <c r="C996" s="727"/>
      <c r="D996" s="727"/>
      <c r="E996" s="727"/>
      <c r="F996" s="727"/>
      <c r="G996" s="727"/>
    </row>
    <row r="997" spans="2:7">
      <c r="B997" s="727"/>
      <c r="C997" s="727"/>
      <c r="D997" s="727"/>
      <c r="E997" s="727"/>
      <c r="F997" s="727"/>
      <c r="G997" s="727"/>
    </row>
    <row r="998" spans="2:7">
      <c r="B998" s="727"/>
      <c r="C998" s="727"/>
      <c r="D998" s="727"/>
      <c r="E998" s="727"/>
      <c r="F998" s="727"/>
      <c r="G998" s="727"/>
    </row>
    <row r="999" spans="2:7">
      <c r="B999" s="727"/>
      <c r="C999" s="727"/>
      <c r="D999" s="727"/>
      <c r="E999" s="727"/>
      <c r="F999" s="727"/>
      <c r="G999" s="727"/>
    </row>
    <row r="1000" spans="2:7">
      <c r="B1000" s="727"/>
      <c r="C1000" s="727"/>
      <c r="D1000" s="727"/>
      <c r="E1000" s="727"/>
      <c r="F1000" s="727"/>
      <c r="G1000" s="727"/>
    </row>
    <row r="1001" spans="2:7">
      <c r="B1001" s="727"/>
      <c r="C1001" s="727"/>
      <c r="D1001" s="727"/>
      <c r="E1001" s="727"/>
      <c r="F1001" s="727"/>
      <c r="G1001" s="727"/>
    </row>
    <row r="1002" spans="2:7">
      <c r="B1002" s="727"/>
      <c r="C1002" s="727"/>
      <c r="D1002" s="727"/>
      <c r="E1002" s="727"/>
      <c r="F1002" s="727"/>
      <c r="G1002" s="727"/>
    </row>
    <row r="1003" spans="2:7">
      <c r="B1003" s="727"/>
      <c r="C1003" s="727"/>
      <c r="D1003" s="727"/>
      <c r="E1003" s="727"/>
      <c r="F1003" s="727"/>
      <c r="G1003" s="727"/>
    </row>
    <row r="1004" spans="2:7">
      <c r="B1004" s="727"/>
      <c r="C1004" s="727"/>
      <c r="D1004" s="727"/>
      <c r="E1004" s="727"/>
      <c r="F1004" s="727"/>
      <c r="G1004" s="727"/>
    </row>
    <row r="1005" spans="2:7">
      <c r="B1005" s="727"/>
      <c r="C1005" s="727"/>
      <c r="D1005" s="727"/>
      <c r="E1005" s="727"/>
      <c r="F1005" s="727"/>
      <c r="G1005" s="727"/>
    </row>
    <row r="1006" spans="2:7">
      <c r="B1006" s="727"/>
      <c r="C1006" s="727"/>
      <c r="D1006" s="727"/>
      <c r="E1006" s="727"/>
      <c r="F1006" s="727"/>
      <c r="G1006" s="727"/>
    </row>
    <row r="1007" spans="2:7">
      <c r="B1007" s="727"/>
      <c r="C1007" s="727"/>
      <c r="D1007" s="727"/>
      <c r="E1007" s="727"/>
      <c r="F1007" s="727"/>
      <c r="G1007" s="727"/>
    </row>
    <row r="1008" spans="2:7">
      <c r="B1008" s="727"/>
      <c r="C1008" s="727"/>
      <c r="D1008" s="727"/>
      <c r="E1008" s="727"/>
      <c r="F1008" s="727"/>
      <c r="G1008" s="727"/>
    </row>
    <row r="1009" spans="2:7">
      <c r="B1009" s="727"/>
      <c r="C1009" s="727"/>
      <c r="D1009" s="727"/>
      <c r="E1009" s="727"/>
      <c r="F1009" s="727"/>
      <c r="G1009" s="727"/>
    </row>
    <row r="1010" spans="2:7">
      <c r="B1010" s="727"/>
      <c r="C1010" s="727"/>
      <c r="D1010" s="727"/>
      <c r="E1010" s="727"/>
      <c r="F1010" s="727"/>
      <c r="G1010" s="727"/>
    </row>
    <row r="1011" spans="2:7">
      <c r="B1011" s="727"/>
      <c r="C1011" s="727"/>
      <c r="D1011" s="727"/>
      <c r="E1011" s="727"/>
      <c r="F1011" s="727"/>
      <c r="G1011" s="727"/>
    </row>
    <row r="1012" spans="2:7">
      <c r="B1012" s="727"/>
      <c r="C1012" s="727"/>
      <c r="D1012" s="727"/>
      <c r="E1012" s="727"/>
      <c r="F1012" s="727"/>
      <c r="G1012" s="727"/>
    </row>
    <row r="1013" spans="2:7">
      <c r="B1013" s="727"/>
      <c r="C1013" s="727"/>
      <c r="D1013" s="727"/>
      <c r="E1013" s="727"/>
      <c r="F1013" s="727"/>
      <c r="G1013" s="727"/>
    </row>
    <row r="1014" spans="2:7">
      <c r="B1014" s="727"/>
      <c r="C1014" s="727"/>
      <c r="D1014" s="727"/>
      <c r="E1014" s="727"/>
      <c r="F1014" s="727"/>
      <c r="G1014" s="727"/>
    </row>
    <row r="1015" spans="2:7">
      <c r="B1015" s="727"/>
      <c r="C1015" s="727"/>
      <c r="D1015" s="727"/>
      <c r="E1015" s="727"/>
      <c r="F1015" s="727"/>
      <c r="G1015" s="727"/>
    </row>
    <row r="1016" spans="2:7">
      <c r="B1016" s="727"/>
      <c r="C1016" s="727"/>
      <c r="D1016" s="727"/>
      <c r="E1016" s="727"/>
      <c r="F1016" s="727"/>
      <c r="G1016" s="727"/>
    </row>
    <row r="1017" spans="2:7">
      <c r="B1017" s="727"/>
      <c r="C1017" s="727"/>
      <c r="D1017" s="727"/>
      <c r="E1017" s="727"/>
      <c r="F1017" s="727"/>
      <c r="G1017" s="727"/>
    </row>
    <row r="1018" spans="2:7">
      <c r="B1018" s="727"/>
      <c r="C1018" s="727"/>
      <c r="D1018" s="727"/>
      <c r="E1018" s="727"/>
      <c r="F1018" s="727"/>
      <c r="G1018" s="727"/>
    </row>
    <row r="1019" spans="2:7">
      <c r="B1019" s="727"/>
      <c r="C1019" s="727"/>
      <c r="D1019" s="727"/>
      <c r="E1019" s="727"/>
      <c r="F1019" s="727"/>
      <c r="G1019" s="727"/>
    </row>
    <row r="1020" spans="2:7">
      <c r="B1020" s="727"/>
      <c r="C1020" s="727"/>
      <c r="D1020" s="727"/>
      <c r="E1020" s="727"/>
      <c r="F1020" s="727"/>
      <c r="G1020" s="727"/>
    </row>
    <row r="1021" spans="2:7">
      <c r="B1021" s="727"/>
      <c r="C1021" s="727"/>
      <c r="D1021" s="727"/>
      <c r="E1021" s="727"/>
      <c r="F1021" s="727"/>
      <c r="G1021" s="727"/>
    </row>
    <row r="1022" spans="2:7">
      <c r="B1022" s="727"/>
      <c r="C1022" s="727"/>
      <c r="D1022" s="727"/>
      <c r="E1022" s="727"/>
      <c r="F1022" s="727"/>
      <c r="G1022" s="727"/>
    </row>
    <row r="1023" spans="2:7">
      <c r="B1023" s="727"/>
      <c r="C1023" s="727"/>
      <c r="D1023" s="727"/>
      <c r="E1023" s="727"/>
      <c r="F1023" s="727"/>
      <c r="G1023" s="727"/>
    </row>
    <row r="1024" spans="2:7">
      <c r="B1024" s="727"/>
      <c r="C1024" s="727"/>
      <c r="D1024" s="727"/>
      <c r="E1024" s="727"/>
      <c r="F1024" s="727"/>
      <c r="G1024" s="727"/>
    </row>
    <row r="1025" spans="2:7">
      <c r="B1025" s="727"/>
      <c r="C1025" s="727"/>
      <c r="D1025" s="727"/>
      <c r="E1025" s="727"/>
      <c r="F1025" s="727"/>
      <c r="G1025" s="727"/>
    </row>
    <row r="1026" spans="2:7">
      <c r="B1026" s="727"/>
      <c r="C1026" s="727"/>
      <c r="D1026" s="727"/>
      <c r="E1026" s="727"/>
      <c r="F1026" s="727"/>
      <c r="G1026" s="727"/>
    </row>
  </sheetData>
  <mergeCells count="43">
    <mergeCell ref="B21:G21"/>
    <mergeCell ref="B22:G22"/>
    <mergeCell ref="B20:G20"/>
    <mergeCell ref="B8:G8"/>
    <mergeCell ref="A3:H3"/>
    <mergeCell ref="B5:G5"/>
    <mergeCell ref="B6:G6"/>
    <mergeCell ref="A4:H4"/>
    <mergeCell ref="B7:G7"/>
    <mergeCell ref="B9:G9"/>
    <mergeCell ref="B12:G12"/>
    <mergeCell ref="B19:G19"/>
    <mergeCell ref="B10:G10"/>
    <mergeCell ref="B11:G11"/>
    <mergeCell ref="B13:G13"/>
    <mergeCell ref="B14:G14"/>
    <mergeCell ref="A45:H45"/>
    <mergeCell ref="B15:G15"/>
    <mergeCell ref="B16:G16"/>
    <mergeCell ref="B17:G17"/>
    <mergeCell ref="B24:G24"/>
    <mergeCell ref="B25:G25"/>
    <mergeCell ref="B26:G26"/>
    <mergeCell ref="B29:G29"/>
    <mergeCell ref="B18:G18"/>
    <mergeCell ref="B44:G44"/>
    <mergeCell ref="B39:G39"/>
    <mergeCell ref="B41:G41"/>
    <mergeCell ref="B42:G42"/>
    <mergeCell ref="B43:G43"/>
    <mergeCell ref="B40:G40"/>
    <mergeCell ref="B36:G36"/>
    <mergeCell ref="B37:G37"/>
    <mergeCell ref="B38:G38"/>
    <mergeCell ref="B23:G23"/>
    <mergeCell ref="B32:G32"/>
    <mergeCell ref="B33:G33"/>
    <mergeCell ref="B34:G34"/>
    <mergeCell ref="B35:G35"/>
    <mergeCell ref="B30:G30"/>
    <mergeCell ref="B31:G31"/>
    <mergeCell ref="B28:G28"/>
    <mergeCell ref="B27:G27"/>
  </mergeCells>
  <phoneticPr fontId="0" type="noConversion"/>
  <printOptions horizontalCentered="1" verticalCentered="1"/>
  <pageMargins left="0.75" right="0.25" top="0.5" bottom="0.25" header="0.25" footer="0"/>
  <pageSetup orientation="portrait" r:id="rId1"/>
  <headerFooter alignWithMargins="0">
    <oddFooter>&amp;A</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pageSetUpPr fitToPage="1"/>
  </sheetPr>
  <dimension ref="A1:H1022"/>
  <sheetViews>
    <sheetView workbookViewId="0"/>
  </sheetViews>
  <sheetFormatPr defaultRowHeight="12.6"/>
  <cols>
    <col min="1" max="1" width="6.5703125" customWidth="1"/>
    <col min="7" max="7" width="19.28515625" customWidth="1"/>
    <col min="8" max="8" width="19.42578125" customWidth="1"/>
  </cols>
  <sheetData>
    <row r="1" spans="1:8">
      <c r="A1" s="46">
        <f>Title!B12</f>
        <v>0</v>
      </c>
      <c r="B1" s="2"/>
      <c r="C1" s="2"/>
      <c r="D1" s="2"/>
      <c r="E1" s="2"/>
      <c r="F1" s="2"/>
      <c r="G1" s="2"/>
      <c r="H1" s="501" t="str">
        <f>'79'!H1</f>
        <v>For The Year Ended</v>
      </c>
    </row>
    <row r="2" spans="1:8" ht="12.95" thickBot="1">
      <c r="A2" s="692" t="s">
        <v>82</v>
      </c>
      <c r="B2" s="2"/>
      <c r="C2" s="2"/>
      <c r="D2" s="2"/>
      <c r="E2" s="2"/>
      <c r="F2" s="2"/>
      <c r="G2" s="2"/>
      <c r="H2" s="116">
        <f>'38'!H2</f>
        <v>0</v>
      </c>
    </row>
    <row r="4" spans="1:8" ht="12.95">
      <c r="A4" s="904" t="s">
        <v>1301</v>
      </c>
      <c r="B4" s="904"/>
      <c r="C4" s="904"/>
      <c r="D4" s="904"/>
      <c r="E4" s="904"/>
      <c r="F4" s="904"/>
      <c r="G4" s="904"/>
      <c r="H4" s="904"/>
    </row>
    <row r="5" spans="1:8" ht="12.95" thickBot="1">
      <c r="A5" s="1480"/>
      <c r="B5" s="1480"/>
      <c r="C5" s="1480"/>
      <c r="D5" s="1480"/>
      <c r="E5" s="1480"/>
      <c r="F5" s="1480"/>
      <c r="G5" s="1480"/>
      <c r="H5" s="1480"/>
    </row>
    <row r="6" spans="1:8" ht="25.5" thickBot="1">
      <c r="A6" s="45" t="s">
        <v>1260</v>
      </c>
      <c r="B6" s="1480" t="s">
        <v>1261</v>
      </c>
      <c r="C6" s="1480"/>
      <c r="D6" s="1480"/>
      <c r="E6" s="1480"/>
      <c r="F6" s="1480"/>
      <c r="G6" s="1480"/>
      <c r="H6" s="62" t="s">
        <v>335</v>
      </c>
    </row>
    <row r="7" spans="1:8" ht="24" customHeight="1">
      <c r="A7" s="702"/>
      <c r="B7" s="904" t="s">
        <v>1420</v>
      </c>
      <c r="C7" s="904"/>
      <c r="D7" s="904"/>
      <c r="E7" s="904"/>
      <c r="F7" s="904"/>
      <c r="G7" s="904"/>
      <c r="H7" s="704"/>
    </row>
    <row r="8" spans="1:8" ht="15.6" customHeight="1">
      <c r="A8" s="739">
        <v>901</v>
      </c>
      <c r="B8" s="910" t="s">
        <v>1421</v>
      </c>
      <c r="C8" s="1095"/>
      <c r="D8" s="1095"/>
      <c r="E8" s="1095"/>
      <c r="F8" s="1095"/>
      <c r="G8" s="911"/>
      <c r="H8" s="181">
        <v>0</v>
      </c>
    </row>
    <row r="9" spans="1:8" ht="15.6" customHeight="1">
      <c r="A9" s="61">
        <v>902</v>
      </c>
      <c r="B9" s="912" t="s">
        <v>1422</v>
      </c>
      <c r="C9" s="997"/>
      <c r="D9" s="997"/>
      <c r="E9" s="997"/>
      <c r="F9" s="997"/>
      <c r="G9" s="913"/>
      <c r="H9" s="166">
        <v>0</v>
      </c>
    </row>
    <row r="10" spans="1:8" ht="15.6" customHeight="1">
      <c r="A10" s="739">
        <v>903</v>
      </c>
      <c r="B10" s="910" t="s">
        <v>1423</v>
      </c>
      <c r="C10" s="1095"/>
      <c r="D10" s="1095"/>
      <c r="E10" s="1095"/>
      <c r="F10" s="1095"/>
      <c r="G10" s="911"/>
      <c r="H10" s="175">
        <v>0</v>
      </c>
    </row>
    <row r="11" spans="1:8" ht="15.6" customHeight="1">
      <c r="A11" s="61">
        <v>904</v>
      </c>
      <c r="B11" s="912" t="s">
        <v>1424</v>
      </c>
      <c r="C11" s="997"/>
      <c r="D11" s="997"/>
      <c r="E11" s="997"/>
      <c r="F11" s="997"/>
      <c r="G11" s="913"/>
      <c r="H11" s="175">
        <v>0</v>
      </c>
    </row>
    <row r="12" spans="1:8" ht="15.6" customHeight="1" thickBot="1">
      <c r="A12" s="61">
        <v>905</v>
      </c>
      <c r="B12" s="910" t="s">
        <v>1425</v>
      </c>
      <c r="C12" s="1095"/>
      <c r="D12" s="1095"/>
      <c r="E12" s="1095"/>
      <c r="F12" s="1095"/>
      <c r="G12" s="911"/>
      <c r="H12" s="176">
        <v>0</v>
      </c>
    </row>
    <row r="13" spans="1:8" ht="15.6" customHeight="1" thickBot="1">
      <c r="A13" s="739"/>
      <c r="B13" s="933" t="s">
        <v>1426</v>
      </c>
      <c r="C13" s="1132"/>
      <c r="D13" s="1132"/>
      <c r="E13" s="1132"/>
      <c r="F13" s="1132"/>
      <c r="G13" s="934"/>
      <c r="H13" s="182">
        <f>SUM(H8:H12)</f>
        <v>0</v>
      </c>
    </row>
    <row r="14" spans="1:8" ht="18.75" customHeight="1" thickTop="1">
      <c r="A14" s="719"/>
      <c r="B14" s="1607" t="s">
        <v>1427</v>
      </c>
      <c r="C14" s="1607"/>
      <c r="D14" s="1607"/>
      <c r="E14" s="1607"/>
      <c r="F14" s="1607"/>
      <c r="G14" s="1607"/>
      <c r="H14" s="179"/>
    </row>
    <row r="15" spans="1:8" ht="15.6" customHeight="1">
      <c r="A15" s="739">
        <v>909</v>
      </c>
      <c r="B15" s="912" t="s">
        <v>1421</v>
      </c>
      <c r="C15" s="997"/>
      <c r="D15" s="997"/>
      <c r="E15" s="997"/>
      <c r="F15" s="997"/>
      <c r="G15" s="913"/>
      <c r="H15" s="166">
        <v>0</v>
      </c>
    </row>
    <row r="16" spans="1:8" ht="15.6" customHeight="1">
      <c r="A16" s="61">
        <v>910</v>
      </c>
      <c r="B16" s="910" t="s">
        <v>1428</v>
      </c>
      <c r="C16" s="1095"/>
      <c r="D16" s="1095"/>
      <c r="E16" s="1095"/>
      <c r="F16" s="1095"/>
      <c r="G16" s="911"/>
      <c r="H16" s="175">
        <v>0</v>
      </c>
    </row>
    <row r="17" spans="1:8" ht="15.6" customHeight="1">
      <c r="A17" s="739">
        <v>911</v>
      </c>
      <c r="B17" s="912" t="s">
        <v>1429</v>
      </c>
      <c r="C17" s="997"/>
      <c r="D17" s="997"/>
      <c r="E17" s="997"/>
      <c r="F17" s="997"/>
      <c r="G17" s="913"/>
      <c r="H17" s="175">
        <v>0</v>
      </c>
    </row>
    <row r="18" spans="1:8" ht="15.6" customHeight="1" thickBot="1">
      <c r="A18" s="61">
        <v>912</v>
      </c>
      <c r="B18" s="910" t="s">
        <v>1430</v>
      </c>
      <c r="C18" s="1095"/>
      <c r="D18" s="1095"/>
      <c r="E18" s="1095"/>
      <c r="F18" s="1095"/>
      <c r="G18" s="911"/>
      <c r="H18" s="176"/>
    </row>
    <row r="19" spans="1:8" ht="15.6" customHeight="1" thickBot="1">
      <c r="A19" s="739"/>
      <c r="B19" s="933" t="s">
        <v>1431</v>
      </c>
      <c r="C19" s="1132"/>
      <c r="D19" s="1132"/>
      <c r="E19" s="1132"/>
      <c r="F19" s="1132"/>
      <c r="G19" s="934"/>
      <c r="H19" s="182">
        <f>SUM(H15:H18)</f>
        <v>0</v>
      </c>
    </row>
    <row r="20" spans="1:8" ht="17.25" customHeight="1" thickTop="1">
      <c r="A20" s="719"/>
      <c r="B20" s="1607" t="s">
        <v>1432</v>
      </c>
      <c r="C20" s="1607"/>
      <c r="D20" s="1607"/>
      <c r="E20" s="1607"/>
      <c r="F20" s="1607"/>
      <c r="G20" s="1607"/>
      <c r="H20" s="179"/>
    </row>
    <row r="21" spans="1:8" ht="15.6" customHeight="1">
      <c r="A21" s="746">
        <v>915</v>
      </c>
      <c r="B21" s="910" t="s">
        <v>1421</v>
      </c>
      <c r="C21" s="1095"/>
      <c r="D21" s="1095"/>
      <c r="E21" s="1095"/>
      <c r="F21" s="1095"/>
      <c r="G21" s="911"/>
      <c r="H21" s="181">
        <v>0</v>
      </c>
    </row>
    <row r="22" spans="1:8" ht="15.6" customHeight="1">
      <c r="A22" s="739">
        <v>916</v>
      </c>
      <c r="B22" s="912" t="s">
        <v>1433</v>
      </c>
      <c r="C22" s="997"/>
      <c r="D22" s="997"/>
      <c r="E22" s="997"/>
      <c r="F22" s="997"/>
      <c r="G22" s="913"/>
      <c r="H22" s="166">
        <v>0</v>
      </c>
    </row>
    <row r="23" spans="1:8" ht="15.6" customHeight="1">
      <c r="A23" s="61">
        <v>917</v>
      </c>
      <c r="B23" s="910" t="s">
        <v>1434</v>
      </c>
      <c r="C23" s="1095"/>
      <c r="D23" s="1095"/>
      <c r="E23" s="1095"/>
      <c r="F23" s="1095"/>
      <c r="G23" s="911"/>
      <c r="H23" s="175">
        <v>0</v>
      </c>
    </row>
    <row r="24" spans="1:8" ht="15.6" customHeight="1" thickBot="1">
      <c r="A24" s="739">
        <v>918</v>
      </c>
      <c r="B24" s="912" t="s">
        <v>1435</v>
      </c>
      <c r="C24" s="997"/>
      <c r="D24" s="997"/>
      <c r="E24" s="997"/>
      <c r="F24" s="997"/>
      <c r="G24" s="913"/>
      <c r="H24" s="176">
        <v>0</v>
      </c>
    </row>
    <row r="25" spans="1:8" ht="15.6" customHeight="1" thickBot="1">
      <c r="A25" s="745"/>
      <c r="B25" s="927" t="s">
        <v>1436</v>
      </c>
      <c r="C25" s="1131"/>
      <c r="D25" s="1131"/>
      <c r="E25" s="1131"/>
      <c r="F25" s="1131"/>
      <c r="G25" s="928"/>
      <c r="H25" s="182">
        <f>SUM(H21:H24)</f>
        <v>0</v>
      </c>
    </row>
    <row r="26" spans="1:8" ht="24" customHeight="1" thickTop="1">
      <c r="A26" s="719"/>
      <c r="B26" s="904" t="s">
        <v>1437</v>
      </c>
      <c r="C26" s="904"/>
      <c r="D26" s="904"/>
      <c r="E26" s="904"/>
      <c r="F26" s="904"/>
      <c r="G26" s="904"/>
      <c r="H26" s="179"/>
    </row>
    <row r="27" spans="1:8" ht="23.25" customHeight="1">
      <c r="A27" s="746"/>
      <c r="B27" s="910" t="s">
        <v>1265</v>
      </c>
      <c r="C27" s="1095"/>
      <c r="D27" s="1095"/>
      <c r="E27" s="1095"/>
      <c r="F27" s="1095"/>
      <c r="G27" s="911"/>
      <c r="H27" s="174"/>
    </row>
    <row r="28" spans="1:8" ht="15.6" customHeight="1">
      <c r="A28" s="739">
        <v>920</v>
      </c>
      <c r="B28" s="912" t="s">
        <v>1438</v>
      </c>
      <c r="C28" s="997"/>
      <c r="D28" s="997"/>
      <c r="E28" s="997"/>
      <c r="F28" s="997"/>
      <c r="G28" s="913"/>
      <c r="H28" s="175">
        <v>0</v>
      </c>
    </row>
    <row r="29" spans="1:8" ht="15.6" customHeight="1">
      <c r="A29" s="61">
        <v>921</v>
      </c>
      <c r="B29" s="910" t="s">
        <v>1439</v>
      </c>
      <c r="C29" s="1095"/>
      <c r="D29" s="1095"/>
      <c r="E29" s="1095"/>
      <c r="F29" s="1095"/>
      <c r="G29" s="911"/>
      <c r="H29" s="166">
        <v>0</v>
      </c>
    </row>
    <row r="30" spans="1:8" ht="15.6" customHeight="1">
      <c r="A30" s="739">
        <v>922</v>
      </c>
      <c r="B30" s="912" t="s">
        <v>1440</v>
      </c>
      <c r="C30" s="997"/>
      <c r="D30" s="997"/>
      <c r="E30" s="997"/>
      <c r="F30" s="997"/>
      <c r="G30" s="913"/>
      <c r="H30" s="175">
        <v>0</v>
      </c>
    </row>
    <row r="31" spans="1:8" ht="15.6" customHeight="1">
      <c r="A31" s="61">
        <v>923</v>
      </c>
      <c r="B31" s="910" t="s">
        <v>1441</v>
      </c>
      <c r="C31" s="1095"/>
      <c r="D31" s="1095"/>
      <c r="E31" s="1095"/>
      <c r="F31" s="1095"/>
      <c r="G31" s="911"/>
      <c r="H31" s="175">
        <v>0</v>
      </c>
    </row>
    <row r="32" spans="1:8" ht="15.6" customHeight="1">
      <c r="A32" s="61">
        <v>924</v>
      </c>
      <c r="B32" s="910" t="s">
        <v>1442</v>
      </c>
      <c r="C32" s="1095"/>
      <c r="D32" s="1095"/>
      <c r="E32" s="1095"/>
      <c r="F32" s="1095"/>
      <c r="G32" s="911"/>
      <c r="H32" s="175">
        <v>0</v>
      </c>
    </row>
    <row r="33" spans="1:8" ht="15.6" customHeight="1">
      <c r="A33" s="61">
        <v>925</v>
      </c>
      <c r="B33" s="910" t="s">
        <v>1443</v>
      </c>
      <c r="C33" s="1095"/>
      <c r="D33" s="1095"/>
      <c r="E33" s="1095"/>
      <c r="F33" s="1095"/>
      <c r="G33" s="911"/>
      <c r="H33" s="181">
        <v>0</v>
      </c>
    </row>
    <row r="34" spans="1:8" ht="15.6" customHeight="1">
      <c r="A34" s="746">
        <v>926</v>
      </c>
      <c r="B34" s="939" t="s">
        <v>1444</v>
      </c>
      <c r="C34" s="1106"/>
      <c r="D34" s="1106"/>
      <c r="E34" s="1106"/>
      <c r="F34" s="1106"/>
      <c r="G34" s="940"/>
      <c r="H34" s="166">
        <v>0</v>
      </c>
    </row>
    <row r="35" spans="1:8" ht="15.6" customHeight="1">
      <c r="A35" s="739">
        <v>927</v>
      </c>
      <c r="B35" s="912" t="s">
        <v>1445</v>
      </c>
      <c r="C35" s="997"/>
      <c r="D35" s="997"/>
      <c r="E35" s="997"/>
      <c r="F35" s="997"/>
      <c r="G35" s="913"/>
      <c r="H35" s="175">
        <v>0</v>
      </c>
    </row>
    <row r="36" spans="1:8" ht="15.6" customHeight="1">
      <c r="A36" s="61">
        <v>928</v>
      </c>
      <c r="B36" s="910" t="s">
        <v>1446</v>
      </c>
      <c r="C36" s="1095"/>
      <c r="D36" s="1095"/>
      <c r="E36" s="1095"/>
      <c r="F36" s="1095"/>
      <c r="G36" s="911"/>
      <c r="H36" s="166">
        <v>0</v>
      </c>
    </row>
    <row r="37" spans="1:8" ht="15.6" customHeight="1">
      <c r="A37" s="739">
        <v>929</v>
      </c>
      <c r="B37" s="912" t="s">
        <v>1447</v>
      </c>
      <c r="C37" s="997"/>
      <c r="D37" s="997"/>
      <c r="E37" s="997"/>
      <c r="F37" s="997"/>
      <c r="G37" s="913"/>
      <c r="H37" s="175">
        <v>0</v>
      </c>
    </row>
    <row r="38" spans="1:8" ht="15.6" customHeight="1">
      <c r="A38" s="61">
        <v>930.1</v>
      </c>
      <c r="B38" s="910" t="s">
        <v>1448</v>
      </c>
      <c r="C38" s="1095"/>
      <c r="D38" s="1095"/>
      <c r="E38" s="1095"/>
      <c r="F38" s="1095"/>
      <c r="G38" s="911"/>
      <c r="H38" s="175">
        <v>0</v>
      </c>
    </row>
    <row r="39" spans="1:8" ht="15.6" customHeight="1">
      <c r="A39" s="61">
        <v>930.2</v>
      </c>
      <c r="B39" s="910" t="s">
        <v>1449</v>
      </c>
      <c r="C39" s="1095"/>
      <c r="D39" s="1095"/>
      <c r="E39" s="1095"/>
      <c r="F39" s="1095"/>
      <c r="G39" s="911"/>
      <c r="H39" s="175">
        <v>0</v>
      </c>
    </row>
    <row r="40" spans="1:8" ht="15.6" customHeight="1" thickBot="1">
      <c r="A40" s="61">
        <v>931</v>
      </c>
      <c r="B40" s="910" t="s">
        <v>1309</v>
      </c>
      <c r="C40" s="1095"/>
      <c r="D40" s="1095"/>
      <c r="E40" s="1095"/>
      <c r="F40" s="1095"/>
      <c r="G40" s="911"/>
      <c r="H40" s="176">
        <v>0</v>
      </c>
    </row>
    <row r="41" spans="1:8" ht="15.6" customHeight="1" thickBot="1">
      <c r="A41" s="746"/>
      <c r="B41" s="1140" t="s">
        <v>1271</v>
      </c>
      <c r="C41" s="1141"/>
      <c r="D41" s="1141"/>
      <c r="E41" s="1141"/>
      <c r="F41" s="1141"/>
      <c r="G41" s="1142"/>
      <c r="H41" s="182">
        <f>SUM(H28:H40)</f>
        <v>0</v>
      </c>
    </row>
    <row r="42" spans="1:8" ht="23.25" customHeight="1" thickTop="1">
      <c r="A42" s="739"/>
      <c r="B42" s="910" t="s">
        <v>1272</v>
      </c>
      <c r="C42" s="1095"/>
      <c r="D42" s="1095"/>
      <c r="E42" s="1095"/>
      <c r="F42" s="1095"/>
      <c r="G42" s="911"/>
      <c r="H42" s="174"/>
    </row>
    <row r="43" spans="1:8" ht="15.6" customHeight="1" thickBot="1">
      <c r="A43" s="61">
        <v>932</v>
      </c>
      <c r="B43" s="910" t="s">
        <v>1450</v>
      </c>
      <c r="C43" s="1095"/>
      <c r="D43" s="1095"/>
      <c r="E43" s="1095"/>
      <c r="F43" s="1095"/>
      <c r="G43" s="911"/>
      <c r="H43" s="176">
        <v>0</v>
      </c>
    </row>
    <row r="44" spans="1:8" ht="15.6" customHeight="1" thickBot="1">
      <c r="A44" s="739"/>
      <c r="B44" s="933" t="s">
        <v>1277</v>
      </c>
      <c r="C44" s="1132"/>
      <c r="D44" s="1132"/>
      <c r="E44" s="1132"/>
      <c r="F44" s="1132"/>
      <c r="G44" s="934"/>
      <c r="H44" s="177">
        <f>SUM(H43)</f>
        <v>0</v>
      </c>
    </row>
    <row r="45" spans="1:8" ht="15.6" customHeight="1" thickBot="1">
      <c r="A45" s="61"/>
      <c r="B45" s="927" t="s">
        <v>1451</v>
      </c>
      <c r="C45" s="1131"/>
      <c r="D45" s="1131"/>
      <c r="E45" s="1131"/>
      <c r="F45" s="1131"/>
      <c r="G45" s="928"/>
      <c r="H45" s="182">
        <f>SUM(H41,H44)</f>
        <v>0</v>
      </c>
    </row>
    <row r="46" spans="1:8" ht="15.6" customHeight="1" thickTop="1" thickBot="1">
      <c r="A46" s="22"/>
      <c r="B46" s="1121" t="s">
        <v>1452</v>
      </c>
      <c r="C46" s="1122"/>
      <c r="D46" s="1122"/>
      <c r="E46" s="1122"/>
      <c r="F46" s="1122"/>
      <c r="G46" s="1123"/>
      <c r="H46" s="189">
        <f>'68'!H18+'69'!H28+'70'!H43+'71'!H13+'71'!H19+'71'!H25+'71'!H45</f>
        <v>0</v>
      </c>
    </row>
    <row r="47" spans="1:8">
      <c r="A47" s="692"/>
      <c r="B47" s="727"/>
      <c r="C47" s="727"/>
      <c r="D47" s="727"/>
      <c r="E47" s="727"/>
      <c r="F47" s="727"/>
      <c r="G47" s="727"/>
      <c r="H47" s="692"/>
    </row>
    <row r="48" spans="1:8">
      <c r="A48" s="692"/>
      <c r="B48" s="727"/>
      <c r="C48" s="727"/>
      <c r="D48" s="727"/>
      <c r="E48" s="727"/>
      <c r="F48" s="727"/>
      <c r="G48" s="727"/>
      <c r="H48" s="692"/>
    </row>
    <row r="49" spans="2:7">
      <c r="B49" s="727"/>
      <c r="C49" s="727"/>
      <c r="D49" s="727"/>
      <c r="E49" s="727"/>
      <c r="F49" s="727"/>
      <c r="G49" s="727"/>
    </row>
    <row r="50" spans="2:7">
      <c r="B50" s="727"/>
      <c r="C50" s="727"/>
      <c r="D50" s="727"/>
      <c r="E50" s="727"/>
      <c r="F50" s="727"/>
      <c r="G50" s="727"/>
    </row>
    <row r="51" spans="2:7">
      <c r="B51" s="727"/>
      <c r="C51" s="727"/>
      <c r="D51" s="727"/>
      <c r="E51" s="727"/>
      <c r="F51" s="727"/>
      <c r="G51" s="727"/>
    </row>
    <row r="52" spans="2:7">
      <c r="B52" s="727"/>
      <c r="C52" s="727"/>
      <c r="D52" s="727"/>
      <c r="E52" s="727"/>
      <c r="F52" s="727"/>
      <c r="G52" s="727"/>
    </row>
    <row r="53" spans="2:7">
      <c r="B53" s="727"/>
      <c r="C53" s="727"/>
      <c r="D53" s="727"/>
      <c r="E53" s="727"/>
      <c r="F53" s="727"/>
      <c r="G53" s="727"/>
    </row>
    <row r="54" spans="2:7">
      <c r="B54" s="727"/>
      <c r="C54" s="727"/>
      <c r="D54" s="727"/>
      <c r="E54" s="727"/>
      <c r="F54" s="727"/>
      <c r="G54" s="727"/>
    </row>
    <row r="55" spans="2:7">
      <c r="B55" s="727"/>
      <c r="C55" s="727"/>
      <c r="D55" s="727"/>
      <c r="E55" s="727"/>
      <c r="F55" s="727"/>
      <c r="G55" s="727"/>
    </row>
    <row r="56" spans="2:7">
      <c r="B56" s="727"/>
      <c r="C56" s="727"/>
      <c r="D56" s="727"/>
      <c r="E56" s="727"/>
      <c r="F56" s="727"/>
      <c r="G56" s="727"/>
    </row>
    <row r="57" spans="2:7">
      <c r="B57" s="727"/>
      <c r="C57" s="727"/>
      <c r="D57" s="727"/>
      <c r="E57" s="727"/>
      <c r="F57" s="727"/>
      <c r="G57" s="727"/>
    </row>
    <row r="58" spans="2:7">
      <c r="B58" s="727"/>
      <c r="C58" s="727"/>
      <c r="D58" s="727"/>
      <c r="E58" s="727"/>
      <c r="F58" s="727"/>
      <c r="G58" s="727"/>
    </row>
    <row r="59" spans="2:7">
      <c r="B59" s="727"/>
      <c r="C59" s="727"/>
      <c r="D59" s="727"/>
      <c r="E59" s="727"/>
      <c r="F59" s="727"/>
      <c r="G59" s="727"/>
    </row>
    <row r="60" spans="2:7">
      <c r="B60" s="727"/>
      <c r="C60" s="727"/>
      <c r="D60" s="727"/>
      <c r="E60" s="727"/>
      <c r="F60" s="727"/>
      <c r="G60" s="727"/>
    </row>
    <row r="61" spans="2:7">
      <c r="B61" s="727"/>
      <c r="C61" s="727"/>
      <c r="D61" s="727"/>
      <c r="E61" s="727"/>
      <c r="F61" s="727"/>
      <c r="G61" s="727"/>
    </row>
    <row r="62" spans="2:7">
      <c r="B62" s="727"/>
      <c r="C62" s="727"/>
      <c r="D62" s="727"/>
      <c r="E62" s="727"/>
      <c r="F62" s="727"/>
      <c r="G62" s="727"/>
    </row>
    <row r="63" spans="2:7">
      <c r="B63" s="727"/>
      <c r="C63" s="727"/>
      <c r="D63" s="727"/>
      <c r="E63" s="727"/>
      <c r="F63" s="727"/>
      <c r="G63" s="727"/>
    </row>
    <row r="64" spans="2:7">
      <c r="B64" s="727"/>
      <c r="C64" s="727"/>
      <c r="D64" s="727"/>
      <c r="E64" s="727"/>
      <c r="F64" s="727"/>
      <c r="G64" s="727"/>
    </row>
    <row r="65" spans="2:7">
      <c r="B65" s="727"/>
      <c r="C65" s="727"/>
      <c r="D65" s="727"/>
      <c r="E65" s="727"/>
      <c r="F65" s="727"/>
      <c r="G65" s="727"/>
    </row>
    <row r="66" spans="2:7">
      <c r="B66" s="727"/>
      <c r="C66" s="727"/>
      <c r="D66" s="727"/>
      <c r="E66" s="727"/>
      <c r="F66" s="727"/>
      <c r="G66" s="727"/>
    </row>
    <row r="67" spans="2:7">
      <c r="B67" s="727"/>
      <c r="C67" s="727"/>
      <c r="D67" s="727"/>
      <c r="E67" s="727"/>
      <c r="F67" s="727"/>
      <c r="G67" s="727"/>
    </row>
    <row r="68" spans="2:7">
      <c r="B68" s="727"/>
      <c r="C68" s="727"/>
      <c r="D68" s="727"/>
      <c r="E68" s="727"/>
      <c r="F68" s="727"/>
      <c r="G68" s="727"/>
    </row>
    <row r="69" spans="2:7">
      <c r="B69" s="727"/>
      <c r="C69" s="727"/>
      <c r="D69" s="727"/>
      <c r="E69" s="727"/>
      <c r="F69" s="727"/>
      <c r="G69" s="727"/>
    </row>
    <row r="70" spans="2:7">
      <c r="B70" s="727"/>
      <c r="C70" s="727"/>
      <c r="D70" s="727"/>
      <c r="E70" s="727"/>
      <c r="F70" s="727"/>
      <c r="G70" s="727"/>
    </row>
    <row r="71" spans="2:7">
      <c r="B71" s="727"/>
      <c r="C71" s="727"/>
      <c r="D71" s="727"/>
      <c r="E71" s="727"/>
      <c r="F71" s="727"/>
      <c r="G71" s="727"/>
    </row>
    <row r="72" spans="2:7">
      <c r="B72" s="727"/>
      <c r="C72" s="727"/>
      <c r="D72" s="727"/>
      <c r="E72" s="727"/>
      <c r="F72" s="727"/>
      <c r="G72" s="727"/>
    </row>
    <row r="73" spans="2:7">
      <c r="B73" s="727"/>
      <c r="C73" s="727"/>
      <c r="D73" s="727"/>
      <c r="E73" s="727"/>
      <c r="F73" s="727"/>
      <c r="G73" s="727"/>
    </row>
    <row r="74" spans="2:7">
      <c r="B74" s="727"/>
      <c r="C74" s="727"/>
      <c r="D74" s="727"/>
      <c r="E74" s="727"/>
      <c r="F74" s="727"/>
      <c r="G74" s="727"/>
    </row>
    <row r="75" spans="2:7">
      <c r="B75" s="727"/>
      <c r="C75" s="727"/>
      <c r="D75" s="727"/>
      <c r="E75" s="727"/>
      <c r="F75" s="727"/>
      <c r="G75" s="727"/>
    </row>
    <row r="76" spans="2:7">
      <c r="B76" s="727"/>
      <c r="C76" s="727"/>
      <c r="D76" s="727"/>
      <c r="E76" s="727"/>
      <c r="F76" s="727"/>
      <c r="G76" s="727"/>
    </row>
    <row r="77" spans="2:7">
      <c r="B77" s="727"/>
      <c r="C77" s="727"/>
      <c r="D77" s="727"/>
      <c r="E77" s="727"/>
      <c r="F77" s="727"/>
      <c r="G77" s="727"/>
    </row>
    <row r="78" spans="2:7">
      <c r="B78" s="727"/>
      <c r="C78" s="727"/>
      <c r="D78" s="727"/>
      <c r="E78" s="727"/>
      <c r="F78" s="727"/>
      <c r="G78" s="727"/>
    </row>
    <row r="79" spans="2:7">
      <c r="B79" s="727"/>
      <c r="C79" s="727"/>
      <c r="D79" s="727"/>
      <c r="E79" s="727"/>
      <c r="F79" s="727"/>
      <c r="G79" s="727"/>
    </row>
    <row r="80" spans="2:7">
      <c r="B80" s="727"/>
      <c r="C80" s="727"/>
      <c r="D80" s="727"/>
      <c r="E80" s="727"/>
      <c r="F80" s="727"/>
      <c r="G80" s="727"/>
    </row>
    <row r="81" spans="2:7">
      <c r="B81" s="727"/>
      <c r="C81" s="727"/>
      <c r="D81" s="727"/>
      <c r="E81" s="727"/>
      <c r="F81" s="727"/>
      <c r="G81" s="727"/>
    </row>
    <row r="82" spans="2:7">
      <c r="B82" s="727"/>
      <c r="C82" s="727"/>
      <c r="D82" s="727"/>
      <c r="E82" s="727"/>
      <c r="F82" s="727"/>
      <c r="G82" s="727"/>
    </row>
    <row r="83" spans="2:7">
      <c r="B83" s="727"/>
      <c r="C83" s="727"/>
      <c r="D83" s="727"/>
      <c r="E83" s="727"/>
      <c r="F83" s="727"/>
      <c r="G83" s="727"/>
    </row>
    <row r="84" spans="2:7">
      <c r="B84" s="727"/>
      <c r="C84" s="727"/>
      <c r="D84" s="727"/>
      <c r="E84" s="727"/>
      <c r="F84" s="727"/>
      <c r="G84" s="727"/>
    </row>
    <row r="85" spans="2:7">
      <c r="B85" s="727"/>
      <c r="C85" s="727"/>
      <c r="D85" s="727"/>
      <c r="E85" s="727"/>
      <c r="F85" s="727"/>
      <c r="G85" s="727"/>
    </row>
    <row r="86" spans="2:7">
      <c r="B86" s="727"/>
      <c r="C86" s="727"/>
      <c r="D86" s="727"/>
      <c r="E86" s="727"/>
      <c r="F86" s="727"/>
      <c r="G86" s="727"/>
    </row>
    <row r="87" spans="2:7">
      <c r="B87" s="727"/>
      <c r="C87" s="727"/>
      <c r="D87" s="727"/>
      <c r="E87" s="727"/>
      <c r="F87" s="727"/>
      <c r="G87" s="727"/>
    </row>
    <row r="88" spans="2:7">
      <c r="B88" s="727"/>
      <c r="C88" s="727"/>
      <c r="D88" s="727"/>
      <c r="E88" s="727"/>
      <c r="F88" s="727"/>
      <c r="G88" s="727"/>
    </row>
    <row r="89" spans="2:7">
      <c r="B89" s="727"/>
      <c r="C89" s="727"/>
      <c r="D89" s="727"/>
      <c r="E89" s="727"/>
      <c r="F89" s="727"/>
      <c r="G89" s="727"/>
    </row>
    <row r="90" spans="2:7">
      <c r="B90" s="727"/>
      <c r="C90" s="727"/>
      <c r="D90" s="727"/>
      <c r="E90" s="727"/>
      <c r="F90" s="727"/>
      <c r="G90" s="727"/>
    </row>
    <row r="91" spans="2:7">
      <c r="B91" s="727"/>
      <c r="C91" s="727"/>
      <c r="D91" s="727"/>
      <c r="E91" s="727"/>
      <c r="F91" s="727"/>
      <c r="G91" s="727"/>
    </row>
    <row r="92" spans="2:7">
      <c r="B92" s="727"/>
      <c r="C92" s="727"/>
      <c r="D92" s="727"/>
      <c r="E92" s="727"/>
      <c r="F92" s="727"/>
      <c r="G92" s="727"/>
    </row>
    <row r="93" spans="2:7">
      <c r="B93" s="727"/>
      <c r="C93" s="727"/>
      <c r="D93" s="727"/>
      <c r="E93" s="727"/>
      <c r="F93" s="727"/>
      <c r="G93" s="727"/>
    </row>
    <row r="94" spans="2:7">
      <c r="B94" s="727"/>
      <c r="C94" s="727"/>
      <c r="D94" s="727"/>
      <c r="E94" s="727"/>
      <c r="F94" s="727"/>
      <c r="G94" s="727"/>
    </row>
    <row r="95" spans="2:7">
      <c r="B95" s="727"/>
      <c r="C95" s="727"/>
      <c r="D95" s="727"/>
      <c r="E95" s="727"/>
      <c r="F95" s="727"/>
      <c r="G95" s="727"/>
    </row>
    <row r="96" spans="2:7">
      <c r="B96" s="727"/>
      <c r="C96" s="727"/>
      <c r="D96" s="727"/>
      <c r="E96" s="727"/>
      <c r="F96" s="727"/>
      <c r="G96" s="727"/>
    </row>
    <row r="97" spans="2:7">
      <c r="B97" s="727"/>
      <c r="C97" s="727"/>
      <c r="D97" s="727"/>
      <c r="E97" s="727"/>
      <c r="F97" s="727"/>
      <c r="G97" s="727"/>
    </row>
    <row r="98" spans="2:7">
      <c r="B98" s="727"/>
      <c r="C98" s="727"/>
      <c r="D98" s="727"/>
      <c r="E98" s="727"/>
      <c r="F98" s="727"/>
      <c r="G98" s="727"/>
    </row>
    <row r="99" spans="2:7">
      <c r="B99" s="727"/>
      <c r="C99" s="727"/>
      <c r="D99" s="727"/>
      <c r="E99" s="727"/>
      <c r="F99" s="727"/>
      <c r="G99" s="727"/>
    </row>
    <row r="100" spans="2:7">
      <c r="B100" s="727"/>
      <c r="C100" s="727"/>
      <c r="D100" s="727"/>
      <c r="E100" s="727"/>
      <c r="F100" s="727"/>
      <c r="G100" s="727"/>
    </row>
    <row r="101" spans="2:7">
      <c r="B101" s="727"/>
      <c r="C101" s="727"/>
      <c r="D101" s="727"/>
      <c r="E101" s="727"/>
      <c r="F101" s="727"/>
      <c r="G101" s="727"/>
    </row>
    <row r="102" spans="2:7">
      <c r="B102" s="727"/>
      <c r="C102" s="727"/>
      <c r="D102" s="727"/>
      <c r="E102" s="727"/>
      <c r="F102" s="727"/>
      <c r="G102" s="727"/>
    </row>
    <row r="103" spans="2:7">
      <c r="B103" s="727"/>
      <c r="C103" s="727"/>
      <c r="D103" s="727"/>
      <c r="E103" s="727"/>
      <c r="F103" s="727"/>
      <c r="G103" s="727"/>
    </row>
    <row r="104" spans="2:7">
      <c r="B104" s="727"/>
      <c r="C104" s="727"/>
      <c r="D104" s="727"/>
      <c r="E104" s="727"/>
      <c r="F104" s="727"/>
      <c r="G104" s="727"/>
    </row>
    <row r="105" spans="2:7">
      <c r="B105" s="727"/>
      <c r="C105" s="727"/>
      <c r="D105" s="727"/>
      <c r="E105" s="727"/>
      <c r="F105" s="727"/>
      <c r="G105" s="727"/>
    </row>
    <row r="106" spans="2:7">
      <c r="B106" s="727"/>
      <c r="C106" s="727"/>
      <c r="D106" s="727"/>
      <c r="E106" s="727"/>
      <c r="F106" s="727"/>
      <c r="G106" s="727"/>
    </row>
    <row r="107" spans="2:7">
      <c r="B107" s="727"/>
      <c r="C107" s="727"/>
      <c r="D107" s="727"/>
      <c r="E107" s="727"/>
      <c r="F107" s="727"/>
      <c r="G107" s="727"/>
    </row>
    <row r="108" spans="2:7">
      <c r="B108" s="727"/>
      <c r="C108" s="727"/>
      <c r="D108" s="727"/>
      <c r="E108" s="727"/>
      <c r="F108" s="727"/>
      <c r="G108" s="727"/>
    </row>
    <row r="109" spans="2:7">
      <c r="B109" s="727"/>
      <c r="C109" s="727"/>
      <c r="D109" s="727"/>
      <c r="E109" s="727"/>
      <c r="F109" s="727"/>
      <c r="G109" s="727"/>
    </row>
    <row r="110" spans="2:7">
      <c r="B110" s="727"/>
      <c r="C110" s="727"/>
      <c r="D110" s="727"/>
      <c r="E110" s="727"/>
      <c r="F110" s="727"/>
      <c r="G110" s="727"/>
    </row>
    <row r="111" spans="2:7">
      <c r="B111" s="727"/>
      <c r="C111" s="727"/>
      <c r="D111" s="727"/>
      <c r="E111" s="727"/>
      <c r="F111" s="727"/>
      <c r="G111" s="727"/>
    </row>
    <row r="112" spans="2:7">
      <c r="B112" s="727"/>
      <c r="C112" s="727"/>
      <c r="D112" s="727"/>
      <c r="E112" s="727"/>
      <c r="F112" s="727"/>
      <c r="G112" s="727"/>
    </row>
    <row r="113" spans="2:7">
      <c r="B113" s="727"/>
      <c r="C113" s="727"/>
      <c r="D113" s="727"/>
      <c r="E113" s="727"/>
      <c r="F113" s="727"/>
      <c r="G113" s="727"/>
    </row>
    <row r="114" spans="2:7">
      <c r="B114" s="727"/>
      <c r="C114" s="727"/>
      <c r="D114" s="727"/>
      <c r="E114" s="727"/>
      <c r="F114" s="727"/>
      <c r="G114" s="727"/>
    </row>
    <row r="115" spans="2:7">
      <c r="B115" s="727"/>
      <c r="C115" s="727"/>
      <c r="D115" s="727"/>
      <c r="E115" s="727"/>
      <c r="F115" s="727"/>
      <c r="G115" s="727"/>
    </row>
    <row r="116" spans="2:7">
      <c r="B116" s="727"/>
      <c r="C116" s="727"/>
      <c r="D116" s="727"/>
      <c r="E116" s="727"/>
      <c r="F116" s="727"/>
      <c r="G116" s="727"/>
    </row>
    <row r="117" spans="2:7">
      <c r="B117" s="727"/>
      <c r="C117" s="727"/>
      <c r="D117" s="727"/>
      <c r="E117" s="727"/>
      <c r="F117" s="727"/>
      <c r="G117" s="727"/>
    </row>
    <row r="118" spans="2:7">
      <c r="B118" s="727"/>
      <c r="C118" s="727"/>
      <c r="D118" s="727"/>
      <c r="E118" s="727"/>
      <c r="F118" s="727"/>
      <c r="G118" s="727"/>
    </row>
    <row r="119" spans="2:7">
      <c r="B119" s="727"/>
      <c r="C119" s="727"/>
      <c r="D119" s="727"/>
      <c r="E119" s="727"/>
      <c r="F119" s="727"/>
      <c r="G119" s="727"/>
    </row>
    <row r="120" spans="2:7">
      <c r="B120" s="727"/>
      <c r="C120" s="727"/>
      <c r="D120" s="727"/>
      <c r="E120" s="727"/>
      <c r="F120" s="727"/>
      <c r="G120" s="727"/>
    </row>
    <row r="121" spans="2:7">
      <c r="B121" s="727"/>
      <c r="C121" s="727"/>
      <c r="D121" s="727"/>
      <c r="E121" s="727"/>
      <c r="F121" s="727"/>
      <c r="G121" s="727"/>
    </row>
    <row r="122" spans="2:7">
      <c r="B122" s="727"/>
      <c r="C122" s="727"/>
      <c r="D122" s="727"/>
      <c r="E122" s="727"/>
      <c r="F122" s="727"/>
      <c r="G122" s="727"/>
    </row>
    <row r="123" spans="2:7">
      <c r="B123" s="727"/>
      <c r="C123" s="727"/>
      <c r="D123" s="727"/>
      <c r="E123" s="727"/>
      <c r="F123" s="727"/>
      <c r="G123" s="727"/>
    </row>
    <row r="124" spans="2:7">
      <c r="B124" s="727"/>
      <c r="C124" s="727"/>
      <c r="D124" s="727"/>
      <c r="E124" s="727"/>
      <c r="F124" s="727"/>
      <c r="G124" s="727"/>
    </row>
    <row r="125" spans="2:7">
      <c r="B125" s="727"/>
      <c r="C125" s="727"/>
      <c r="D125" s="727"/>
      <c r="E125" s="727"/>
      <c r="F125" s="727"/>
      <c r="G125" s="727"/>
    </row>
    <row r="126" spans="2:7">
      <c r="B126" s="727"/>
      <c r="C126" s="727"/>
      <c r="D126" s="727"/>
      <c r="E126" s="727"/>
      <c r="F126" s="727"/>
      <c r="G126" s="727"/>
    </row>
    <row r="127" spans="2:7">
      <c r="B127" s="727"/>
      <c r="C127" s="727"/>
      <c r="D127" s="727"/>
      <c r="E127" s="727"/>
      <c r="F127" s="727"/>
      <c r="G127" s="727"/>
    </row>
    <row r="128" spans="2:7">
      <c r="B128" s="727"/>
      <c r="C128" s="727"/>
      <c r="D128" s="727"/>
      <c r="E128" s="727"/>
      <c r="F128" s="727"/>
      <c r="G128" s="727"/>
    </row>
    <row r="129" spans="2:7">
      <c r="B129" s="727"/>
      <c r="C129" s="727"/>
      <c r="D129" s="727"/>
      <c r="E129" s="727"/>
      <c r="F129" s="727"/>
      <c r="G129" s="727"/>
    </row>
    <row r="130" spans="2:7">
      <c r="B130" s="727"/>
      <c r="C130" s="727"/>
      <c r="D130" s="727"/>
      <c r="E130" s="727"/>
      <c r="F130" s="727"/>
      <c r="G130" s="727"/>
    </row>
    <row r="131" spans="2:7">
      <c r="B131" s="727"/>
      <c r="C131" s="727"/>
      <c r="D131" s="727"/>
      <c r="E131" s="727"/>
      <c r="F131" s="727"/>
      <c r="G131" s="727"/>
    </row>
    <row r="132" spans="2:7">
      <c r="B132" s="727"/>
      <c r="C132" s="727"/>
      <c r="D132" s="727"/>
      <c r="E132" s="727"/>
      <c r="F132" s="727"/>
      <c r="G132" s="727"/>
    </row>
    <row r="133" spans="2:7">
      <c r="B133" s="727"/>
      <c r="C133" s="727"/>
      <c r="D133" s="727"/>
      <c r="E133" s="727"/>
      <c r="F133" s="727"/>
      <c r="G133" s="727"/>
    </row>
    <row r="134" spans="2:7">
      <c r="B134" s="727"/>
      <c r="C134" s="727"/>
      <c r="D134" s="727"/>
      <c r="E134" s="727"/>
      <c r="F134" s="727"/>
      <c r="G134" s="727"/>
    </row>
    <row r="135" spans="2:7">
      <c r="B135" s="727"/>
      <c r="C135" s="727"/>
      <c r="D135" s="727"/>
      <c r="E135" s="727"/>
      <c r="F135" s="727"/>
      <c r="G135" s="727"/>
    </row>
    <row r="136" spans="2:7">
      <c r="B136" s="727"/>
      <c r="C136" s="727"/>
      <c r="D136" s="727"/>
      <c r="E136" s="727"/>
      <c r="F136" s="727"/>
      <c r="G136" s="727"/>
    </row>
    <row r="137" spans="2:7">
      <c r="B137" s="727"/>
      <c r="C137" s="727"/>
      <c r="D137" s="727"/>
      <c r="E137" s="727"/>
      <c r="F137" s="727"/>
      <c r="G137" s="727"/>
    </row>
    <row r="138" spans="2:7">
      <c r="B138" s="727"/>
      <c r="C138" s="727"/>
      <c r="D138" s="727"/>
      <c r="E138" s="727"/>
      <c r="F138" s="727"/>
      <c r="G138" s="727"/>
    </row>
    <row r="139" spans="2:7">
      <c r="B139" s="727"/>
      <c r="C139" s="727"/>
      <c r="D139" s="727"/>
      <c r="E139" s="727"/>
      <c r="F139" s="727"/>
      <c r="G139" s="727"/>
    </row>
    <row r="140" spans="2:7">
      <c r="B140" s="727"/>
      <c r="C140" s="727"/>
      <c r="D140" s="727"/>
      <c r="E140" s="727"/>
      <c r="F140" s="727"/>
      <c r="G140" s="727"/>
    </row>
    <row r="141" spans="2:7">
      <c r="B141" s="727"/>
      <c r="C141" s="727"/>
      <c r="D141" s="727"/>
      <c r="E141" s="727"/>
      <c r="F141" s="727"/>
      <c r="G141" s="727"/>
    </row>
    <row r="142" spans="2:7">
      <c r="B142" s="727"/>
      <c r="C142" s="727"/>
      <c r="D142" s="727"/>
      <c r="E142" s="727"/>
      <c r="F142" s="727"/>
      <c r="G142" s="727"/>
    </row>
    <row r="143" spans="2:7">
      <c r="B143" s="727"/>
      <c r="C143" s="727"/>
      <c r="D143" s="727"/>
      <c r="E143" s="727"/>
      <c r="F143" s="727"/>
      <c r="G143" s="727"/>
    </row>
    <row r="144" spans="2:7">
      <c r="B144" s="727"/>
      <c r="C144" s="727"/>
      <c r="D144" s="727"/>
      <c r="E144" s="727"/>
      <c r="F144" s="727"/>
      <c r="G144" s="727"/>
    </row>
    <row r="145" spans="2:7">
      <c r="B145" s="727"/>
      <c r="C145" s="727"/>
      <c r="D145" s="727"/>
      <c r="E145" s="727"/>
      <c r="F145" s="727"/>
      <c r="G145" s="727"/>
    </row>
    <row r="146" spans="2:7">
      <c r="B146" s="727"/>
      <c r="C146" s="727"/>
      <c r="D146" s="727"/>
      <c r="E146" s="727"/>
      <c r="F146" s="727"/>
      <c r="G146" s="727"/>
    </row>
    <row r="147" spans="2:7">
      <c r="B147" s="727"/>
      <c r="C147" s="727"/>
      <c r="D147" s="727"/>
      <c r="E147" s="727"/>
      <c r="F147" s="727"/>
      <c r="G147" s="727"/>
    </row>
    <row r="148" spans="2:7">
      <c r="B148" s="727"/>
      <c r="C148" s="727"/>
      <c r="D148" s="727"/>
      <c r="E148" s="727"/>
      <c r="F148" s="727"/>
      <c r="G148" s="727"/>
    </row>
    <row r="149" spans="2:7">
      <c r="B149" s="727"/>
      <c r="C149" s="727"/>
      <c r="D149" s="727"/>
      <c r="E149" s="727"/>
      <c r="F149" s="727"/>
      <c r="G149" s="727"/>
    </row>
    <row r="150" spans="2:7">
      <c r="B150" s="727"/>
      <c r="C150" s="727"/>
      <c r="D150" s="727"/>
      <c r="E150" s="727"/>
      <c r="F150" s="727"/>
      <c r="G150" s="727"/>
    </row>
    <row r="151" spans="2:7">
      <c r="B151" s="727"/>
      <c r="C151" s="727"/>
      <c r="D151" s="727"/>
      <c r="E151" s="727"/>
      <c r="F151" s="727"/>
      <c r="G151" s="727"/>
    </row>
    <row r="152" spans="2:7">
      <c r="B152" s="727"/>
      <c r="C152" s="727"/>
      <c r="D152" s="727"/>
      <c r="E152" s="727"/>
      <c r="F152" s="727"/>
      <c r="G152" s="727"/>
    </row>
    <row r="153" spans="2:7">
      <c r="B153" s="727"/>
      <c r="C153" s="727"/>
      <c r="D153" s="727"/>
      <c r="E153" s="727"/>
      <c r="F153" s="727"/>
      <c r="G153" s="727"/>
    </row>
    <row r="154" spans="2:7">
      <c r="B154" s="727"/>
      <c r="C154" s="727"/>
      <c r="D154" s="727"/>
      <c r="E154" s="727"/>
      <c r="F154" s="727"/>
      <c r="G154" s="727"/>
    </row>
    <row r="155" spans="2:7">
      <c r="B155" s="727"/>
      <c r="C155" s="727"/>
      <c r="D155" s="727"/>
      <c r="E155" s="727"/>
      <c r="F155" s="727"/>
      <c r="G155" s="727"/>
    </row>
    <row r="156" spans="2:7">
      <c r="B156" s="727"/>
      <c r="C156" s="727"/>
      <c r="D156" s="727"/>
      <c r="E156" s="727"/>
      <c r="F156" s="727"/>
      <c r="G156" s="727"/>
    </row>
    <row r="157" spans="2:7">
      <c r="B157" s="727"/>
      <c r="C157" s="727"/>
      <c r="D157" s="727"/>
      <c r="E157" s="727"/>
      <c r="F157" s="727"/>
      <c r="G157" s="727"/>
    </row>
    <row r="158" spans="2:7">
      <c r="B158" s="727"/>
      <c r="C158" s="727"/>
      <c r="D158" s="727"/>
      <c r="E158" s="727"/>
      <c r="F158" s="727"/>
      <c r="G158" s="727"/>
    </row>
    <row r="159" spans="2:7">
      <c r="B159" s="727"/>
      <c r="C159" s="727"/>
      <c r="D159" s="727"/>
      <c r="E159" s="727"/>
      <c r="F159" s="727"/>
      <c r="G159" s="727"/>
    </row>
    <row r="160" spans="2:7">
      <c r="B160" s="727"/>
      <c r="C160" s="727"/>
      <c r="D160" s="727"/>
      <c r="E160" s="727"/>
      <c r="F160" s="727"/>
      <c r="G160" s="727"/>
    </row>
    <row r="161" spans="2:7">
      <c r="B161" s="727"/>
      <c r="C161" s="727"/>
      <c r="D161" s="727"/>
      <c r="E161" s="727"/>
      <c r="F161" s="727"/>
      <c r="G161" s="727"/>
    </row>
    <row r="162" spans="2:7">
      <c r="B162" s="727"/>
      <c r="C162" s="727"/>
      <c r="D162" s="727"/>
      <c r="E162" s="727"/>
      <c r="F162" s="727"/>
      <c r="G162" s="727"/>
    </row>
    <row r="163" spans="2:7">
      <c r="B163" s="727"/>
      <c r="C163" s="727"/>
      <c r="D163" s="727"/>
      <c r="E163" s="727"/>
      <c r="F163" s="727"/>
      <c r="G163" s="727"/>
    </row>
    <row r="164" spans="2:7">
      <c r="B164" s="727"/>
      <c r="C164" s="727"/>
      <c r="D164" s="727"/>
      <c r="E164" s="727"/>
      <c r="F164" s="727"/>
      <c r="G164" s="727"/>
    </row>
    <row r="165" spans="2:7">
      <c r="B165" s="727"/>
      <c r="C165" s="727"/>
      <c r="D165" s="727"/>
      <c r="E165" s="727"/>
      <c r="F165" s="727"/>
      <c r="G165" s="727"/>
    </row>
    <row r="166" spans="2:7">
      <c r="B166" s="727"/>
      <c r="C166" s="727"/>
      <c r="D166" s="727"/>
      <c r="E166" s="727"/>
      <c r="F166" s="727"/>
      <c r="G166" s="727"/>
    </row>
    <row r="167" spans="2:7">
      <c r="B167" s="727"/>
      <c r="C167" s="727"/>
      <c r="D167" s="727"/>
      <c r="E167" s="727"/>
      <c r="F167" s="727"/>
      <c r="G167" s="727"/>
    </row>
    <row r="168" spans="2:7">
      <c r="B168" s="727"/>
      <c r="C168" s="727"/>
      <c r="D168" s="727"/>
      <c r="E168" s="727"/>
      <c r="F168" s="727"/>
      <c r="G168" s="727"/>
    </row>
    <row r="169" spans="2:7">
      <c r="B169" s="727"/>
      <c r="C169" s="727"/>
      <c r="D169" s="727"/>
      <c r="E169" s="727"/>
      <c r="F169" s="727"/>
      <c r="G169" s="727"/>
    </row>
    <row r="170" spans="2:7">
      <c r="B170" s="727"/>
      <c r="C170" s="727"/>
      <c r="D170" s="727"/>
      <c r="E170" s="727"/>
      <c r="F170" s="727"/>
      <c r="G170" s="727"/>
    </row>
    <row r="171" spans="2:7">
      <c r="B171" s="727"/>
      <c r="C171" s="727"/>
      <c r="D171" s="727"/>
      <c r="E171" s="727"/>
      <c r="F171" s="727"/>
      <c r="G171" s="727"/>
    </row>
    <row r="172" spans="2:7">
      <c r="B172" s="727"/>
      <c r="C172" s="727"/>
      <c r="D172" s="727"/>
      <c r="E172" s="727"/>
      <c r="F172" s="727"/>
      <c r="G172" s="727"/>
    </row>
    <row r="173" spans="2:7">
      <c r="B173" s="727"/>
      <c r="C173" s="727"/>
      <c r="D173" s="727"/>
      <c r="E173" s="727"/>
      <c r="F173" s="727"/>
      <c r="G173" s="727"/>
    </row>
    <row r="174" spans="2:7">
      <c r="B174" s="727"/>
      <c r="C174" s="727"/>
      <c r="D174" s="727"/>
      <c r="E174" s="727"/>
      <c r="F174" s="727"/>
      <c r="G174" s="727"/>
    </row>
    <row r="175" spans="2:7">
      <c r="B175" s="727"/>
      <c r="C175" s="727"/>
      <c r="D175" s="727"/>
      <c r="E175" s="727"/>
      <c r="F175" s="727"/>
      <c r="G175" s="727"/>
    </row>
    <row r="176" spans="2:7">
      <c r="B176" s="727"/>
      <c r="C176" s="727"/>
      <c r="D176" s="727"/>
      <c r="E176" s="727"/>
      <c r="F176" s="727"/>
      <c r="G176" s="727"/>
    </row>
    <row r="177" spans="2:7">
      <c r="B177" s="727"/>
      <c r="C177" s="727"/>
      <c r="D177" s="727"/>
      <c r="E177" s="727"/>
      <c r="F177" s="727"/>
      <c r="G177" s="727"/>
    </row>
    <row r="178" spans="2:7">
      <c r="B178" s="727"/>
      <c r="C178" s="727"/>
      <c r="D178" s="727"/>
      <c r="E178" s="727"/>
      <c r="F178" s="727"/>
      <c r="G178" s="727"/>
    </row>
    <row r="179" spans="2:7">
      <c r="B179" s="727"/>
      <c r="C179" s="727"/>
      <c r="D179" s="727"/>
      <c r="E179" s="727"/>
      <c r="F179" s="727"/>
      <c r="G179" s="727"/>
    </row>
    <row r="180" spans="2:7">
      <c r="B180" s="727"/>
      <c r="C180" s="727"/>
      <c r="D180" s="727"/>
      <c r="E180" s="727"/>
      <c r="F180" s="727"/>
      <c r="G180" s="727"/>
    </row>
    <row r="181" spans="2:7">
      <c r="B181" s="727"/>
      <c r="C181" s="727"/>
      <c r="D181" s="727"/>
      <c r="E181" s="727"/>
      <c r="F181" s="727"/>
      <c r="G181" s="727"/>
    </row>
    <row r="182" spans="2:7">
      <c r="B182" s="727"/>
      <c r="C182" s="727"/>
      <c r="D182" s="727"/>
      <c r="E182" s="727"/>
      <c r="F182" s="727"/>
      <c r="G182" s="727"/>
    </row>
    <row r="183" spans="2:7">
      <c r="B183" s="727"/>
      <c r="C183" s="727"/>
      <c r="D183" s="727"/>
      <c r="E183" s="727"/>
      <c r="F183" s="727"/>
      <c r="G183" s="727"/>
    </row>
    <row r="184" spans="2:7">
      <c r="B184" s="727"/>
      <c r="C184" s="727"/>
      <c r="D184" s="727"/>
      <c r="E184" s="727"/>
      <c r="F184" s="727"/>
      <c r="G184" s="727"/>
    </row>
    <row r="185" spans="2:7">
      <c r="B185" s="727"/>
      <c r="C185" s="727"/>
      <c r="D185" s="727"/>
      <c r="E185" s="727"/>
      <c r="F185" s="727"/>
      <c r="G185" s="727"/>
    </row>
    <row r="186" spans="2:7">
      <c r="B186" s="727"/>
      <c r="C186" s="727"/>
      <c r="D186" s="727"/>
      <c r="E186" s="727"/>
      <c r="F186" s="727"/>
      <c r="G186" s="727"/>
    </row>
    <row r="187" spans="2:7">
      <c r="B187" s="727"/>
      <c r="C187" s="727"/>
      <c r="D187" s="727"/>
      <c r="E187" s="727"/>
      <c r="F187" s="727"/>
      <c r="G187" s="727"/>
    </row>
    <row r="188" spans="2:7">
      <c r="B188" s="727"/>
      <c r="C188" s="727"/>
      <c r="D188" s="727"/>
      <c r="E188" s="727"/>
      <c r="F188" s="727"/>
      <c r="G188" s="727"/>
    </row>
    <row r="189" spans="2:7">
      <c r="B189" s="727"/>
      <c r="C189" s="727"/>
      <c r="D189" s="727"/>
      <c r="E189" s="727"/>
      <c r="F189" s="727"/>
      <c r="G189" s="727"/>
    </row>
    <row r="190" spans="2:7">
      <c r="B190" s="727"/>
      <c r="C190" s="727"/>
      <c r="D190" s="727"/>
      <c r="E190" s="727"/>
      <c r="F190" s="727"/>
      <c r="G190" s="727"/>
    </row>
    <row r="191" spans="2:7">
      <c r="B191" s="727"/>
      <c r="C191" s="727"/>
      <c r="D191" s="727"/>
      <c r="E191" s="727"/>
      <c r="F191" s="727"/>
      <c r="G191" s="727"/>
    </row>
    <row r="192" spans="2:7">
      <c r="B192" s="727"/>
      <c r="C192" s="727"/>
      <c r="D192" s="727"/>
      <c r="E192" s="727"/>
      <c r="F192" s="727"/>
      <c r="G192" s="727"/>
    </row>
    <row r="193" spans="2:7">
      <c r="B193" s="727"/>
      <c r="C193" s="727"/>
      <c r="D193" s="727"/>
      <c r="E193" s="727"/>
      <c r="F193" s="727"/>
      <c r="G193" s="727"/>
    </row>
    <row r="194" spans="2:7">
      <c r="B194" s="727"/>
      <c r="C194" s="727"/>
      <c r="D194" s="727"/>
      <c r="E194" s="727"/>
      <c r="F194" s="727"/>
      <c r="G194" s="727"/>
    </row>
    <row r="195" spans="2:7">
      <c r="B195" s="727"/>
      <c r="C195" s="727"/>
      <c r="D195" s="727"/>
      <c r="E195" s="727"/>
      <c r="F195" s="727"/>
      <c r="G195" s="727"/>
    </row>
    <row r="196" spans="2:7">
      <c r="B196" s="727"/>
      <c r="C196" s="727"/>
      <c r="D196" s="727"/>
      <c r="E196" s="727"/>
      <c r="F196" s="727"/>
      <c r="G196" s="727"/>
    </row>
    <row r="197" spans="2:7">
      <c r="B197" s="727"/>
      <c r="C197" s="727"/>
      <c r="D197" s="727"/>
      <c r="E197" s="727"/>
      <c r="F197" s="727"/>
      <c r="G197" s="727"/>
    </row>
    <row r="198" spans="2:7">
      <c r="B198" s="727"/>
      <c r="C198" s="727"/>
      <c r="D198" s="727"/>
      <c r="E198" s="727"/>
      <c r="F198" s="727"/>
      <c r="G198" s="727"/>
    </row>
    <row r="199" spans="2:7">
      <c r="B199" s="727"/>
      <c r="C199" s="727"/>
      <c r="D199" s="727"/>
      <c r="E199" s="727"/>
      <c r="F199" s="727"/>
      <c r="G199" s="727"/>
    </row>
    <row r="200" spans="2:7">
      <c r="B200" s="727"/>
      <c r="C200" s="727"/>
      <c r="D200" s="727"/>
      <c r="E200" s="727"/>
      <c r="F200" s="727"/>
      <c r="G200" s="727"/>
    </row>
    <row r="201" spans="2:7">
      <c r="B201" s="727"/>
      <c r="C201" s="727"/>
      <c r="D201" s="727"/>
      <c r="E201" s="727"/>
      <c r="F201" s="727"/>
      <c r="G201" s="727"/>
    </row>
    <row r="202" spans="2:7">
      <c r="B202" s="727"/>
      <c r="C202" s="727"/>
      <c r="D202" s="727"/>
      <c r="E202" s="727"/>
      <c r="F202" s="727"/>
      <c r="G202" s="727"/>
    </row>
    <row r="203" spans="2:7">
      <c r="B203" s="727"/>
      <c r="C203" s="727"/>
      <c r="D203" s="727"/>
      <c r="E203" s="727"/>
      <c r="F203" s="727"/>
      <c r="G203" s="727"/>
    </row>
    <row r="204" spans="2:7">
      <c r="B204" s="727"/>
      <c r="C204" s="727"/>
      <c r="D204" s="727"/>
      <c r="E204" s="727"/>
      <c r="F204" s="727"/>
      <c r="G204" s="727"/>
    </row>
    <row r="205" spans="2:7">
      <c r="B205" s="727"/>
      <c r="C205" s="727"/>
      <c r="D205" s="727"/>
      <c r="E205" s="727"/>
      <c r="F205" s="727"/>
      <c r="G205" s="727"/>
    </row>
    <row r="206" spans="2:7">
      <c r="B206" s="727"/>
      <c r="C206" s="727"/>
      <c r="D206" s="727"/>
      <c r="E206" s="727"/>
      <c r="F206" s="727"/>
      <c r="G206" s="727"/>
    </row>
    <row r="207" spans="2:7">
      <c r="B207" s="727"/>
      <c r="C207" s="727"/>
      <c r="D207" s="727"/>
      <c r="E207" s="727"/>
      <c r="F207" s="727"/>
      <c r="G207" s="727"/>
    </row>
    <row r="208" spans="2:7">
      <c r="B208" s="727"/>
      <c r="C208" s="727"/>
      <c r="D208" s="727"/>
      <c r="E208" s="727"/>
      <c r="F208" s="727"/>
      <c r="G208" s="727"/>
    </row>
    <row r="209" spans="2:7">
      <c r="B209" s="727"/>
      <c r="C209" s="727"/>
      <c r="D209" s="727"/>
      <c r="E209" s="727"/>
      <c r="F209" s="727"/>
      <c r="G209" s="727"/>
    </row>
    <row r="210" spans="2:7">
      <c r="B210" s="727"/>
      <c r="C210" s="727"/>
      <c r="D210" s="727"/>
      <c r="E210" s="727"/>
      <c r="F210" s="727"/>
      <c r="G210" s="727"/>
    </row>
    <row r="211" spans="2:7">
      <c r="B211" s="727"/>
      <c r="C211" s="727"/>
      <c r="D211" s="727"/>
      <c r="E211" s="727"/>
      <c r="F211" s="727"/>
      <c r="G211" s="727"/>
    </row>
    <row r="212" spans="2:7">
      <c r="B212" s="727"/>
      <c r="C212" s="727"/>
      <c r="D212" s="727"/>
      <c r="E212" s="727"/>
      <c r="F212" s="727"/>
      <c r="G212" s="727"/>
    </row>
    <row r="213" spans="2:7">
      <c r="B213" s="727"/>
      <c r="C213" s="727"/>
      <c r="D213" s="727"/>
      <c r="E213" s="727"/>
      <c r="F213" s="727"/>
      <c r="G213" s="727"/>
    </row>
    <row r="214" spans="2:7">
      <c r="B214" s="727"/>
      <c r="C214" s="727"/>
      <c r="D214" s="727"/>
      <c r="E214" s="727"/>
      <c r="F214" s="727"/>
      <c r="G214" s="727"/>
    </row>
    <row r="215" spans="2:7">
      <c r="B215" s="727"/>
      <c r="C215" s="727"/>
      <c r="D215" s="727"/>
      <c r="E215" s="727"/>
      <c r="F215" s="727"/>
      <c r="G215" s="727"/>
    </row>
    <row r="216" spans="2:7">
      <c r="B216" s="727"/>
      <c r="C216" s="727"/>
      <c r="D216" s="727"/>
      <c r="E216" s="727"/>
      <c r="F216" s="727"/>
      <c r="G216" s="727"/>
    </row>
    <row r="217" spans="2:7">
      <c r="B217" s="727"/>
      <c r="C217" s="727"/>
      <c r="D217" s="727"/>
      <c r="E217" s="727"/>
      <c r="F217" s="727"/>
      <c r="G217" s="727"/>
    </row>
    <row r="218" spans="2:7">
      <c r="B218" s="727"/>
      <c r="C218" s="727"/>
      <c r="D218" s="727"/>
      <c r="E218" s="727"/>
      <c r="F218" s="727"/>
      <c r="G218" s="727"/>
    </row>
    <row r="219" spans="2:7">
      <c r="B219" s="727"/>
      <c r="C219" s="727"/>
      <c r="D219" s="727"/>
      <c r="E219" s="727"/>
      <c r="F219" s="727"/>
      <c r="G219" s="727"/>
    </row>
    <row r="220" spans="2:7">
      <c r="B220" s="727"/>
      <c r="C220" s="727"/>
      <c r="D220" s="727"/>
      <c r="E220" s="727"/>
      <c r="F220" s="727"/>
      <c r="G220" s="727"/>
    </row>
    <row r="221" spans="2:7">
      <c r="B221" s="727"/>
      <c r="C221" s="727"/>
      <c r="D221" s="727"/>
      <c r="E221" s="727"/>
      <c r="F221" s="727"/>
      <c r="G221" s="727"/>
    </row>
    <row r="222" spans="2:7">
      <c r="B222" s="727"/>
      <c r="C222" s="727"/>
      <c r="D222" s="727"/>
      <c r="E222" s="727"/>
      <c r="F222" s="727"/>
      <c r="G222" s="727"/>
    </row>
    <row r="223" spans="2:7">
      <c r="B223" s="727"/>
      <c r="C223" s="727"/>
      <c r="D223" s="727"/>
      <c r="E223" s="727"/>
      <c r="F223" s="727"/>
      <c r="G223" s="727"/>
    </row>
    <row r="224" spans="2:7">
      <c r="B224" s="727"/>
      <c r="C224" s="727"/>
      <c r="D224" s="727"/>
      <c r="E224" s="727"/>
      <c r="F224" s="727"/>
      <c r="G224" s="727"/>
    </row>
    <row r="225" spans="2:7">
      <c r="B225" s="727"/>
      <c r="C225" s="727"/>
      <c r="D225" s="727"/>
      <c r="E225" s="727"/>
      <c r="F225" s="727"/>
      <c r="G225" s="727"/>
    </row>
    <row r="226" spans="2:7">
      <c r="B226" s="727"/>
      <c r="C226" s="727"/>
      <c r="D226" s="727"/>
      <c r="E226" s="727"/>
      <c r="F226" s="727"/>
      <c r="G226" s="727"/>
    </row>
    <row r="227" spans="2:7">
      <c r="B227" s="727"/>
      <c r="C227" s="727"/>
      <c r="D227" s="727"/>
      <c r="E227" s="727"/>
      <c r="F227" s="727"/>
      <c r="G227" s="727"/>
    </row>
    <row r="228" spans="2:7">
      <c r="B228" s="727"/>
      <c r="C228" s="727"/>
      <c r="D228" s="727"/>
      <c r="E228" s="727"/>
      <c r="F228" s="727"/>
      <c r="G228" s="727"/>
    </row>
    <row r="229" spans="2:7">
      <c r="B229" s="727"/>
      <c r="C229" s="727"/>
      <c r="D229" s="727"/>
      <c r="E229" s="727"/>
      <c r="F229" s="727"/>
      <c r="G229" s="727"/>
    </row>
    <row r="230" spans="2:7">
      <c r="B230" s="727"/>
      <c r="C230" s="727"/>
      <c r="D230" s="727"/>
      <c r="E230" s="727"/>
      <c r="F230" s="727"/>
      <c r="G230" s="727"/>
    </row>
    <row r="231" spans="2:7">
      <c r="B231" s="727"/>
      <c r="C231" s="727"/>
      <c r="D231" s="727"/>
      <c r="E231" s="727"/>
      <c r="F231" s="727"/>
      <c r="G231" s="727"/>
    </row>
    <row r="232" spans="2:7">
      <c r="B232" s="727"/>
      <c r="C232" s="727"/>
      <c r="D232" s="727"/>
      <c r="E232" s="727"/>
      <c r="F232" s="727"/>
      <c r="G232" s="727"/>
    </row>
    <row r="233" spans="2:7">
      <c r="B233" s="727"/>
      <c r="C233" s="727"/>
      <c r="D233" s="727"/>
      <c r="E233" s="727"/>
      <c r="F233" s="727"/>
      <c r="G233" s="727"/>
    </row>
    <row r="234" spans="2:7">
      <c r="B234" s="727"/>
      <c r="C234" s="727"/>
      <c r="D234" s="727"/>
      <c r="E234" s="727"/>
      <c r="F234" s="727"/>
      <c r="G234" s="727"/>
    </row>
    <row r="235" spans="2:7">
      <c r="B235" s="727"/>
      <c r="C235" s="727"/>
      <c r="D235" s="727"/>
      <c r="E235" s="727"/>
      <c r="F235" s="727"/>
      <c r="G235" s="727"/>
    </row>
    <row r="236" spans="2:7">
      <c r="B236" s="727"/>
      <c r="C236" s="727"/>
      <c r="D236" s="727"/>
      <c r="E236" s="727"/>
      <c r="F236" s="727"/>
      <c r="G236" s="727"/>
    </row>
    <row r="237" spans="2:7">
      <c r="B237" s="727"/>
      <c r="C237" s="727"/>
      <c r="D237" s="727"/>
      <c r="E237" s="727"/>
      <c r="F237" s="727"/>
      <c r="G237" s="727"/>
    </row>
    <row r="238" spans="2:7">
      <c r="B238" s="727"/>
      <c r="C238" s="727"/>
      <c r="D238" s="727"/>
      <c r="E238" s="727"/>
      <c r="F238" s="727"/>
      <c r="G238" s="727"/>
    </row>
    <row r="239" spans="2:7">
      <c r="B239" s="727"/>
      <c r="C239" s="727"/>
      <c r="D239" s="727"/>
      <c r="E239" s="727"/>
      <c r="F239" s="727"/>
      <c r="G239" s="727"/>
    </row>
    <row r="240" spans="2:7">
      <c r="B240" s="727"/>
      <c r="C240" s="727"/>
      <c r="D240" s="727"/>
      <c r="E240" s="727"/>
      <c r="F240" s="727"/>
      <c r="G240" s="727"/>
    </row>
    <row r="241" spans="2:7">
      <c r="B241" s="727"/>
      <c r="C241" s="727"/>
      <c r="D241" s="727"/>
      <c r="E241" s="727"/>
      <c r="F241" s="727"/>
      <c r="G241" s="727"/>
    </row>
    <row r="242" spans="2:7">
      <c r="B242" s="727"/>
      <c r="C242" s="727"/>
      <c r="D242" s="727"/>
      <c r="E242" s="727"/>
      <c r="F242" s="727"/>
      <c r="G242" s="727"/>
    </row>
    <row r="243" spans="2:7">
      <c r="B243" s="727"/>
      <c r="C243" s="727"/>
      <c r="D243" s="727"/>
      <c r="E243" s="727"/>
      <c r="F243" s="727"/>
      <c r="G243" s="727"/>
    </row>
    <row r="244" spans="2:7">
      <c r="B244" s="727"/>
      <c r="C244" s="727"/>
      <c r="D244" s="727"/>
      <c r="E244" s="727"/>
      <c r="F244" s="727"/>
      <c r="G244" s="727"/>
    </row>
    <row r="245" spans="2:7">
      <c r="B245" s="727"/>
      <c r="C245" s="727"/>
      <c r="D245" s="727"/>
      <c r="E245" s="727"/>
      <c r="F245" s="727"/>
      <c r="G245" s="727"/>
    </row>
    <row r="246" spans="2:7">
      <c r="B246" s="727"/>
      <c r="C246" s="727"/>
      <c r="D246" s="727"/>
      <c r="E246" s="727"/>
      <c r="F246" s="727"/>
      <c r="G246" s="727"/>
    </row>
    <row r="247" spans="2:7">
      <c r="B247" s="727"/>
      <c r="C247" s="727"/>
      <c r="D247" s="727"/>
      <c r="E247" s="727"/>
      <c r="F247" s="727"/>
      <c r="G247" s="727"/>
    </row>
    <row r="248" spans="2:7">
      <c r="B248" s="727"/>
      <c r="C248" s="727"/>
      <c r="D248" s="727"/>
      <c r="E248" s="727"/>
      <c r="F248" s="727"/>
      <c r="G248" s="727"/>
    </row>
    <row r="249" spans="2:7">
      <c r="B249" s="727"/>
      <c r="C249" s="727"/>
      <c r="D249" s="727"/>
      <c r="E249" s="727"/>
      <c r="F249" s="727"/>
      <c r="G249" s="727"/>
    </row>
    <row r="250" spans="2:7">
      <c r="B250" s="727"/>
      <c r="C250" s="727"/>
      <c r="D250" s="727"/>
      <c r="E250" s="727"/>
      <c r="F250" s="727"/>
      <c r="G250" s="727"/>
    </row>
    <row r="251" spans="2:7">
      <c r="B251" s="727"/>
      <c r="C251" s="727"/>
      <c r="D251" s="727"/>
      <c r="E251" s="727"/>
      <c r="F251" s="727"/>
      <c r="G251" s="727"/>
    </row>
    <row r="252" spans="2:7">
      <c r="B252" s="727"/>
      <c r="C252" s="727"/>
      <c r="D252" s="727"/>
      <c r="E252" s="727"/>
      <c r="F252" s="727"/>
      <c r="G252" s="727"/>
    </row>
    <row r="253" spans="2:7">
      <c r="B253" s="727"/>
      <c r="C253" s="727"/>
      <c r="D253" s="727"/>
      <c r="E253" s="727"/>
      <c r="F253" s="727"/>
      <c r="G253" s="727"/>
    </row>
    <row r="254" spans="2:7">
      <c r="B254" s="727"/>
      <c r="C254" s="727"/>
      <c r="D254" s="727"/>
      <c r="E254" s="727"/>
      <c r="F254" s="727"/>
      <c r="G254" s="727"/>
    </row>
    <row r="255" spans="2:7">
      <c r="B255" s="727"/>
      <c r="C255" s="727"/>
      <c r="D255" s="727"/>
      <c r="E255" s="727"/>
      <c r="F255" s="727"/>
      <c r="G255" s="727"/>
    </row>
    <row r="256" spans="2:7">
      <c r="B256" s="727"/>
      <c r="C256" s="727"/>
      <c r="D256" s="727"/>
      <c r="E256" s="727"/>
      <c r="F256" s="727"/>
      <c r="G256" s="727"/>
    </row>
    <row r="257" spans="2:7">
      <c r="B257" s="727"/>
      <c r="C257" s="727"/>
      <c r="D257" s="727"/>
      <c r="E257" s="727"/>
      <c r="F257" s="727"/>
      <c r="G257" s="727"/>
    </row>
    <row r="258" spans="2:7">
      <c r="B258" s="727"/>
      <c r="C258" s="727"/>
      <c r="D258" s="727"/>
      <c r="E258" s="727"/>
      <c r="F258" s="727"/>
      <c r="G258" s="727"/>
    </row>
    <row r="259" spans="2:7">
      <c r="B259" s="727"/>
      <c r="C259" s="727"/>
      <c r="D259" s="727"/>
      <c r="E259" s="727"/>
      <c r="F259" s="727"/>
      <c r="G259" s="727"/>
    </row>
    <row r="260" spans="2:7">
      <c r="B260" s="727"/>
      <c r="C260" s="727"/>
      <c r="D260" s="727"/>
      <c r="E260" s="727"/>
      <c r="F260" s="727"/>
      <c r="G260" s="727"/>
    </row>
    <row r="261" spans="2:7">
      <c r="B261" s="727"/>
      <c r="C261" s="727"/>
      <c r="D261" s="727"/>
      <c r="E261" s="727"/>
      <c r="F261" s="727"/>
      <c r="G261" s="727"/>
    </row>
    <row r="262" spans="2:7">
      <c r="B262" s="727"/>
      <c r="C262" s="727"/>
      <c r="D262" s="727"/>
      <c r="E262" s="727"/>
      <c r="F262" s="727"/>
      <c r="G262" s="727"/>
    </row>
    <row r="263" spans="2:7">
      <c r="B263" s="727"/>
      <c r="C263" s="727"/>
      <c r="D263" s="727"/>
      <c r="E263" s="727"/>
      <c r="F263" s="727"/>
      <c r="G263" s="727"/>
    </row>
    <row r="264" spans="2:7">
      <c r="B264" s="727"/>
      <c r="C264" s="727"/>
      <c r="D264" s="727"/>
      <c r="E264" s="727"/>
      <c r="F264" s="727"/>
      <c r="G264" s="727"/>
    </row>
    <row r="265" spans="2:7">
      <c r="B265" s="727"/>
      <c r="C265" s="727"/>
      <c r="D265" s="727"/>
      <c r="E265" s="727"/>
      <c r="F265" s="727"/>
      <c r="G265" s="727"/>
    </row>
    <row r="266" spans="2:7">
      <c r="B266" s="727"/>
      <c r="C266" s="727"/>
      <c r="D266" s="727"/>
      <c r="E266" s="727"/>
      <c r="F266" s="727"/>
      <c r="G266" s="727"/>
    </row>
    <row r="267" spans="2:7">
      <c r="B267" s="727"/>
      <c r="C267" s="727"/>
      <c r="D267" s="727"/>
      <c r="E267" s="727"/>
      <c r="F267" s="727"/>
      <c r="G267" s="727"/>
    </row>
    <row r="268" spans="2:7">
      <c r="B268" s="727"/>
      <c r="C268" s="727"/>
      <c r="D268" s="727"/>
      <c r="E268" s="727"/>
      <c r="F268" s="727"/>
      <c r="G268" s="727"/>
    </row>
    <row r="269" spans="2:7">
      <c r="B269" s="727"/>
      <c r="C269" s="727"/>
      <c r="D269" s="727"/>
      <c r="E269" s="727"/>
      <c r="F269" s="727"/>
      <c r="G269" s="727"/>
    </row>
    <row r="270" spans="2:7">
      <c r="B270" s="727"/>
      <c r="C270" s="727"/>
      <c r="D270" s="727"/>
      <c r="E270" s="727"/>
      <c r="F270" s="727"/>
      <c r="G270" s="727"/>
    </row>
    <row r="271" spans="2:7">
      <c r="B271" s="727"/>
      <c r="C271" s="727"/>
      <c r="D271" s="727"/>
      <c r="E271" s="727"/>
      <c r="F271" s="727"/>
      <c r="G271" s="727"/>
    </row>
    <row r="272" spans="2:7">
      <c r="B272" s="727"/>
      <c r="C272" s="727"/>
      <c r="D272" s="727"/>
      <c r="E272" s="727"/>
      <c r="F272" s="727"/>
      <c r="G272" s="727"/>
    </row>
    <row r="273" spans="2:7">
      <c r="B273" s="727"/>
      <c r="C273" s="727"/>
      <c r="D273" s="727"/>
      <c r="E273" s="727"/>
      <c r="F273" s="727"/>
      <c r="G273" s="727"/>
    </row>
    <row r="274" spans="2:7">
      <c r="B274" s="727"/>
      <c r="C274" s="727"/>
      <c r="D274" s="727"/>
      <c r="E274" s="727"/>
      <c r="F274" s="727"/>
      <c r="G274" s="727"/>
    </row>
    <row r="275" spans="2:7">
      <c r="B275" s="727"/>
      <c r="C275" s="727"/>
      <c r="D275" s="727"/>
      <c r="E275" s="727"/>
      <c r="F275" s="727"/>
      <c r="G275" s="727"/>
    </row>
    <row r="276" spans="2:7">
      <c r="B276" s="727"/>
      <c r="C276" s="727"/>
      <c r="D276" s="727"/>
      <c r="E276" s="727"/>
      <c r="F276" s="727"/>
      <c r="G276" s="727"/>
    </row>
    <row r="277" spans="2:7">
      <c r="B277" s="727"/>
      <c r="C277" s="727"/>
      <c r="D277" s="727"/>
      <c r="E277" s="727"/>
      <c r="F277" s="727"/>
      <c r="G277" s="727"/>
    </row>
    <row r="278" spans="2:7">
      <c r="B278" s="727"/>
      <c r="C278" s="727"/>
      <c r="D278" s="727"/>
      <c r="E278" s="727"/>
      <c r="F278" s="727"/>
      <c r="G278" s="727"/>
    </row>
    <row r="279" spans="2:7">
      <c r="B279" s="727"/>
      <c r="C279" s="727"/>
      <c r="D279" s="727"/>
      <c r="E279" s="727"/>
      <c r="F279" s="727"/>
      <c r="G279" s="727"/>
    </row>
    <row r="280" spans="2:7">
      <c r="B280" s="727"/>
      <c r="C280" s="727"/>
      <c r="D280" s="727"/>
      <c r="E280" s="727"/>
      <c r="F280" s="727"/>
      <c r="G280" s="727"/>
    </row>
    <row r="281" spans="2:7">
      <c r="B281" s="727"/>
      <c r="C281" s="727"/>
      <c r="D281" s="727"/>
      <c r="E281" s="727"/>
      <c r="F281" s="727"/>
      <c r="G281" s="727"/>
    </row>
    <row r="282" spans="2:7">
      <c r="B282" s="727"/>
      <c r="C282" s="727"/>
      <c r="D282" s="727"/>
      <c r="E282" s="727"/>
      <c r="F282" s="727"/>
      <c r="G282" s="727"/>
    </row>
    <row r="283" spans="2:7">
      <c r="B283" s="727"/>
      <c r="C283" s="727"/>
      <c r="D283" s="727"/>
      <c r="E283" s="727"/>
      <c r="F283" s="727"/>
      <c r="G283" s="727"/>
    </row>
    <row r="284" spans="2:7">
      <c r="B284" s="727"/>
      <c r="C284" s="727"/>
      <c r="D284" s="727"/>
      <c r="E284" s="727"/>
      <c r="F284" s="727"/>
      <c r="G284" s="727"/>
    </row>
    <row r="285" spans="2:7">
      <c r="B285" s="727"/>
      <c r="C285" s="727"/>
      <c r="D285" s="727"/>
      <c r="E285" s="727"/>
      <c r="F285" s="727"/>
      <c r="G285" s="727"/>
    </row>
    <row r="286" spans="2:7">
      <c r="B286" s="727"/>
      <c r="C286" s="727"/>
      <c r="D286" s="727"/>
      <c r="E286" s="727"/>
      <c r="F286" s="727"/>
      <c r="G286" s="727"/>
    </row>
    <row r="287" spans="2:7">
      <c r="B287" s="727"/>
      <c r="C287" s="727"/>
      <c r="D287" s="727"/>
      <c r="E287" s="727"/>
      <c r="F287" s="727"/>
      <c r="G287" s="727"/>
    </row>
    <row r="288" spans="2:7">
      <c r="B288" s="727"/>
      <c r="C288" s="727"/>
      <c r="D288" s="727"/>
      <c r="E288" s="727"/>
      <c r="F288" s="727"/>
      <c r="G288" s="727"/>
    </row>
    <row r="289" spans="2:7">
      <c r="B289" s="727"/>
      <c r="C289" s="727"/>
      <c r="D289" s="727"/>
      <c r="E289" s="727"/>
      <c r="F289" s="727"/>
      <c r="G289" s="727"/>
    </row>
    <row r="290" spans="2:7">
      <c r="B290" s="727"/>
      <c r="C290" s="727"/>
      <c r="D290" s="727"/>
      <c r="E290" s="727"/>
      <c r="F290" s="727"/>
      <c r="G290" s="727"/>
    </row>
    <row r="291" spans="2:7">
      <c r="B291" s="727"/>
      <c r="C291" s="727"/>
      <c r="D291" s="727"/>
      <c r="E291" s="727"/>
      <c r="F291" s="727"/>
      <c r="G291" s="727"/>
    </row>
    <row r="292" spans="2:7">
      <c r="B292" s="727"/>
      <c r="C292" s="727"/>
      <c r="D292" s="727"/>
      <c r="E292" s="727"/>
      <c r="F292" s="727"/>
      <c r="G292" s="727"/>
    </row>
    <row r="293" spans="2:7">
      <c r="B293" s="727"/>
      <c r="C293" s="727"/>
      <c r="D293" s="727"/>
      <c r="E293" s="727"/>
      <c r="F293" s="727"/>
      <c r="G293" s="727"/>
    </row>
    <row r="294" spans="2:7">
      <c r="B294" s="727"/>
      <c r="C294" s="727"/>
      <c r="D294" s="727"/>
      <c r="E294" s="727"/>
      <c r="F294" s="727"/>
      <c r="G294" s="727"/>
    </row>
    <row r="295" spans="2:7">
      <c r="B295" s="727"/>
      <c r="C295" s="727"/>
      <c r="D295" s="727"/>
      <c r="E295" s="727"/>
      <c r="F295" s="727"/>
      <c r="G295" s="727"/>
    </row>
    <row r="296" spans="2:7">
      <c r="B296" s="727"/>
      <c r="C296" s="727"/>
      <c r="D296" s="727"/>
      <c r="E296" s="727"/>
      <c r="F296" s="727"/>
      <c r="G296" s="727"/>
    </row>
    <row r="297" spans="2:7">
      <c r="B297" s="727"/>
      <c r="C297" s="727"/>
      <c r="D297" s="727"/>
      <c r="E297" s="727"/>
      <c r="F297" s="727"/>
      <c r="G297" s="727"/>
    </row>
    <row r="298" spans="2:7">
      <c r="B298" s="727"/>
      <c r="C298" s="727"/>
      <c r="D298" s="727"/>
      <c r="E298" s="727"/>
      <c r="F298" s="727"/>
      <c r="G298" s="727"/>
    </row>
    <row r="299" spans="2:7">
      <c r="B299" s="727"/>
      <c r="C299" s="727"/>
      <c r="D299" s="727"/>
      <c r="E299" s="727"/>
      <c r="F299" s="727"/>
      <c r="G299" s="727"/>
    </row>
    <row r="300" spans="2:7">
      <c r="B300" s="727"/>
      <c r="C300" s="727"/>
      <c r="D300" s="727"/>
      <c r="E300" s="727"/>
      <c r="F300" s="727"/>
      <c r="G300" s="727"/>
    </row>
    <row r="301" spans="2:7">
      <c r="B301" s="727"/>
      <c r="C301" s="727"/>
      <c r="D301" s="727"/>
      <c r="E301" s="727"/>
      <c r="F301" s="727"/>
      <c r="G301" s="727"/>
    </row>
    <row r="302" spans="2:7">
      <c r="B302" s="727"/>
      <c r="C302" s="727"/>
      <c r="D302" s="727"/>
      <c r="E302" s="727"/>
      <c r="F302" s="727"/>
      <c r="G302" s="727"/>
    </row>
    <row r="303" spans="2:7">
      <c r="B303" s="727"/>
      <c r="C303" s="727"/>
      <c r="D303" s="727"/>
      <c r="E303" s="727"/>
      <c r="F303" s="727"/>
      <c r="G303" s="727"/>
    </row>
    <row r="304" spans="2:7">
      <c r="B304" s="727"/>
      <c r="C304" s="727"/>
      <c r="D304" s="727"/>
      <c r="E304" s="727"/>
      <c r="F304" s="727"/>
      <c r="G304" s="727"/>
    </row>
    <row r="305" spans="2:7">
      <c r="B305" s="727"/>
      <c r="C305" s="727"/>
      <c r="D305" s="727"/>
      <c r="E305" s="727"/>
      <c r="F305" s="727"/>
      <c r="G305" s="727"/>
    </row>
    <row r="306" spans="2:7">
      <c r="B306" s="727"/>
      <c r="C306" s="727"/>
      <c r="D306" s="727"/>
      <c r="E306" s="727"/>
      <c r="F306" s="727"/>
      <c r="G306" s="727"/>
    </row>
    <row r="307" spans="2:7">
      <c r="B307" s="727"/>
      <c r="C307" s="727"/>
      <c r="D307" s="727"/>
      <c r="E307" s="727"/>
      <c r="F307" s="727"/>
      <c r="G307" s="727"/>
    </row>
    <row r="308" spans="2:7">
      <c r="B308" s="727"/>
      <c r="C308" s="727"/>
      <c r="D308" s="727"/>
      <c r="E308" s="727"/>
      <c r="F308" s="727"/>
      <c r="G308" s="727"/>
    </row>
    <row r="309" spans="2:7">
      <c r="B309" s="727"/>
      <c r="C309" s="727"/>
      <c r="D309" s="727"/>
      <c r="E309" s="727"/>
      <c r="F309" s="727"/>
      <c r="G309" s="727"/>
    </row>
    <row r="310" spans="2:7">
      <c r="B310" s="727"/>
      <c r="C310" s="727"/>
      <c r="D310" s="727"/>
      <c r="E310" s="727"/>
      <c r="F310" s="727"/>
      <c r="G310" s="727"/>
    </row>
    <row r="311" spans="2:7">
      <c r="B311" s="727"/>
      <c r="C311" s="727"/>
      <c r="D311" s="727"/>
      <c r="E311" s="727"/>
      <c r="F311" s="727"/>
      <c r="G311" s="727"/>
    </row>
    <row r="312" spans="2:7">
      <c r="B312" s="727"/>
      <c r="C312" s="727"/>
      <c r="D312" s="727"/>
      <c r="E312" s="727"/>
      <c r="F312" s="727"/>
      <c r="G312" s="727"/>
    </row>
    <row r="313" spans="2:7">
      <c r="B313" s="727"/>
      <c r="C313" s="727"/>
      <c r="D313" s="727"/>
      <c r="E313" s="727"/>
      <c r="F313" s="727"/>
      <c r="G313" s="727"/>
    </row>
    <row r="314" spans="2:7">
      <c r="B314" s="727"/>
      <c r="C314" s="727"/>
      <c r="D314" s="727"/>
      <c r="E314" s="727"/>
      <c r="F314" s="727"/>
      <c r="G314" s="727"/>
    </row>
    <row r="315" spans="2:7">
      <c r="B315" s="727"/>
      <c r="C315" s="727"/>
      <c r="D315" s="727"/>
      <c r="E315" s="727"/>
      <c r="F315" s="727"/>
      <c r="G315" s="727"/>
    </row>
    <row r="316" spans="2:7">
      <c r="B316" s="727"/>
      <c r="C316" s="727"/>
      <c r="D316" s="727"/>
      <c r="E316" s="727"/>
      <c r="F316" s="727"/>
      <c r="G316" s="727"/>
    </row>
    <row r="317" spans="2:7">
      <c r="B317" s="727"/>
      <c r="C317" s="727"/>
      <c r="D317" s="727"/>
      <c r="E317" s="727"/>
      <c r="F317" s="727"/>
      <c r="G317" s="727"/>
    </row>
    <row r="318" spans="2:7">
      <c r="B318" s="727"/>
      <c r="C318" s="727"/>
      <c r="D318" s="727"/>
      <c r="E318" s="727"/>
      <c r="F318" s="727"/>
      <c r="G318" s="727"/>
    </row>
    <row r="319" spans="2:7">
      <c r="B319" s="727"/>
      <c r="C319" s="727"/>
      <c r="D319" s="727"/>
      <c r="E319" s="727"/>
      <c r="F319" s="727"/>
      <c r="G319" s="727"/>
    </row>
    <row r="320" spans="2:7">
      <c r="B320" s="727"/>
      <c r="C320" s="727"/>
      <c r="D320" s="727"/>
      <c r="E320" s="727"/>
      <c r="F320" s="727"/>
      <c r="G320" s="727"/>
    </row>
    <row r="321" spans="2:7">
      <c r="B321" s="727"/>
      <c r="C321" s="727"/>
      <c r="D321" s="727"/>
      <c r="E321" s="727"/>
      <c r="F321" s="727"/>
      <c r="G321" s="727"/>
    </row>
    <row r="322" spans="2:7">
      <c r="B322" s="727"/>
      <c r="C322" s="727"/>
      <c r="D322" s="727"/>
      <c r="E322" s="727"/>
      <c r="F322" s="727"/>
      <c r="G322" s="727"/>
    </row>
    <row r="323" spans="2:7">
      <c r="B323" s="727"/>
      <c r="C323" s="727"/>
      <c r="D323" s="727"/>
      <c r="E323" s="727"/>
      <c r="F323" s="727"/>
      <c r="G323" s="727"/>
    </row>
    <row r="324" spans="2:7">
      <c r="B324" s="727"/>
      <c r="C324" s="727"/>
      <c r="D324" s="727"/>
      <c r="E324" s="727"/>
      <c r="F324" s="727"/>
      <c r="G324" s="727"/>
    </row>
    <row r="325" spans="2:7">
      <c r="B325" s="727"/>
      <c r="C325" s="727"/>
      <c r="D325" s="727"/>
      <c r="E325" s="727"/>
      <c r="F325" s="727"/>
      <c r="G325" s="727"/>
    </row>
    <row r="326" spans="2:7">
      <c r="B326" s="727"/>
      <c r="C326" s="727"/>
      <c r="D326" s="727"/>
      <c r="E326" s="727"/>
      <c r="F326" s="727"/>
      <c r="G326" s="727"/>
    </row>
    <row r="327" spans="2:7">
      <c r="B327" s="727"/>
      <c r="C327" s="727"/>
      <c r="D327" s="727"/>
      <c r="E327" s="727"/>
      <c r="F327" s="727"/>
      <c r="G327" s="727"/>
    </row>
    <row r="328" spans="2:7">
      <c r="B328" s="727"/>
      <c r="C328" s="727"/>
      <c r="D328" s="727"/>
      <c r="E328" s="727"/>
      <c r="F328" s="727"/>
      <c r="G328" s="727"/>
    </row>
    <row r="329" spans="2:7">
      <c r="B329" s="727"/>
      <c r="C329" s="727"/>
      <c r="D329" s="727"/>
      <c r="E329" s="727"/>
      <c r="F329" s="727"/>
      <c r="G329" s="727"/>
    </row>
    <row r="330" spans="2:7">
      <c r="B330" s="727"/>
      <c r="C330" s="727"/>
      <c r="D330" s="727"/>
      <c r="E330" s="727"/>
      <c r="F330" s="727"/>
      <c r="G330" s="727"/>
    </row>
    <row r="331" spans="2:7">
      <c r="B331" s="727"/>
      <c r="C331" s="727"/>
      <c r="D331" s="727"/>
      <c r="E331" s="727"/>
      <c r="F331" s="727"/>
      <c r="G331" s="727"/>
    </row>
    <row r="332" spans="2:7">
      <c r="B332" s="727"/>
      <c r="C332" s="727"/>
      <c r="D332" s="727"/>
      <c r="E332" s="727"/>
      <c r="F332" s="727"/>
      <c r="G332" s="727"/>
    </row>
    <row r="333" spans="2:7">
      <c r="B333" s="727"/>
      <c r="C333" s="727"/>
      <c r="D333" s="727"/>
      <c r="E333" s="727"/>
      <c r="F333" s="727"/>
      <c r="G333" s="727"/>
    </row>
    <row r="334" spans="2:7">
      <c r="B334" s="727"/>
      <c r="C334" s="727"/>
      <c r="D334" s="727"/>
      <c r="E334" s="727"/>
      <c r="F334" s="727"/>
      <c r="G334" s="727"/>
    </row>
    <row r="335" spans="2:7">
      <c r="B335" s="727"/>
      <c r="C335" s="727"/>
      <c r="D335" s="727"/>
      <c r="E335" s="727"/>
      <c r="F335" s="727"/>
      <c r="G335" s="727"/>
    </row>
    <row r="336" spans="2:7">
      <c r="B336" s="727"/>
      <c r="C336" s="727"/>
      <c r="D336" s="727"/>
      <c r="E336" s="727"/>
      <c r="F336" s="727"/>
      <c r="G336" s="727"/>
    </row>
    <row r="337" spans="2:7">
      <c r="B337" s="727"/>
      <c r="C337" s="727"/>
      <c r="D337" s="727"/>
      <c r="E337" s="727"/>
      <c r="F337" s="727"/>
      <c r="G337" s="727"/>
    </row>
    <row r="338" spans="2:7">
      <c r="B338" s="727"/>
      <c r="C338" s="727"/>
      <c r="D338" s="727"/>
      <c r="E338" s="727"/>
      <c r="F338" s="727"/>
      <c r="G338" s="727"/>
    </row>
    <row r="339" spans="2:7">
      <c r="B339" s="727"/>
      <c r="C339" s="727"/>
      <c r="D339" s="727"/>
      <c r="E339" s="727"/>
      <c r="F339" s="727"/>
      <c r="G339" s="727"/>
    </row>
    <row r="340" spans="2:7">
      <c r="B340" s="727"/>
      <c r="C340" s="727"/>
      <c r="D340" s="727"/>
      <c r="E340" s="727"/>
      <c r="F340" s="727"/>
      <c r="G340" s="727"/>
    </row>
    <row r="341" spans="2:7">
      <c r="B341" s="727"/>
      <c r="C341" s="727"/>
      <c r="D341" s="727"/>
      <c r="E341" s="727"/>
      <c r="F341" s="727"/>
      <c r="G341" s="727"/>
    </row>
    <row r="342" spans="2:7">
      <c r="B342" s="727"/>
      <c r="C342" s="727"/>
      <c r="D342" s="727"/>
      <c r="E342" s="727"/>
      <c r="F342" s="727"/>
      <c r="G342" s="727"/>
    </row>
    <row r="343" spans="2:7">
      <c r="B343" s="727"/>
      <c r="C343" s="727"/>
      <c r="D343" s="727"/>
      <c r="E343" s="727"/>
      <c r="F343" s="727"/>
      <c r="G343" s="727"/>
    </row>
    <row r="344" spans="2:7">
      <c r="B344" s="727"/>
      <c r="C344" s="727"/>
      <c r="D344" s="727"/>
      <c r="E344" s="727"/>
      <c r="F344" s="727"/>
      <c r="G344" s="727"/>
    </row>
    <row r="345" spans="2:7">
      <c r="B345" s="727"/>
      <c r="C345" s="727"/>
      <c r="D345" s="727"/>
      <c r="E345" s="727"/>
      <c r="F345" s="727"/>
      <c r="G345" s="727"/>
    </row>
    <row r="346" spans="2:7">
      <c r="B346" s="727"/>
      <c r="C346" s="727"/>
      <c r="D346" s="727"/>
      <c r="E346" s="727"/>
      <c r="F346" s="727"/>
      <c r="G346" s="727"/>
    </row>
    <row r="347" spans="2:7">
      <c r="B347" s="727"/>
      <c r="C347" s="727"/>
      <c r="D347" s="727"/>
      <c r="E347" s="727"/>
      <c r="F347" s="727"/>
      <c r="G347" s="727"/>
    </row>
    <row r="348" spans="2:7">
      <c r="B348" s="727"/>
      <c r="C348" s="727"/>
      <c r="D348" s="727"/>
      <c r="E348" s="727"/>
      <c r="F348" s="727"/>
      <c r="G348" s="727"/>
    </row>
    <row r="349" spans="2:7">
      <c r="B349" s="727"/>
      <c r="C349" s="727"/>
      <c r="D349" s="727"/>
      <c r="E349" s="727"/>
      <c r="F349" s="727"/>
      <c r="G349" s="727"/>
    </row>
    <row r="350" spans="2:7">
      <c r="B350" s="727"/>
      <c r="C350" s="727"/>
      <c r="D350" s="727"/>
      <c r="E350" s="727"/>
      <c r="F350" s="727"/>
      <c r="G350" s="727"/>
    </row>
    <row r="351" spans="2:7">
      <c r="B351" s="727"/>
      <c r="C351" s="727"/>
      <c r="D351" s="727"/>
      <c r="E351" s="727"/>
      <c r="F351" s="727"/>
      <c r="G351" s="727"/>
    </row>
    <row r="352" spans="2:7">
      <c r="B352" s="727"/>
      <c r="C352" s="727"/>
      <c r="D352" s="727"/>
      <c r="E352" s="727"/>
      <c r="F352" s="727"/>
      <c r="G352" s="727"/>
    </row>
    <row r="353" spans="2:7">
      <c r="B353" s="727"/>
      <c r="C353" s="727"/>
      <c r="D353" s="727"/>
      <c r="E353" s="727"/>
      <c r="F353" s="727"/>
      <c r="G353" s="727"/>
    </row>
    <row r="354" spans="2:7">
      <c r="B354" s="727"/>
      <c r="C354" s="727"/>
      <c r="D354" s="727"/>
      <c r="E354" s="727"/>
      <c r="F354" s="727"/>
      <c r="G354" s="727"/>
    </row>
    <row r="355" spans="2:7">
      <c r="B355" s="727"/>
      <c r="C355" s="727"/>
      <c r="D355" s="727"/>
      <c r="E355" s="727"/>
      <c r="F355" s="727"/>
      <c r="G355" s="727"/>
    </row>
    <row r="356" spans="2:7">
      <c r="B356" s="727"/>
      <c r="C356" s="727"/>
      <c r="D356" s="727"/>
      <c r="E356" s="727"/>
      <c r="F356" s="727"/>
      <c r="G356" s="727"/>
    </row>
    <row r="357" spans="2:7">
      <c r="B357" s="727"/>
      <c r="C357" s="727"/>
      <c r="D357" s="727"/>
      <c r="E357" s="727"/>
      <c r="F357" s="727"/>
      <c r="G357" s="727"/>
    </row>
    <row r="358" spans="2:7">
      <c r="B358" s="727"/>
      <c r="C358" s="727"/>
      <c r="D358" s="727"/>
      <c r="E358" s="727"/>
      <c r="F358" s="727"/>
      <c r="G358" s="727"/>
    </row>
    <row r="359" spans="2:7">
      <c r="B359" s="727"/>
      <c r="C359" s="727"/>
      <c r="D359" s="727"/>
      <c r="E359" s="727"/>
      <c r="F359" s="727"/>
      <c r="G359" s="727"/>
    </row>
    <row r="360" spans="2:7">
      <c r="B360" s="727"/>
      <c r="C360" s="727"/>
      <c r="D360" s="727"/>
      <c r="E360" s="727"/>
      <c r="F360" s="727"/>
      <c r="G360" s="727"/>
    </row>
    <row r="361" spans="2:7">
      <c r="B361" s="727"/>
      <c r="C361" s="727"/>
      <c r="D361" s="727"/>
      <c r="E361" s="727"/>
      <c r="F361" s="727"/>
      <c r="G361" s="727"/>
    </row>
    <row r="362" spans="2:7">
      <c r="B362" s="727"/>
      <c r="C362" s="727"/>
      <c r="D362" s="727"/>
      <c r="E362" s="727"/>
      <c r="F362" s="727"/>
      <c r="G362" s="727"/>
    </row>
    <row r="363" spans="2:7">
      <c r="B363" s="727"/>
      <c r="C363" s="727"/>
      <c r="D363" s="727"/>
      <c r="E363" s="727"/>
      <c r="F363" s="727"/>
      <c r="G363" s="727"/>
    </row>
    <row r="364" spans="2:7">
      <c r="B364" s="727"/>
      <c r="C364" s="727"/>
      <c r="D364" s="727"/>
      <c r="E364" s="727"/>
      <c r="F364" s="727"/>
      <c r="G364" s="727"/>
    </row>
    <row r="365" spans="2:7">
      <c r="B365" s="727"/>
      <c r="C365" s="727"/>
      <c r="D365" s="727"/>
      <c r="E365" s="727"/>
      <c r="F365" s="727"/>
      <c r="G365" s="727"/>
    </row>
    <row r="366" spans="2:7">
      <c r="B366" s="727"/>
      <c r="C366" s="727"/>
      <c r="D366" s="727"/>
      <c r="E366" s="727"/>
      <c r="F366" s="727"/>
      <c r="G366" s="727"/>
    </row>
    <row r="367" spans="2:7">
      <c r="B367" s="727"/>
      <c r="C367" s="727"/>
      <c r="D367" s="727"/>
      <c r="E367" s="727"/>
      <c r="F367" s="727"/>
      <c r="G367" s="727"/>
    </row>
    <row r="368" spans="2:7">
      <c r="B368" s="727"/>
      <c r="C368" s="727"/>
      <c r="D368" s="727"/>
      <c r="E368" s="727"/>
      <c r="F368" s="727"/>
      <c r="G368" s="727"/>
    </row>
    <row r="369" spans="2:7">
      <c r="B369" s="727"/>
      <c r="C369" s="727"/>
      <c r="D369" s="727"/>
      <c r="E369" s="727"/>
      <c r="F369" s="727"/>
      <c r="G369" s="727"/>
    </row>
    <row r="370" spans="2:7">
      <c r="B370" s="727"/>
      <c r="C370" s="727"/>
      <c r="D370" s="727"/>
      <c r="E370" s="727"/>
      <c r="F370" s="727"/>
      <c r="G370" s="727"/>
    </row>
    <row r="371" spans="2:7">
      <c r="B371" s="727"/>
      <c r="C371" s="727"/>
      <c r="D371" s="727"/>
      <c r="E371" s="727"/>
      <c r="F371" s="727"/>
      <c r="G371" s="727"/>
    </row>
    <row r="372" spans="2:7">
      <c r="B372" s="727"/>
      <c r="C372" s="727"/>
      <c r="D372" s="727"/>
      <c r="E372" s="727"/>
      <c r="F372" s="727"/>
      <c r="G372" s="727"/>
    </row>
    <row r="373" spans="2:7">
      <c r="B373" s="727"/>
      <c r="C373" s="727"/>
      <c r="D373" s="727"/>
      <c r="E373" s="727"/>
      <c r="F373" s="727"/>
      <c r="G373" s="727"/>
    </row>
    <row r="374" spans="2:7">
      <c r="B374" s="727"/>
      <c r="C374" s="727"/>
      <c r="D374" s="727"/>
      <c r="E374" s="727"/>
      <c r="F374" s="727"/>
      <c r="G374" s="727"/>
    </row>
    <row r="375" spans="2:7">
      <c r="B375" s="727"/>
      <c r="C375" s="727"/>
      <c r="D375" s="727"/>
      <c r="E375" s="727"/>
      <c r="F375" s="727"/>
      <c r="G375" s="727"/>
    </row>
    <row r="376" spans="2:7">
      <c r="B376" s="727"/>
      <c r="C376" s="727"/>
      <c r="D376" s="727"/>
      <c r="E376" s="727"/>
      <c r="F376" s="727"/>
      <c r="G376" s="727"/>
    </row>
    <row r="377" spans="2:7">
      <c r="B377" s="727"/>
      <c r="C377" s="727"/>
      <c r="D377" s="727"/>
      <c r="E377" s="727"/>
      <c r="F377" s="727"/>
      <c r="G377" s="727"/>
    </row>
    <row r="378" spans="2:7">
      <c r="B378" s="727"/>
      <c r="C378" s="727"/>
      <c r="D378" s="727"/>
      <c r="E378" s="727"/>
      <c r="F378" s="727"/>
      <c r="G378" s="727"/>
    </row>
    <row r="379" spans="2:7">
      <c r="B379" s="727"/>
      <c r="C379" s="727"/>
      <c r="D379" s="727"/>
      <c r="E379" s="727"/>
      <c r="F379" s="727"/>
      <c r="G379" s="727"/>
    </row>
    <row r="380" spans="2:7">
      <c r="B380" s="727"/>
      <c r="C380" s="727"/>
      <c r="D380" s="727"/>
      <c r="E380" s="727"/>
      <c r="F380" s="727"/>
      <c r="G380" s="727"/>
    </row>
    <row r="381" spans="2:7">
      <c r="B381" s="727"/>
      <c r="C381" s="727"/>
      <c r="D381" s="727"/>
      <c r="E381" s="727"/>
      <c r="F381" s="727"/>
      <c r="G381" s="727"/>
    </row>
    <row r="382" spans="2:7">
      <c r="B382" s="727"/>
      <c r="C382" s="727"/>
      <c r="D382" s="727"/>
      <c r="E382" s="727"/>
      <c r="F382" s="727"/>
      <c r="G382" s="727"/>
    </row>
    <row r="383" spans="2:7">
      <c r="B383" s="727"/>
      <c r="C383" s="727"/>
      <c r="D383" s="727"/>
      <c r="E383" s="727"/>
      <c r="F383" s="727"/>
      <c r="G383" s="727"/>
    </row>
    <row r="384" spans="2:7">
      <c r="B384" s="727"/>
      <c r="C384" s="727"/>
      <c r="D384" s="727"/>
      <c r="E384" s="727"/>
      <c r="F384" s="727"/>
      <c r="G384" s="727"/>
    </row>
    <row r="385" spans="2:7">
      <c r="B385" s="727"/>
      <c r="C385" s="727"/>
      <c r="D385" s="727"/>
      <c r="E385" s="727"/>
      <c r="F385" s="727"/>
      <c r="G385" s="727"/>
    </row>
    <row r="386" spans="2:7">
      <c r="B386" s="727"/>
      <c r="C386" s="727"/>
      <c r="D386" s="727"/>
      <c r="E386" s="727"/>
      <c r="F386" s="727"/>
      <c r="G386" s="727"/>
    </row>
    <row r="387" spans="2:7">
      <c r="B387" s="727"/>
      <c r="C387" s="727"/>
      <c r="D387" s="727"/>
      <c r="E387" s="727"/>
      <c r="F387" s="727"/>
      <c r="G387" s="727"/>
    </row>
    <row r="388" spans="2:7">
      <c r="B388" s="727"/>
      <c r="C388" s="727"/>
      <c r="D388" s="727"/>
      <c r="E388" s="727"/>
      <c r="F388" s="727"/>
      <c r="G388" s="727"/>
    </row>
    <row r="389" spans="2:7">
      <c r="B389" s="727"/>
      <c r="C389" s="727"/>
      <c r="D389" s="727"/>
      <c r="E389" s="727"/>
      <c r="F389" s="727"/>
      <c r="G389" s="727"/>
    </row>
    <row r="390" spans="2:7">
      <c r="B390" s="727"/>
      <c r="C390" s="727"/>
      <c r="D390" s="727"/>
      <c r="E390" s="727"/>
      <c r="F390" s="727"/>
      <c r="G390" s="727"/>
    </row>
    <row r="391" spans="2:7">
      <c r="B391" s="727"/>
      <c r="C391" s="727"/>
      <c r="D391" s="727"/>
      <c r="E391" s="727"/>
      <c r="F391" s="727"/>
      <c r="G391" s="727"/>
    </row>
    <row r="392" spans="2:7">
      <c r="B392" s="727"/>
      <c r="C392" s="727"/>
      <c r="D392" s="727"/>
      <c r="E392" s="727"/>
      <c r="F392" s="727"/>
      <c r="G392" s="727"/>
    </row>
    <row r="393" spans="2:7">
      <c r="B393" s="727"/>
      <c r="C393" s="727"/>
      <c r="D393" s="727"/>
      <c r="E393" s="727"/>
      <c r="F393" s="727"/>
      <c r="G393" s="727"/>
    </row>
    <row r="394" spans="2:7">
      <c r="B394" s="727"/>
      <c r="C394" s="727"/>
      <c r="D394" s="727"/>
      <c r="E394" s="727"/>
      <c r="F394" s="727"/>
      <c r="G394" s="727"/>
    </row>
    <row r="395" spans="2:7">
      <c r="B395" s="727"/>
      <c r="C395" s="727"/>
      <c r="D395" s="727"/>
      <c r="E395" s="727"/>
      <c r="F395" s="727"/>
      <c r="G395" s="727"/>
    </row>
    <row r="396" spans="2:7">
      <c r="B396" s="727"/>
      <c r="C396" s="727"/>
      <c r="D396" s="727"/>
      <c r="E396" s="727"/>
      <c r="F396" s="727"/>
      <c r="G396" s="727"/>
    </row>
    <row r="397" spans="2:7">
      <c r="B397" s="727"/>
      <c r="C397" s="727"/>
      <c r="D397" s="727"/>
      <c r="E397" s="727"/>
      <c r="F397" s="727"/>
      <c r="G397" s="727"/>
    </row>
    <row r="398" spans="2:7">
      <c r="B398" s="727"/>
      <c r="C398" s="727"/>
      <c r="D398" s="727"/>
      <c r="E398" s="727"/>
      <c r="F398" s="727"/>
      <c r="G398" s="727"/>
    </row>
    <row r="399" spans="2:7">
      <c r="B399" s="727"/>
      <c r="C399" s="727"/>
      <c r="D399" s="727"/>
      <c r="E399" s="727"/>
      <c r="F399" s="727"/>
      <c r="G399" s="727"/>
    </row>
    <row r="400" spans="2:7">
      <c r="B400" s="727"/>
      <c r="C400" s="727"/>
      <c r="D400" s="727"/>
      <c r="E400" s="727"/>
      <c r="F400" s="727"/>
      <c r="G400" s="727"/>
    </row>
    <row r="401" spans="2:7">
      <c r="B401" s="727"/>
      <c r="C401" s="727"/>
      <c r="D401" s="727"/>
      <c r="E401" s="727"/>
      <c r="F401" s="727"/>
      <c r="G401" s="727"/>
    </row>
    <row r="402" spans="2:7">
      <c r="B402" s="727"/>
      <c r="C402" s="727"/>
      <c r="D402" s="727"/>
      <c r="E402" s="727"/>
      <c r="F402" s="727"/>
      <c r="G402" s="727"/>
    </row>
    <row r="403" spans="2:7">
      <c r="B403" s="727"/>
      <c r="C403" s="727"/>
      <c r="D403" s="727"/>
      <c r="E403" s="727"/>
      <c r="F403" s="727"/>
      <c r="G403" s="727"/>
    </row>
    <row r="404" spans="2:7">
      <c r="B404" s="727"/>
      <c r="C404" s="727"/>
      <c r="D404" s="727"/>
      <c r="E404" s="727"/>
      <c r="F404" s="727"/>
      <c r="G404" s="727"/>
    </row>
    <row r="405" spans="2:7">
      <c r="B405" s="727"/>
      <c r="C405" s="727"/>
      <c r="D405" s="727"/>
      <c r="E405" s="727"/>
      <c r="F405" s="727"/>
      <c r="G405" s="727"/>
    </row>
    <row r="406" spans="2:7">
      <c r="B406" s="727"/>
      <c r="C406" s="727"/>
      <c r="D406" s="727"/>
      <c r="E406" s="727"/>
      <c r="F406" s="727"/>
      <c r="G406" s="727"/>
    </row>
    <row r="407" spans="2:7">
      <c r="B407" s="727"/>
      <c r="C407" s="727"/>
      <c r="D407" s="727"/>
      <c r="E407" s="727"/>
      <c r="F407" s="727"/>
      <c r="G407" s="727"/>
    </row>
    <row r="408" spans="2:7">
      <c r="B408" s="727"/>
      <c r="C408" s="727"/>
      <c r="D408" s="727"/>
      <c r="E408" s="727"/>
      <c r="F408" s="727"/>
      <c r="G408" s="727"/>
    </row>
    <row r="409" spans="2:7">
      <c r="B409" s="727"/>
      <c r="C409" s="727"/>
      <c r="D409" s="727"/>
      <c r="E409" s="727"/>
      <c r="F409" s="727"/>
      <c r="G409" s="727"/>
    </row>
    <row r="410" spans="2:7">
      <c r="B410" s="727"/>
      <c r="C410" s="727"/>
      <c r="D410" s="727"/>
      <c r="E410" s="727"/>
      <c r="F410" s="727"/>
      <c r="G410" s="727"/>
    </row>
    <row r="411" spans="2:7">
      <c r="B411" s="727"/>
      <c r="C411" s="727"/>
      <c r="D411" s="727"/>
      <c r="E411" s="727"/>
      <c r="F411" s="727"/>
      <c r="G411" s="727"/>
    </row>
    <row r="412" spans="2:7">
      <c r="B412" s="727"/>
      <c r="C412" s="727"/>
      <c r="D412" s="727"/>
      <c r="E412" s="727"/>
      <c r="F412" s="727"/>
      <c r="G412" s="727"/>
    </row>
    <row r="413" spans="2:7">
      <c r="B413" s="727"/>
      <c r="C413" s="727"/>
      <c r="D413" s="727"/>
      <c r="E413" s="727"/>
      <c r="F413" s="727"/>
      <c r="G413" s="727"/>
    </row>
    <row r="414" spans="2:7">
      <c r="B414" s="727"/>
      <c r="C414" s="727"/>
      <c r="D414" s="727"/>
      <c r="E414" s="727"/>
      <c r="F414" s="727"/>
      <c r="G414" s="727"/>
    </row>
    <row r="415" spans="2:7">
      <c r="B415" s="727"/>
      <c r="C415" s="727"/>
      <c r="D415" s="727"/>
      <c r="E415" s="727"/>
      <c r="F415" s="727"/>
      <c r="G415" s="727"/>
    </row>
    <row r="416" spans="2:7">
      <c r="B416" s="727"/>
      <c r="C416" s="727"/>
      <c r="D416" s="727"/>
      <c r="E416" s="727"/>
      <c r="F416" s="727"/>
      <c r="G416" s="727"/>
    </row>
    <row r="417" spans="2:7">
      <c r="B417" s="727"/>
      <c r="C417" s="727"/>
      <c r="D417" s="727"/>
      <c r="E417" s="727"/>
      <c r="F417" s="727"/>
      <c r="G417" s="727"/>
    </row>
    <row r="418" spans="2:7">
      <c r="B418" s="727"/>
      <c r="C418" s="727"/>
      <c r="D418" s="727"/>
      <c r="E418" s="727"/>
      <c r="F418" s="727"/>
      <c r="G418" s="727"/>
    </row>
    <row r="419" spans="2:7">
      <c r="B419" s="727"/>
      <c r="C419" s="727"/>
      <c r="D419" s="727"/>
      <c r="E419" s="727"/>
      <c r="F419" s="727"/>
      <c r="G419" s="727"/>
    </row>
    <row r="420" spans="2:7">
      <c r="B420" s="727"/>
      <c r="C420" s="727"/>
      <c r="D420" s="727"/>
      <c r="E420" s="727"/>
      <c r="F420" s="727"/>
      <c r="G420" s="727"/>
    </row>
    <row r="421" spans="2:7">
      <c r="B421" s="727"/>
      <c r="C421" s="727"/>
      <c r="D421" s="727"/>
      <c r="E421" s="727"/>
      <c r="F421" s="727"/>
      <c r="G421" s="727"/>
    </row>
    <row r="422" spans="2:7">
      <c r="B422" s="727"/>
      <c r="C422" s="727"/>
      <c r="D422" s="727"/>
      <c r="E422" s="727"/>
      <c r="F422" s="727"/>
      <c r="G422" s="727"/>
    </row>
    <row r="423" spans="2:7">
      <c r="B423" s="727"/>
      <c r="C423" s="727"/>
      <c r="D423" s="727"/>
      <c r="E423" s="727"/>
      <c r="F423" s="727"/>
      <c r="G423" s="727"/>
    </row>
    <row r="424" spans="2:7">
      <c r="B424" s="727"/>
      <c r="C424" s="727"/>
      <c r="D424" s="727"/>
      <c r="E424" s="727"/>
      <c r="F424" s="727"/>
      <c r="G424" s="727"/>
    </row>
    <row r="425" spans="2:7">
      <c r="B425" s="727"/>
      <c r="C425" s="727"/>
      <c r="D425" s="727"/>
      <c r="E425" s="727"/>
      <c r="F425" s="727"/>
      <c r="G425" s="727"/>
    </row>
    <row r="426" spans="2:7">
      <c r="B426" s="727"/>
      <c r="C426" s="727"/>
      <c r="D426" s="727"/>
      <c r="E426" s="727"/>
      <c r="F426" s="727"/>
      <c r="G426" s="727"/>
    </row>
    <row r="427" spans="2:7">
      <c r="B427" s="727"/>
      <c r="C427" s="727"/>
      <c r="D427" s="727"/>
      <c r="E427" s="727"/>
      <c r="F427" s="727"/>
      <c r="G427" s="727"/>
    </row>
    <row r="428" spans="2:7">
      <c r="B428" s="727"/>
      <c r="C428" s="727"/>
      <c r="D428" s="727"/>
      <c r="E428" s="727"/>
      <c r="F428" s="727"/>
      <c r="G428" s="727"/>
    </row>
    <row r="429" spans="2:7">
      <c r="B429" s="727"/>
      <c r="C429" s="727"/>
      <c r="D429" s="727"/>
      <c r="E429" s="727"/>
      <c r="F429" s="727"/>
      <c r="G429" s="727"/>
    </row>
    <row r="430" spans="2:7">
      <c r="B430" s="727"/>
      <c r="C430" s="727"/>
      <c r="D430" s="727"/>
      <c r="E430" s="727"/>
      <c r="F430" s="727"/>
      <c r="G430" s="727"/>
    </row>
    <row r="431" spans="2:7">
      <c r="B431" s="727"/>
      <c r="C431" s="727"/>
      <c r="D431" s="727"/>
      <c r="E431" s="727"/>
      <c r="F431" s="727"/>
      <c r="G431" s="727"/>
    </row>
    <row r="432" spans="2:7">
      <c r="B432" s="727"/>
      <c r="C432" s="727"/>
      <c r="D432" s="727"/>
      <c r="E432" s="727"/>
      <c r="F432" s="727"/>
      <c r="G432" s="727"/>
    </row>
    <row r="433" spans="2:7">
      <c r="B433" s="727"/>
      <c r="C433" s="727"/>
      <c r="D433" s="727"/>
      <c r="E433" s="727"/>
      <c r="F433" s="727"/>
      <c r="G433" s="727"/>
    </row>
    <row r="434" spans="2:7">
      <c r="B434" s="727"/>
      <c r="C434" s="727"/>
      <c r="D434" s="727"/>
      <c r="E434" s="727"/>
      <c r="F434" s="727"/>
      <c r="G434" s="727"/>
    </row>
    <row r="435" spans="2:7">
      <c r="B435" s="727"/>
      <c r="C435" s="727"/>
      <c r="D435" s="727"/>
      <c r="E435" s="727"/>
      <c r="F435" s="727"/>
      <c r="G435" s="727"/>
    </row>
    <row r="436" spans="2:7">
      <c r="B436" s="727"/>
      <c r="C436" s="727"/>
      <c r="D436" s="727"/>
      <c r="E436" s="727"/>
      <c r="F436" s="727"/>
      <c r="G436" s="727"/>
    </row>
    <row r="437" spans="2:7">
      <c r="B437" s="727"/>
      <c r="C437" s="727"/>
      <c r="D437" s="727"/>
      <c r="E437" s="727"/>
      <c r="F437" s="727"/>
      <c r="G437" s="727"/>
    </row>
    <row r="438" spans="2:7">
      <c r="B438" s="727"/>
      <c r="C438" s="727"/>
      <c r="D438" s="727"/>
      <c r="E438" s="727"/>
      <c r="F438" s="727"/>
      <c r="G438" s="727"/>
    </row>
    <row r="439" spans="2:7">
      <c r="B439" s="727"/>
      <c r="C439" s="727"/>
      <c r="D439" s="727"/>
      <c r="E439" s="727"/>
      <c r="F439" s="727"/>
      <c r="G439" s="727"/>
    </row>
    <row r="440" spans="2:7">
      <c r="B440" s="727"/>
      <c r="C440" s="727"/>
      <c r="D440" s="727"/>
      <c r="E440" s="727"/>
      <c r="F440" s="727"/>
      <c r="G440" s="727"/>
    </row>
    <row r="441" spans="2:7">
      <c r="B441" s="727"/>
      <c r="C441" s="727"/>
      <c r="D441" s="727"/>
      <c r="E441" s="727"/>
      <c r="F441" s="727"/>
      <c r="G441" s="727"/>
    </row>
    <row r="442" spans="2:7">
      <c r="B442" s="727"/>
      <c r="C442" s="727"/>
      <c r="D442" s="727"/>
      <c r="E442" s="727"/>
      <c r="F442" s="727"/>
      <c r="G442" s="727"/>
    </row>
    <row r="443" spans="2:7">
      <c r="B443" s="727"/>
      <c r="C443" s="727"/>
      <c r="D443" s="727"/>
      <c r="E443" s="727"/>
      <c r="F443" s="727"/>
      <c r="G443" s="727"/>
    </row>
    <row r="444" spans="2:7">
      <c r="B444" s="727"/>
      <c r="C444" s="727"/>
      <c r="D444" s="727"/>
      <c r="E444" s="727"/>
      <c r="F444" s="727"/>
      <c r="G444" s="727"/>
    </row>
    <row r="445" spans="2:7">
      <c r="B445" s="727"/>
      <c r="C445" s="727"/>
      <c r="D445" s="727"/>
      <c r="E445" s="727"/>
      <c r="F445" s="727"/>
      <c r="G445" s="727"/>
    </row>
    <row r="446" spans="2:7">
      <c r="B446" s="727"/>
      <c r="C446" s="727"/>
      <c r="D446" s="727"/>
      <c r="E446" s="727"/>
      <c r="F446" s="727"/>
      <c r="G446" s="727"/>
    </row>
    <row r="447" spans="2:7">
      <c r="B447" s="727"/>
      <c r="C447" s="727"/>
      <c r="D447" s="727"/>
      <c r="E447" s="727"/>
      <c r="F447" s="727"/>
      <c r="G447" s="727"/>
    </row>
    <row r="448" spans="2:7">
      <c r="B448" s="727"/>
      <c r="C448" s="727"/>
      <c r="D448" s="727"/>
      <c r="E448" s="727"/>
      <c r="F448" s="727"/>
      <c r="G448" s="727"/>
    </row>
    <row r="449" spans="2:7">
      <c r="B449" s="727"/>
      <c r="C449" s="727"/>
      <c r="D449" s="727"/>
      <c r="E449" s="727"/>
      <c r="F449" s="727"/>
      <c r="G449" s="727"/>
    </row>
    <row r="450" spans="2:7">
      <c r="B450" s="727"/>
      <c r="C450" s="727"/>
      <c r="D450" s="727"/>
      <c r="E450" s="727"/>
      <c r="F450" s="727"/>
      <c r="G450" s="727"/>
    </row>
    <row r="451" spans="2:7">
      <c r="B451" s="727"/>
      <c r="C451" s="727"/>
      <c r="D451" s="727"/>
      <c r="E451" s="727"/>
      <c r="F451" s="727"/>
      <c r="G451" s="727"/>
    </row>
    <row r="452" spans="2:7">
      <c r="B452" s="727"/>
      <c r="C452" s="727"/>
      <c r="D452" s="727"/>
      <c r="E452" s="727"/>
      <c r="F452" s="727"/>
      <c r="G452" s="727"/>
    </row>
    <row r="453" spans="2:7">
      <c r="B453" s="727"/>
      <c r="C453" s="727"/>
      <c r="D453" s="727"/>
      <c r="E453" s="727"/>
      <c r="F453" s="727"/>
      <c r="G453" s="727"/>
    </row>
    <row r="454" spans="2:7">
      <c r="B454" s="727"/>
      <c r="C454" s="727"/>
      <c r="D454" s="727"/>
      <c r="E454" s="727"/>
      <c r="F454" s="727"/>
      <c r="G454" s="727"/>
    </row>
    <row r="455" spans="2:7">
      <c r="B455" s="727"/>
      <c r="C455" s="727"/>
      <c r="D455" s="727"/>
      <c r="E455" s="727"/>
      <c r="F455" s="727"/>
      <c r="G455" s="727"/>
    </row>
    <row r="456" spans="2:7">
      <c r="B456" s="727"/>
      <c r="C456" s="727"/>
      <c r="D456" s="727"/>
      <c r="E456" s="727"/>
      <c r="F456" s="727"/>
      <c r="G456" s="727"/>
    </row>
    <row r="457" spans="2:7">
      <c r="B457" s="727"/>
      <c r="C457" s="727"/>
      <c r="D457" s="727"/>
      <c r="E457" s="727"/>
      <c r="F457" s="727"/>
      <c r="G457" s="727"/>
    </row>
    <row r="458" spans="2:7">
      <c r="B458" s="727"/>
      <c r="C458" s="727"/>
      <c r="D458" s="727"/>
      <c r="E458" s="727"/>
      <c r="F458" s="727"/>
      <c r="G458" s="727"/>
    </row>
    <row r="459" spans="2:7">
      <c r="B459" s="727"/>
      <c r="C459" s="727"/>
      <c r="D459" s="727"/>
      <c r="E459" s="727"/>
      <c r="F459" s="727"/>
      <c r="G459" s="727"/>
    </row>
    <row r="460" spans="2:7">
      <c r="B460" s="727"/>
      <c r="C460" s="727"/>
      <c r="D460" s="727"/>
      <c r="E460" s="727"/>
      <c r="F460" s="727"/>
      <c r="G460" s="727"/>
    </row>
    <row r="461" spans="2:7">
      <c r="B461" s="727"/>
      <c r="C461" s="727"/>
      <c r="D461" s="727"/>
      <c r="E461" s="727"/>
      <c r="F461" s="727"/>
      <c r="G461" s="727"/>
    </row>
    <row r="462" spans="2:7">
      <c r="B462" s="727"/>
      <c r="C462" s="727"/>
      <c r="D462" s="727"/>
      <c r="E462" s="727"/>
      <c r="F462" s="727"/>
      <c r="G462" s="727"/>
    </row>
    <row r="463" spans="2:7">
      <c r="B463" s="727"/>
      <c r="C463" s="727"/>
      <c r="D463" s="727"/>
      <c r="E463" s="727"/>
      <c r="F463" s="727"/>
      <c r="G463" s="727"/>
    </row>
    <row r="464" spans="2:7">
      <c r="B464" s="727"/>
      <c r="C464" s="727"/>
      <c r="D464" s="727"/>
      <c r="E464" s="727"/>
      <c r="F464" s="727"/>
      <c r="G464" s="727"/>
    </row>
    <row r="465" spans="2:7">
      <c r="B465" s="727"/>
      <c r="C465" s="727"/>
      <c r="D465" s="727"/>
      <c r="E465" s="727"/>
      <c r="F465" s="727"/>
      <c r="G465" s="727"/>
    </row>
    <row r="466" spans="2:7">
      <c r="B466" s="727"/>
      <c r="C466" s="727"/>
      <c r="D466" s="727"/>
      <c r="E466" s="727"/>
      <c r="F466" s="727"/>
      <c r="G466" s="727"/>
    </row>
    <row r="467" spans="2:7">
      <c r="B467" s="727"/>
      <c r="C467" s="727"/>
      <c r="D467" s="727"/>
      <c r="E467" s="727"/>
      <c r="F467" s="727"/>
      <c r="G467" s="727"/>
    </row>
    <row r="468" spans="2:7">
      <c r="B468" s="727"/>
      <c r="C468" s="727"/>
      <c r="D468" s="727"/>
      <c r="E468" s="727"/>
      <c r="F468" s="727"/>
      <c r="G468" s="727"/>
    </row>
    <row r="469" spans="2:7">
      <c r="B469" s="727"/>
      <c r="C469" s="727"/>
      <c r="D469" s="727"/>
      <c r="E469" s="727"/>
      <c r="F469" s="727"/>
      <c r="G469" s="727"/>
    </row>
    <row r="470" spans="2:7">
      <c r="B470" s="727"/>
      <c r="C470" s="727"/>
      <c r="D470" s="727"/>
      <c r="E470" s="727"/>
      <c r="F470" s="727"/>
      <c r="G470" s="727"/>
    </row>
    <row r="471" spans="2:7">
      <c r="B471" s="727"/>
      <c r="C471" s="727"/>
      <c r="D471" s="727"/>
      <c r="E471" s="727"/>
      <c r="F471" s="727"/>
      <c r="G471" s="727"/>
    </row>
    <row r="472" spans="2:7">
      <c r="B472" s="727"/>
      <c r="C472" s="727"/>
      <c r="D472" s="727"/>
      <c r="E472" s="727"/>
      <c r="F472" s="727"/>
      <c r="G472" s="727"/>
    </row>
    <row r="473" spans="2:7">
      <c r="B473" s="727"/>
      <c r="C473" s="727"/>
      <c r="D473" s="727"/>
      <c r="E473" s="727"/>
      <c r="F473" s="727"/>
      <c r="G473" s="727"/>
    </row>
    <row r="474" spans="2:7">
      <c r="B474" s="727"/>
      <c r="C474" s="727"/>
      <c r="D474" s="727"/>
      <c r="E474" s="727"/>
      <c r="F474" s="727"/>
      <c r="G474" s="727"/>
    </row>
    <row r="475" spans="2:7">
      <c r="B475" s="727"/>
      <c r="C475" s="727"/>
      <c r="D475" s="727"/>
      <c r="E475" s="727"/>
      <c r="F475" s="727"/>
      <c r="G475" s="727"/>
    </row>
    <row r="476" spans="2:7">
      <c r="B476" s="727"/>
      <c r="C476" s="727"/>
      <c r="D476" s="727"/>
      <c r="E476" s="727"/>
      <c r="F476" s="727"/>
      <c r="G476" s="727"/>
    </row>
    <row r="477" spans="2:7">
      <c r="B477" s="727"/>
      <c r="C477" s="727"/>
      <c r="D477" s="727"/>
      <c r="E477" s="727"/>
      <c r="F477" s="727"/>
      <c r="G477" s="727"/>
    </row>
    <row r="478" spans="2:7">
      <c r="B478" s="727"/>
      <c r="C478" s="727"/>
      <c r="D478" s="727"/>
      <c r="E478" s="727"/>
      <c r="F478" s="727"/>
      <c r="G478" s="727"/>
    </row>
    <row r="479" spans="2:7">
      <c r="B479" s="727"/>
      <c r="C479" s="727"/>
      <c r="D479" s="727"/>
      <c r="E479" s="727"/>
      <c r="F479" s="727"/>
      <c r="G479" s="727"/>
    </row>
    <row r="480" spans="2:7">
      <c r="B480" s="727"/>
      <c r="C480" s="727"/>
      <c r="D480" s="727"/>
      <c r="E480" s="727"/>
      <c r="F480" s="727"/>
      <c r="G480" s="727"/>
    </row>
    <row r="481" spans="2:7">
      <c r="B481" s="727"/>
      <c r="C481" s="727"/>
      <c r="D481" s="727"/>
      <c r="E481" s="727"/>
      <c r="F481" s="727"/>
      <c r="G481" s="727"/>
    </row>
    <row r="482" spans="2:7">
      <c r="B482" s="727"/>
      <c r="C482" s="727"/>
      <c r="D482" s="727"/>
      <c r="E482" s="727"/>
      <c r="F482" s="727"/>
      <c r="G482" s="727"/>
    </row>
    <row r="483" spans="2:7">
      <c r="B483" s="727"/>
      <c r="C483" s="727"/>
      <c r="D483" s="727"/>
      <c r="E483" s="727"/>
      <c r="F483" s="727"/>
      <c r="G483" s="727"/>
    </row>
    <row r="484" spans="2:7">
      <c r="B484" s="727"/>
      <c r="C484" s="727"/>
      <c r="D484" s="727"/>
      <c r="E484" s="727"/>
      <c r="F484" s="727"/>
      <c r="G484" s="727"/>
    </row>
    <row r="485" spans="2:7">
      <c r="B485" s="727"/>
      <c r="C485" s="727"/>
      <c r="D485" s="727"/>
      <c r="E485" s="727"/>
      <c r="F485" s="727"/>
      <c r="G485" s="727"/>
    </row>
    <row r="486" spans="2:7">
      <c r="B486" s="727"/>
      <c r="C486" s="727"/>
      <c r="D486" s="727"/>
      <c r="E486" s="727"/>
      <c r="F486" s="727"/>
      <c r="G486" s="727"/>
    </row>
    <row r="487" spans="2:7">
      <c r="B487" s="727"/>
      <c r="C487" s="727"/>
      <c r="D487" s="727"/>
      <c r="E487" s="727"/>
      <c r="F487" s="727"/>
      <c r="G487" s="727"/>
    </row>
    <row r="488" spans="2:7">
      <c r="B488" s="727"/>
      <c r="C488" s="727"/>
      <c r="D488" s="727"/>
      <c r="E488" s="727"/>
      <c r="F488" s="727"/>
      <c r="G488" s="727"/>
    </row>
    <row r="489" spans="2:7">
      <c r="B489" s="727"/>
      <c r="C489" s="727"/>
      <c r="D489" s="727"/>
      <c r="E489" s="727"/>
      <c r="F489" s="727"/>
      <c r="G489" s="727"/>
    </row>
    <row r="490" spans="2:7">
      <c r="B490" s="727"/>
      <c r="C490" s="727"/>
      <c r="D490" s="727"/>
      <c r="E490" s="727"/>
      <c r="F490" s="727"/>
      <c r="G490" s="727"/>
    </row>
    <row r="491" spans="2:7">
      <c r="B491" s="727"/>
      <c r="C491" s="727"/>
      <c r="D491" s="727"/>
      <c r="E491" s="727"/>
      <c r="F491" s="727"/>
      <c r="G491" s="727"/>
    </row>
    <row r="492" spans="2:7">
      <c r="B492" s="727"/>
      <c r="C492" s="727"/>
      <c r="D492" s="727"/>
      <c r="E492" s="727"/>
      <c r="F492" s="727"/>
      <c r="G492" s="727"/>
    </row>
    <row r="493" spans="2:7">
      <c r="B493" s="727"/>
      <c r="C493" s="727"/>
      <c r="D493" s="727"/>
      <c r="E493" s="727"/>
      <c r="F493" s="727"/>
      <c r="G493" s="727"/>
    </row>
    <row r="494" spans="2:7">
      <c r="B494" s="727"/>
      <c r="C494" s="727"/>
      <c r="D494" s="727"/>
      <c r="E494" s="727"/>
      <c r="F494" s="727"/>
      <c r="G494" s="727"/>
    </row>
    <row r="495" spans="2:7">
      <c r="B495" s="727"/>
      <c r="C495" s="727"/>
      <c r="D495" s="727"/>
      <c r="E495" s="727"/>
      <c r="F495" s="727"/>
      <c r="G495" s="727"/>
    </row>
    <row r="496" spans="2:7">
      <c r="B496" s="727"/>
      <c r="C496" s="727"/>
      <c r="D496" s="727"/>
      <c r="E496" s="727"/>
      <c r="F496" s="727"/>
      <c r="G496" s="727"/>
    </row>
    <row r="497" spans="2:7">
      <c r="B497" s="727"/>
      <c r="C497" s="727"/>
      <c r="D497" s="727"/>
      <c r="E497" s="727"/>
      <c r="F497" s="727"/>
      <c r="G497" s="727"/>
    </row>
    <row r="498" spans="2:7">
      <c r="B498" s="727"/>
      <c r="C498" s="727"/>
      <c r="D498" s="727"/>
      <c r="E498" s="727"/>
      <c r="F498" s="727"/>
      <c r="G498" s="727"/>
    </row>
    <row r="499" spans="2:7">
      <c r="B499" s="727"/>
      <c r="C499" s="727"/>
      <c r="D499" s="727"/>
      <c r="E499" s="727"/>
      <c r="F499" s="727"/>
      <c r="G499" s="727"/>
    </row>
    <row r="500" spans="2:7">
      <c r="B500" s="727"/>
      <c r="C500" s="727"/>
      <c r="D500" s="727"/>
      <c r="E500" s="727"/>
      <c r="F500" s="727"/>
      <c r="G500" s="727"/>
    </row>
    <row r="501" spans="2:7">
      <c r="B501" s="727"/>
      <c r="C501" s="727"/>
      <c r="D501" s="727"/>
      <c r="E501" s="727"/>
      <c r="F501" s="727"/>
      <c r="G501" s="727"/>
    </row>
    <row r="502" spans="2:7">
      <c r="B502" s="727"/>
      <c r="C502" s="727"/>
      <c r="D502" s="727"/>
      <c r="E502" s="727"/>
      <c r="F502" s="727"/>
      <c r="G502" s="727"/>
    </row>
    <row r="503" spans="2:7">
      <c r="B503" s="727"/>
      <c r="C503" s="727"/>
      <c r="D503" s="727"/>
      <c r="E503" s="727"/>
      <c r="F503" s="727"/>
      <c r="G503" s="727"/>
    </row>
    <row r="504" spans="2:7">
      <c r="B504" s="727"/>
      <c r="C504" s="727"/>
      <c r="D504" s="727"/>
      <c r="E504" s="727"/>
      <c r="F504" s="727"/>
      <c r="G504" s="727"/>
    </row>
    <row r="505" spans="2:7">
      <c r="B505" s="727"/>
      <c r="C505" s="727"/>
      <c r="D505" s="727"/>
      <c r="E505" s="727"/>
      <c r="F505" s="727"/>
      <c r="G505" s="727"/>
    </row>
    <row r="506" spans="2:7">
      <c r="B506" s="727"/>
      <c r="C506" s="727"/>
      <c r="D506" s="727"/>
      <c r="E506" s="727"/>
      <c r="F506" s="727"/>
      <c r="G506" s="727"/>
    </row>
    <row r="507" spans="2:7">
      <c r="B507" s="727"/>
      <c r="C507" s="727"/>
      <c r="D507" s="727"/>
      <c r="E507" s="727"/>
      <c r="F507" s="727"/>
      <c r="G507" s="727"/>
    </row>
    <row r="508" spans="2:7">
      <c r="B508" s="727"/>
      <c r="C508" s="727"/>
      <c r="D508" s="727"/>
      <c r="E508" s="727"/>
      <c r="F508" s="727"/>
      <c r="G508" s="727"/>
    </row>
    <row r="509" spans="2:7">
      <c r="B509" s="727"/>
      <c r="C509" s="727"/>
      <c r="D509" s="727"/>
      <c r="E509" s="727"/>
      <c r="F509" s="727"/>
      <c r="G509" s="727"/>
    </row>
    <row r="510" spans="2:7">
      <c r="B510" s="727"/>
      <c r="C510" s="727"/>
      <c r="D510" s="727"/>
      <c r="E510" s="727"/>
      <c r="F510" s="727"/>
      <c r="G510" s="727"/>
    </row>
    <row r="511" spans="2:7">
      <c r="B511" s="727"/>
      <c r="C511" s="727"/>
      <c r="D511" s="727"/>
      <c r="E511" s="727"/>
      <c r="F511" s="727"/>
      <c r="G511" s="727"/>
    </row>
    <row r="512" spans="2:7">
      <c r="B512" s="727"/>
      <c r="C512" s="727"/>
      <c r="D512" s="727"/>
      <c r="E512" s="727"/>
      <c r="F512" s="727"/>
      <c r="G512" s="727"/>
    </row>
    <row r="513" spans="2:7">
      <c r="B513" s="727"/>
      <c r="C513" s="727"/>
      <c r="D513" s="727"/>
      <c r="E513" s="727"/>
      <c r="F513" s="727"/>
      <c r="G513" s="727"/>
    </row>
    <row r="514" spans="2:7">
      <c r="B514" s="727"/>
      <c r="C514" s="727"/>
      <c r="D514" s="727"/>
      <c r="E514" s="727"/>
      <c r="F514" s="727"/>
      <c r="G514" s="727"/>
    </row>
    <row r="515" spans="2:7">
      <c r="B515" s="727"/>
      <c r="C515" s="727"/>
      <c r="D515" s="727"/>
      <c r="E515" s="727"/>
      <c r="F515" s="727"/>
      <c r="G515" s="727"/>
    </row>
    <row r="516" spans="2:7">
      <c r="B516" s="727"/>
      <c r="C516" s="727"/>
      <c r="D516" s="727"/>
      <c r="E516" s="727"/>
      <c r="F516" s="727"/>
      <c r="G516" s="727"/>
    </row>
    <row r="517" spans="2:7">
      <c r="B517" s="727"/>
      <c r="C517" s="727"/>
      <c r="D517" s="727"/>
      <c r="E517" s="727"/>
      <c r="F517" s="727"/>
      <c r="G517" s="727"/>
    </row>
    <row r="518" spans="2:7">
      <c r="B518" s="727"/>
      <c r="C518" s="727"/>
      <c r="D518" s="727"/>
      <c r="E518" s="727"/>
      <c r="F518" s="727"/>
      <c r="G518" s="727"/>
    </row>
    <row r="519" spans="2:7">
      <c r="B519" s="727"/>
      <c r="C519" s="727"/>
      <c r="D519" s="727"/>
      <c r="E519" s="727"/>
      <c r="F519" s="727"/>
      <c r="G519" s="727"/>
    </row>
    <row r="520" spans="2:7">
      <c r="B520" s="727"/>
      <c r="C520" s="727"/>
      <c r="D520" s="727"/>
      <c r="E520" s="727"/>
      <c r="F520" s="727"/>
      <c r="G520" s="727"/>
    </row>
    <row r="521" spans="2:7">
      <c r="B521" s="727"/>
      <c r="C521" s="727"/>
      <c r="D521" s="727"/>
      <c r="E521" s="727"/>
      <c r="F521" s="727"/>
      <c r="G521" s="727"/>
    </row>
    <row r="522" spans="2:7">
      <c r="B522" s="727"/>
      <c r="C522" s="727"/>
      <c r="D522" s="727"/>
      <c r="E522" s="727"/>
      <c r="F522" s="727"/>
      <c r="G522" s="727"/>
    </row>
    <row r="523" spans="2:7">
      <c r="B523" s="727"/>
      <c r="C523" s="727"/>
      <c r="D523" s="727"/>
      <c r="E523" s="727"/>
      <c r="F523" s="727"/>
      <c r="G523" s="727"/>
    </row>
    <row r="524" spans="2:7">
      <c r="B524" s="727"/>
      <c r="C524" s="727"/>
      <c r="D524" s="727"/>
      <c r="E524" s="727"/>
      <c r="F524" s="727"/>
      <c r="G524" s="727"/>
    </row>
    <row r="525" spans="2:7">
      <c r="B525" s="727"/>
      <c r="C525" s="727"/>
      <c r="D525" s="727"/>
      <c r="E525" s="727"/>
      <c r="F525" s="727"/>
      <c r="G525" s="727"/>
    </row>
    <row r="526" spans="2:7">
      <c r="B526" s="727"/>
      <c r="C526" s="727"/>
      <c r="D526" s="727"/>
      <c r="E526" s="727"/>
      <c r="F526" s="727"/>
      <c r="G526" s="727"/>
    </row>
    <row r="527" spans="2:7">
      <c r="B527" s="727"/>
      <c r="C527" s="727"/>
      <c r="D527" s="727"/>
      <c r="E527" s="727"/>
      <c r="F527" s="727"/>
      <c r="G527" s="727"/>
    </row>
    <row r="528" spans="2:7">
      <c r="B528" s="727"/>
      <c r="C528" s="727"/>
      <c r="D528" s="727"/>
      <c r="E528" s="727"/>
      <c r="F528" s="727"/>
      <c r="G528" s="727"/>
    </row>
    <row r="529" spans="2:7">
      <c r="B529" s="727"/>
      <c r="C529" s="727"/>
      <c r="D529" s="727"/>
      <c r="E529" s="727"/>
      <c r="F529" s="727"/>
      <c r="G529" s="727"/>
    </row>
    <row r="530" spans="2:7">
      <c r="B530" s="727"/>
      <c r="C530" s="727"/>
      <c r="D530" s="727"/>
      <c r="E530" s="727"/>
      <c r="F530" s="727"/>
      <c r="G530" s="727"/>
    </row>
    <row r="531" spans="2:7">
      <c r="B531" s="727"/>
      <c r="C531" s="727"/>
      <c r="D531" s="727"/>
      <c r="E531" s="727"/>
      <c r="F531" s="727"/>
      <c r="G531" s="727"/>
    </row>
    <row r="532" spans="2:7">
      <c r="B532" s="727"/>
      <c r="C532" s="727"/>
      <c r="D532" s="727"/>
      <c r="E532" s="727"/>
      <c r="F532" s="727"/>
      <c r="G532" s="727"/>
    </row>
    <row r="533" spans="2:7">
      <c r="B533" s="727"/>
      <c r="C533" s="727"/>
      <c r="D533" s="727"/>
      <c r="E533" s="727"/>
      <c r="F533" s="727"/>
      <c r="G533" s="727"/>
    </row>
    <row r="534" spans="2:7">
      <c r="B534" s="727"/>
      <c r="C534" s="727"/>
      <c r="D534" s="727"/>
      <c r="E534" s="727"/>
      <c r="F534" s="727"/>
      <c r="G534" s="727"/>
    </row>
    <row r="535" spans="2:7">
      <c r="B535" s="727"/>
      <c r="C535" s="727"/>
      <c r="D535" s="727"/>
      <c r="E535" s="727"/>
      <c r="F535" s="727"/>
      <c r="G535" s="727"/>
    </row>
    <row r="536" spans="2:7">
      <c r="B536" s="727"/>
      <c r="C536" s="727"/>
      <c r="D536" s="727"/>
      <c r="E536" s="727"/>
      <c r="F536" s="727"/>
      <c r="G536" s="727"/>
    </row>
    <row r="537" spans="2:7">
      <c r="B537" s="727"/>
      <c r="C537" s="727"/>
      <c r="D537" s="727"/>
      <c r="E537" s="727"/>
      <c r="F537" s="727"/>
      <c r="G537" s="727"/>
    </row>
    <row r="538" spans="2:7">
      <c r="B538" s="727"/>
      <c r="C538" s="727"/>
      <c r="D538" s="727"/>
      <c r="E538" s="727"/>
      <c r="F538" s="727"/>
      <c r="G538" s="727"/>
    </row>
    <row r="539" spans="2:7">
      <c r="B539" s="727"/>
      <c r="C539" s="727"/>
      <c r="D539" s="727"/>
      <c r="E539" s="727"/>
      <c r="F539" s="727"/>
      <c r="G539" s="727"/>
    </row>
    <row r="540" spans="2:7">
      <c r="B540" s="727"/>
      <c r="C540" s="727"/>
      <c r="D540" s="727"/>
      <c r="E540" s="727"/>
      <c r="F540" s="727"/>
      <c r="G540" s="727"/>
    </row>
    <row r="541" spans="2:7">
      <c r="B541" s="727"/>
      <c r="C541" s="727"/>
      <c r="D541" s="727"/>
      <c r="E541" s="727"/>
      <c r="F541" s="727"/>
      <c r="G541" s="727"/>
    </row>
    <row r="542" spans="2:7">
      <c r="B542" s="727"/>
      <c r="C542" s="727"/>
      <c r="D542" s="727"/>
      <c r="E542" s="727"/>
      <c r="F542" s="727"/>
      <c r="G542" s="727"/>
    </row>
    <row r="543" spans="2:7">
      <c r="B543" s="727"/>
      <c r="C543" s="727"/>
      <c r="D543" s="727"/>
      <c r="E543" s="727"/>
      <c r="F543" s="727"/>
      <c r="G543" s="727"/>
    </row>
    <row r="544" spans="2:7">
      <c r="B544" s="727"/>
      <c r="C544" s="727"/>
      <c r="D544" s="727"/>
      <c r="E544" s="727"/>
      <c r="F544" s="727"/>
      <c r="G544" s="727"/>
    </row>
    <row r="545" spans="2:7">
      <c r="B545" s="727"/>
      <c r="C545" s="727"/>
      <c r="D545" s="727"/>
      <c r="E545" s="727"/>
      <c r="F545" s="727"/>
      <c r="G545" s="727"/>
    </row>
    <row r="546" spans="2:7">
      <c r="B546" s="727"/>
      <c r="C546" s="727"/>
      <c r="D546" s="727"/>
      <c r="E546" s="727"/>
      <c r="F546" s="727"/>
      <c r="G546" s="727"/>
    </row>
    <row r="547" spans="2:7">
      <c r="B547" s="727"/>
      <c r="C547" s="727"/>
      <c r="D547" s="727"/>
      <c r="E547" s="727"/>
      <c r="F547" s="727"/>
      <c r="G547" s="727"/>
    </row>
    <row r="548" spans="2:7">
      <c r="B548" s="727"/>
      <c r="C548" s="727"/>
      <c r="D548" s="727"/>
      <c r="E548" s="727"/>
      <c r="F548" s="727"/>
      <c r="G548" s="727"/>
    </row>
    <row r="549" spans="2:7">
      <c r="B549" s="727"/>
      <c r="C549" s="727"/>
      <c r="D549" s="727"/>
      <c r="E549" s="727"/>
      <c r="F549" s="727"/>
      <c r="G549" s="727"/>
    </row>
    <row r="550" spans="2:7">
      <c r="B550" s="727"/>
      <c r="C550" s="727"/>
      <c r="D550" s="727"/>
      <c r="E550" s="727"/>
      <c r="F550" s="727"/>
      <c r="G550" s="727"/>
    </row>
    <row r="551" spans="2:7">
      <c r="B551" s="727"/>
      <c r="C551" s="727"/>
      <c r="D551" s="727"/>
      <c r="E551" s="727"/>
      <c r="F551" s="727"/>
      <c r="G551" s="727"/>
    </row>
    <row r="552" spans="2:7">
      <c r="B552" s="727"/>
      <c r="C552" s="727"/>
      <c r="D552" s="727"/>
      <c r="E552" s="727"/>
      <c r="F552" s="727"/>
      <c r="G552" s="727"/>
    </row>
    <row r="553" spans="2:7">
      <c r="B553" s="727"/>
      <c r="C553" s="727"/>
      <c r="D553" s="727"/>
      <c r="E553" s="727"/>
      <c r="F553" s="727"/>
      <c r="G553" s="727"/>
    </row>
    <row r="554" spans="2:7">
      <c r="B554" s="727"/>
      <c r="C554" s="727"/>
      <c r="D554" s="727"/>
      <c r="E554" s="727"/>
      <c r="F554" s="727"/>
      <c r="G554" s="727"/>
    </row>
    <row r="555" spans="2:7">
      <c r="B555" s="727"/>
      <c r="C555" s="727"/>
      <c r="D555" s="727"/>
      <c r="E555" s="727"/>
      <c r="F555" s="727"/>
      <c r="G555" s="727"/>
    </row>
    <row r="556" spans="2:7">
      <c r="B556" s="727"/>
      <c r="C556" s="727"/>
      <c r="D556" s="727"/>
      <c r="E556" s="727"/>
      <c r="F556" s="727"/>
      <c r="G556" s="727"/>
    </row>
    <row r="557" spans="2:7">
      <c r="B557" s="727"/>
      <c r="C557" s="727"/>
      <c r="D557" s="727"/>
      <c r="E557" s="727"/>
      <c r="F557" s="727"/>
      <c r="G557" s="727"/>
    </row>
    <row r="558" spans="2:7">
      <c r="B558" s="727"/>
      <c r="C558" s="727"/>
      <c r="D558" s="727"/>
      <c r="E558" s="727"/>
      <c r="F558" s="727"/>
      <c r="G558" s="727"/>
    </row>
    <row r="559" spans="2:7">
      <c r="B559" s="727"/>
      <c r="C559" s="727"/>
      <c r="D559" s="727"/>
      <c r="E559" s="727"/>
      <c r="F559" s="727"/>
      <c r="G559" s="727"/>
    </row>
    <row r="560" spans="2:7">
      <c r="B560" s="727"/>
      <c r="C560" s="727"/>
      <c r="D560" s="727"/>
      <c r="E560" s="727"/>
      <c r="F560" s="727"/>
      <c r="G560" s="727"/>
    </row>
    <row r="561" spans="2:7">
      <c r="B561" s="727"/>
      <c r="C561" s="727"/>
      <c r="D561" s="727"/>
      <c r="E561" s="727"/>
      <c r="F561" s="727"/>
      <c r="G561" s="727"/>
    </row>
    <row r="562" spans="2:7">
      <c r="B562" s="727"/>
      <c r="C562" s="727"/>
      <c r="D562" s="727"/>
      <c r="E562" s="727"/>
      <c r="F562" s="727"/>
      <c r="G562" s="727"/>
    </row>
    <row r="563" spans="2:7">
      <c r="B563" s="727"/>
      <c r="C563" s="727"/>
      <c r="D563" s="727"/>
      <c r="E563" s="727"/>
      <c r="F563" s="727"/>
      <c r="G563" s="727"/>
    </row>
    <row r="564" spans="2:7">
      <c r="B564" s="727"/>
      <c r="C564" s="727"/>
      <c r="D564" s="727"/>
      <c r="E564" s="727"/>
      <c r="F564" s="727"/>
      <c r="G564" s="727"/>
    </row>
    <row r="565" spans="2:7">
      <c r="B565" s="727"/>
      <c r="C565" s="727"/>
      <c r="D565" s="727"/>
      <c r="E565" s="727"/>
      <c r="F565" s="727"/>
      <c r="G565" s="727"/>
    </row>
    <row r="566" spans="2:7">
      <c r="B566" s="727"/>
      <c r="C566" s="727"/>
      <c r="D566" s="727"/>
      <c r="E566" s="727"/>
      <c r="F566" s="727"/>
      <c r="G566" s="727"/>
    </row>
    <row r="567" spans="2:7">
      <c r="B567" s="727"/>
      <c r="C567" s="727"/>
      <c r="D567" s="727"/>
      <c r="E567" s="727"/>
      <c r="F567" s="727"/>
      <c r="G567" s="727"/>
    </row>
    <row r="568" spans="2:7">
      <c r="B568" s="727"/>
      <c r="C568" s="727"/>
      <c r="D568" s="727"/>
      <c r="E568" s="727"/>
      <c r="F568" s="727"/>
      <c r="G568" s="727"/>
    </row>
    <row r="569" spans="2:7">
      <c r="B569" s="727"/>
      <c r="C569" s="727"/>
      <c r="D569" s="727"/>
      <c r="E569" s="727"/>
      <c r="F569" s="727"/>
      <c r="G569" s="727"/>
    </row>
    <row r="570" spans="2:7">
      <c r="B570" s="727"/>
      <c r="C570" s="727"/>
      <c r="D570" s="727"/>
      <c r="E570" s="727"/>
      <c r="F570" s="727"/>
      <c r="G570" s="727"/>
    </row>
    <row r="571" spans="2:7">
      <c r="B571" s="727"/>
      <c r="C571" s="727"/>
      <c r="D571" s="727"/>
      <c r="E571" s="727"/>
      <c r="F571" s="727"/>
      <c r="G571" s="727"/>
    </row>
    <row r="572" spans="2:7">
      <c r="B572" s="727"/>
      <c r="C572" s="727"/>
      <c r="D572" s="727"/>
      <c r="E572" s="727"/>
      <c r="F572" s="727"/>
      <c r="G572" s="727"/>
    </row>
    <row r="573" spans="2:7">
      <c r="B573" s="727"/>
      <c r="C573" s="727"/>
      <c r="D573" s="727"/>
      <c r="E573" s="727"/>
      <c r="F573" s="727"/>
      <c r="G573" s="727"/>
    </row>
    <row r="574" spans="2:7">
      <c r="B574" s="727"/>
      <c r="C574" s="727"/>
      <c r="D574" s="727"/>
      <c r="E574" s="727"/>
      <c r="F574" s="727"/>
      <c r="G574" s="727"/>
    </row>
    <row r="575" spans="2:7">
      <c r="B575" s="727"/>
      <c r="C575" s="727"/>
      <c r="D575" s="727"/>
      <c r="E575" s="727"/>
      <c r="F575" s="727"/>
      <c r="G575" s="727"/>
    </row>
    <row r="576" spans="2:7">
      <c r="B576" s="727"/>
      <c r="C576" s="727"/>
      <c r="D576" s="727"/>
      <c r="E576" s="727"/>
      <c r="F576" s="727"/>
      <c r="G576" s="727"/>
    </row>
    <row r="577" spans="2:7">
      <c r="B577" s="727"/>
      <c r="C577" s="727"/>
      <c r="D577" s="727"/>
      <c r="E577" s="727"/>
      <c r="F577" s="727"/>
      <c r="G577" s="727"/>
    </row>
    <row r="578" spans="2:7">
      <c r="B578" s="727"/>
      <c r="C578" s="727"/>
      <c r="D578" s="727"/>
      <c r="E578" s="727"/>
      <c r="F578" s="727"/>
      <c r="G578" s="727"/>
    </row>
    <row r="579" spans="2:7">
      <c r="B579" s="727"/>
      <c r="C579" s="727"/>
      <c r="D579" s="727"/>
      <c r="E579" s="727"/>
      <c r="F579" s="727"/>
      <c r="G579" s="727"/>
    </row>
    <row r="580" spans="2:7">
      <c r="B580" s="727"/>
      <c r="C580" s="727"/>
      <c r="D580" s="727"/>
      <c r="E580" s="727"/>
      <c r="F580" s="727"/>
      <c r="G580" s="727"/>
    </row>
    <row r="581" spans="2:7">
      <c r="B581" s="727"/>
      <c r="C581" s="727"/>
      <c r="D581" s="727"/>
      <c r="E581" s="727"/>
      <c r="F581" s="727"/>
      <c r="G581" s="727"/>
    </row>
    <row r="582" spans="2:7">
      <c r="B582" s="727"/>
      <c r="C582" s="727"/>
      <c r="D582" s="727"/>
      <c r="E582" s="727"/>
      <c r="F582" s="727"/>
      <c r="G582" s="727"/>
    </row>
    <row r="583" spans="2:7">
      <c r="B583" s="727"/>
      <c r="C583" s="727"/>
      <c r="D583" s="727"/>
      <c r="E583" s="727"/>
      <c r="F583" s="727"/>
      <c r="G583" s="727"/>
    </row>
    <row r="584" spans="2:7">
      <c r="B584" s="727"/>
      <c r="C584" s="727"/>
      <c r="D584" s="727"/>
      <c r="E584" s="727"/>
      <c r="F584" s="727"/>
      <c r="G584" s="727"/>
    </row>
    <row r="585" spans="2:7">
      <c r="B585" s="727"/>
      <c r="C585" s="727"/>
      <c r="D585" s="727"/>
      <c r="E585" s="727"/>
      <c r="F585" s="727"/>
      <c r="G585" s="727"/>
    </row>
    <row r="586" spans="2:7">
      <c r="B586" s="727"/>
      <c r="C586" s="727"/>
      <c r="D586" s="727"/>
      <c r="E586" s="727"/>
      <c r="F586" s="727"/>
      <c r="G586" s="727"/>
    </row>
    <row r="587" spans="2:7">
      <c r="B587" s="727"/>
      <c r="C587" s="727"/>
      <c r="D587" s="727"/>
      <c r="E587" s="727"/>
      <c r="F587" s="727"/>
      <c r="G587" s="727"/>
    </row>
    <row r="588" spans="2:7">
      <c r="B588" s="727"/>
      <c r="C588" s="727"/>
      <c r="D588" s="727"/>
      <c r="E588" s="727"/>
      <c r="F588" s="727"/>
      <c r="G588" s="727"/>
    </row>
    <row r="589" spans="2:7">
      <c r="B589" s="727"/>
      <c r="C589" s="727"/>
      <c r="D589" s="727"/>
      <c r="E589" s="727"/>
      <c r="F589" s="727"/>
      <c r="G589" s="727"/>
    </row>
    <row r="590" spans="2:7">
      <c r="B590" s="727"/>
      <c r="C590" s="727"/>
      <c r="D590" s="727"/>
      <c r="E590" s="727"/>
      <c r="F590" s="727"/>
      <c r="G590" s="727"/>
    </row>
    <row r="591" spans="2:7">
      <c r="B591" s="727"/>
      <c r="C591" s="727"/>
      <c r="D591" s="727"/>
      <c r="E591" s="727"/>
      <c r="F591" s="727"/>
      <c r="G591" s="727"/>
    </row>
    <row r="592" spans="2:7">
      <c r="B592" s="727"/>
      <c r="C592" s="727"/>
      <c r="D592" s="727"/>
      <c r="E592" s="727"/>
      <c r="F592" s="727"/>
      <c r="G592" s="727"/>
    </row>
    <row r="593" spans="2:7">
      <c r="B593" s="727"/>
      <c r="C593" s="727"/>
      <c r="D593" s="727"/>
      <c r="E593" s="727"/>
      <c r="F593" s="727"/>
      <c r="G593" s="727"/>
    </row>
    <row r="594" spans="2:7">
      <c r="B594" s="727"/>
      <c r="C594" s="727"/>
      <c r="D594" s="727"/>
      <c r="E594" s="727"/>
      <c r="F594" s="727"/>
      <c r="G594" s="727"/>
    </row>
    <row r="595" spans="2:7">
      <c r="B595" s="727"/>
      <c r="C595" s="727"/>
      <c r="D595" s="727"/>
      <c r="E595" s="727"/>
      <c r="F595" s="727"/>
      <c r="G595" s="727"/>
    </row>
    <row r="596" spans="2:7">
      <c r="B596" s="727"/>
      <c r="C596" s="727"/>
      <c r="D596" s="727"/>
      <c r="E596" s="727"/>
      <c r="F596" s="727"/>
      <c r="G596" s="727"/>
    </row>
    <row r="597" spans="2:7">
      <c r="B597" s="727"/>
      <c r="C597" s="727"/>
      <c r="D597" s="727"/>
      <c r="E597" s="727"/>
      <c r="F597" s="727"/>
      <c r="G597" s="727"/>
    </row>
    <row r="598" spans="2:7">
      <c r="B598" s="727"/>
      <c r="C598" s="727"/>
      <c r="D598" s="727"/>
      <c r="E598" s="727"/>
      <c r="F598" s="727"/>
      <c r="G598" s="727"/>
    </row>
    <row r="599" spans="2:7">
      <c r="B599" s="727"/>
      <c r="C599" s="727"/>
      <c r="D599" s="727"/>
      <c r="E599" s="727"/>
      <c r="F599" s="727"/>
      <c r="G599" s="727"/>
    </row>
    <row r="600" spans="2:7">
      <c r="B600" s="727"/>
      <c r="C600" s="727"/>
      <c r="D600" s="727"/>
      <c r="E600" s="727"/>
      <c r="F600" s="727"/>
      <c r="G600" s="727"/>
    </row>
    <row r="601" spans="2:7">
      <c r="B601" s="727"/>
      <c r="C601" s="727"/>
      <c r="D601" s="727"/>
      <c r="E601" s="727"/>
      <c r="F601" s="727"/>
      <c r="G601" s="727"/>
    </row>
    <row r="602" spans="2:7">
      <c r="B602" s="727"/>
      <c r="C602" s="727"/>
      <c r="D602" s="727"/>
      <c r="E602" s="727"/>
      <c r="F602" s="727"/>
      <c r="G602" s="727"/>
    </row>
    <row r="603" spans="2:7">
      <c r="B603" s="727"/>
      <c r="C603" s="727"/>
      <c r="D603" s="727"/>
      <c r="E603" s="727"/>
      <c r="F603" s="727"/>
      <c r="G603" s="727"/>
    </row>
    <row r="604" spans="2:7">
      <c r="B604" s="727"/>
      <c r="C604" s="727"/>
      <c r="D604" s="727"/>
      <c r="E604" s="727"/>
      <c r="F604" s="727"/>
      <c r="G604" s="727"/>
    </row>
    <row r="605" spans="2:7">
      <c r="B605" s="727"/>
      <c r="C605" s="727"/>
      <c r="D605" s="727"/>
      <c r="E605" s="727"/>
      <c r="F605" s="727"/>
      <c r="G605" s="727"/>
    </row>
    <row r="606" spans="2:7">
      <c r="B606" s="727"/>
      <c r="C606" s="727"/>
      <c r="D606" s="727"/>
      <c r="E606" s="727"/>
      <c r="F606" s="727"/>
      <c r="G606" s="727"/>
    </row>
    <row r="607" spans="2:7">
      <c r="B607" s="727"/>
      <c r="C607" s="727"/>
      <c r="D607" s="727"/>
      <c r="E607" s="727"/>
      <c r="F607" s="727"/>
      <c r="G607" s="727"/>
    </row>
    <row r="608" spans="2:7">
      <c r="B608" s="727"/>
      <c r="C608" s="727"/>
      <c r="D608" s="727"/>
      <c r="E608" s="727"/>
      <c r="F608" s="727"/>
      <c r="G608" s="727"/>
    </row>
    <row r="609" spans="2:7">
      <c r="B609" s="727"/>
      <c r="C609" s="727"/>
      <c r="D609" s="727"/>
      <c r="E609" s="727"/>
      <c r="F609" s="727"/>
      <c r="G609" s="727"/>
    </row>
    <row r="610" spans="2:7">
      <c r="B610" s="727"/>
      <c r="C610" s="727"/>
      <c r="D610" s="727"/>
      <c r="E610" s="727"/>
      <c r="F610" s="727"/>
      <c r="G610" s="727"/>
    </row>
    <row r="611" spans="2:7">
      <c r="B611" s="727"/>
      <c r="C611" s="727"/>
      <c r="D611" s="727"/>
      <c r="E611" s="727"/>
      <c r="F611" s="727"/>
      <c r="G611" s="727"/>
    </row>
    <row r="612" spans="2:7">
      <c r="B612" s="727"/>
      <c r="C612" s="727"/>
      <c r="D612" s="727"/>
      <c r="E612" s="727"/>
      <c r="F612" s="727"/>
      <c r="G612" s="727"/>
    </row>
    <row r="613" spans="2:7">
      <c r="B613" s="727"/>
      <c r="C613" s="727"/>
      <c r="D613" s="727"/>
      <c r="E613" s="727"/>
      <c r="F613" s="727"/>
      <c r="G613" s="727"/>
    </row>
    <row r="614" spans="2:7">
      <c r="B614" s="727"/>
      <c r="C614" s="727"/>
      <c r="D614" s="727"/>
      <c r="E614" s="727"/>
      <c r="F614" s="727"/>
      <c r="G614" s="727"/>
    </row>
    <row r="615" spans="2:7">
      <c r="B615" s="727"/>
      <c r="C615" s="727"/>
      <c r="D615" s="727"/>
      <c r="E615" s="727"/>
      <c r="F615" s="727"/>
      <c r="G615" s="727"/>
    </row>
    <row r="616" spans="2:7">
      <c r="B616" s="727"/>
      <c r="C616" s="727"/>
      <c r="D616" s="727"/>
      <c r="E616" s="727"/>
      <c r="F616" s="727"/>
      <c r="G616" s="727"/>
    </row>
    <row r="617" spans="2:7">
      <c r="B617" s="727"/>
      <c r="C617" s="727"/>
      <c r="D617" s="727"/>
      <c r="E617" s="727"/>
      <c r="F617" s="727"/>
      <c r="G617" s="727"/>
    </row>
    <row r="618" spans="2:7">
      <c r="B618" s="727"/>
      <c r="C618" s="727"/>
      <c r="D618" s="727"/>
      <c r="E618" s="727"/>
      <c r="F618" s="727"/>
      <c r="G618" s="727"/>
    </row>
    <row r="619" spans="2:7">
      <c r="B619" s="727"/>
      <c r="C619" s="727"/>
      <c r="D619" s="727"/>
      <c r="E619" s="727"/>
      <c r="F619" s="727"/>
      <c r="G619" s="727"/>
    </row>
    <row r="620" spans="2:7">
      <c r="B620" s="727"/>
      <c r="C620" s="727"/>
      <c r="D620" s="727"/>
      <c r="E620" s="727"/>
      <c r="F620" s="727"/>
      <c r="G620" s="727"/>
    </row>
    <row r="621" spans="2:7">
      <c r="B621" s="727"/>
      <c r="C621" s="727"/>
      <c r="D621" s="727"/>
      <c r="E621" s="727"/>
      <c r="F621" s="727"/>
      <c r="G621" s="727"/>
    </row>
    <row r="622" spans="2:7">
      <c r="B622" s="727"/>
      <c r="C622" s="727"/>
      <c r="D622" s="727"/>
      <c r="E622" s="727"/>
      <c r="F622" s="727"/>
      <c r="G622" s="727"/>
    </row>
    <row r="623" spans="2:7">
      <c r="B623" s="727"/>
      <c r="C623" s="727"/>
      <c r="D623" s="727"/>
      <c r="E623" s="727"/>
      <c r="F623" s="727"/>
      <c r="G623" s="727"/>
    </row>
    <row r="624" spans="2:7">
      <c r="B624" s="727"/>
      <c r="C624" s="727"/>
      <c r="D624" s="727"/>
      <c r="E624" s="727"/>
      <c r="F624" s="727"/>
      <c r="G624" s="727"/>
    </row>
    <row r="625" spans="2:7">
      <c r="B625" s="727"/>
      <c r="C625" s="727"/>
      <c r="D625" s="727"/>
      <c r="E625" s="727"/>
      <c r="F625" s="727"/>
      <c r="G625" s="727"/>
    </row>
    <row r="626" spans="2:7">
      <c r="B626" s="727"/>
      <c r="C626" s="727"/>
      <c r="D626" s="727"/>
      <c r="E626" s="727"/>
      <c r="F626" s="727"/>
      <c r="G626" s="727"/>
    </row>
    <row r="627" spans="2:7">
      <c r="B627" s="727"/>
      <c r="C627" s="727"/>
      <c r="D627" s="727"/>
      <c r="E627" s="727"/>
      <c r="F627" s="727"/>
      <c r="G627" s="727"/>
    </row>
    <row r="628" spans="2:7">
      <c r="B628" s="727"/>
      <c r="C628" s="727"/>
      <c r="D628" s="727"/>
      <c r="E628" s="727"/>
      <c r="F628" s="727"/>
      <c r="G628" s="727"/>
    </row>
    <row r="629" spans="2:7">
      <c r="B629" s="727"/>
      <c r="C629" s="727"/>
      <c r="D629" s="727"/>
      <c r="E629" s="727"/>
      <c r="F629" s="727"/>
      <c r="G629" s="727"/>
    </row>
    <row r="630" spans="2:7">
      <c r="B630" s="727"/>
      <c r="C630" s="727"/>
      <c r="D630" s="727"/>
      <c r="E630" s="727"/>
      <c r="F630" s="727"/>
      <c r="G630" s="727"/>
    </row>
    <row r="631" spans="2:7">
      <c r="B631" s="727"/>
      <c r="C631" s="727"/>
      <c r="D631" s="727"/>
      <c r="E631" s="727"/>
      <c r="F631" s="727"/>
      <c r="G631" s="727"/>
    </row>
    <row r="632" spans="2:7">
      <c r="B632" s="727"/>
      <c r="C632" s="727"/>
      <c r="D632" s="727"/>
      <c r="E632" s="727"/>
      <c r="F632" s="727"/>
      <c r="G632" s="727"/>
    </row>
    <row r="633" spans="2:7">
      <c r="B633" s="727"/>
      <c r="C633" s="727"/>
      <c r="D633" s="727"/>
      <c r="E633" s="727"/>
      <c r="F633" s="727"/>
      <c r="G633" s="727"/>
    </row>
    <row r="634" spans="2:7">
      <c r="B634" s="727"/>
      <c r="C634" s="727"/>
      <c r="D634" s="727"/>
      <c r="E634" s="727"/>
      <c r="F634" s="727"/>
      <c r="G634" s="727"/>
    </row>
    <row r="635" spans="2:7">
      <c r="B635" s="727"/>
      <c r="C635" s="727"/>
      <c r="D635" s="727"/>
      <c r="E635" s="727"/>
      <c r="F635" s="727"/>
      <c r="G635" s="727"/>
    </row>
    <row r="636" spans="2:7">
      <c r="B636" s="727"/>
      <c r="C636" s="727"/>
      <c r="D636" s="727"/>
      <c r="E636" s="727"/>
      <c r="F636" s="727"/>
      <c r="G636" s="727"/>
    </row>
    <row r="637" spans="2:7">
      <c r="B637" s="727"/>
      <c r="C637" s="727"/>
      <c r="D637" s="727"/>
      <c r="E637" s="727"/>
      <c r="F637" s="727"/>
      <c r="G637" s="727"/>
    </row>
    <row r="638" spans="2:7">
      <c r="B638" s="727"/>
      <c r="C638" s="727"/>
      <c r="D638" s="727"/>
      <c r="E638" s="727"/>
      <c r="F638" s="727"/>
      <c r="G638" s="727"/>
    </row>
    <row r="639" spans="2:7">
      <c r="B639" s="727"/>
      <c r="C639" s="727"/>
      <c r="D639" s="727"/>
      <c r="E639" s="727"/>
      <c r="F639" s="727"/>
      <c r="G639" s="727"/>
    </row>
    <row r="640" spans="2:7">
      <c r="B640" s="727"/>
      <c r="C640" s="727"/>
      <c r="D640" s="727"/>
      <c r="E640" s="727"/>
      <c r="F640" s="727"/>
      <c r="G640" s="727"/>
    </row>
    <row r="641" spans="2:7">
      <c r="B641" s="727"/>
      <c r="C641" s="727"/>
      <c r="D641" s="727"/>
      <c r="E641" s="727"/>
      <c r="F641" s="727"/>
      <c r="G641" s="727"/>
    </row>
    <row r="642" spans="2:7">
      <c r="B642" s="727"/>
      <c r="C642" s="727"/>
      <c r="D642" s="727"/>
      <c r="E642" s="727"/>
      <c r="F642" s="727"/>
      <c r="G642" s="727"/>
    </row>
    <row r="643" spans="2:7">
      <c r="B643" s="727"/>
      <c r="C643" s="727"/>
      <c r="D643" s="727"/>
      <c r="E643" s="727"/>
      <c r="F643" s="727"/>
      <c r="G643" s="727"/>
    </row>
    <row r="644" spans="2:7">
      <c r="B644" s="727"/>
      <c r="C644" s="727"/>
      <c r="D644" s="727"/>
      <c r="E644" s="727"/>
      <c r="F644" s="727"/>
      <c r="G644" s="727"/>
    </row>
    <row r="645" spans="2:7">
      <c r="B645" s="727"/>
      <c r="C645" s="727"/>
      <c r="D645" s="727"/>
      <c r="E645" s="727"/>
      <c r="F645" s="727"/>
      <c r="G645" s="727"/>
    </row>
    <row r="646" spans="2:7">
      <c r="B646" s="727"/>
      <c r="C646" s="727"/>
      <c r="D646" s="727"/>
      <c r="E646" s="727"/>
      <c r="F646" s="727"/>
      <c r="G646" s="727"/>
    </row>
    <row r="647" spans="2:7">
      <c r="B647" s="727"/>
      <c r="C647" s="727"/>
      <c r="D647" s="727"/>
      <c r="E647" s="727"/>
      <c r="F647" s="727"/>
      <c r="G647" s="727"/>
    </row>
    <row r="648" spans="2:7">
      <c r="B648" s="727"/>
      <c r="C648" s="727"/>
      <c r="D648" s="727"/>
      <c r="E648" s="727"/>
      <c r="F648" s="727"/>
      <c r="G648" s="727"/>
    </row>
    <row r="649" spans="2:7">
      <c r="B649" s="727"/>
      <c r="C649" s="727"/>
      <c r="D649" s="727"/>
      <c r="E649" s="727"/>
      <c r="F649" s="727"/>
      <c r="G649" s="727"/>
    </row>
    <row r="650" spans="2:7">
      <c r="B650" s="727"/>
      <c r="C650" s="727"/>
      <c r="D650" s="727"/>
      <c r="E650" s="727"/>
      <c r="F650" s="727"/>
      <c r="G650" s="727"/>
    </row>
    <row r="651" spans="2:7">
      <c r="B651" s="727"/>
      <c r="C651" s="727"/>
      <c r="D651" s="727"/>
      <c r="E651" s="727"/>
      <c r="F651" s="727"/>
      <c r="G651" s="727"/>
    </row>
    <row r="652" spans="2:7">
      <c r="B652" s="727"/>
      <c r="C652" s="727"/>
      <c r="D652" s="727"/>
      <c r="E652" s="727"/>
      <c r="F652" s="727"/>
      <c r="G652" s="727"/>
    </row>
    <row r="653" spans="2:7">
      <c r="B653" s="727"/>
      <c r="C653" s="727"/>
      <c r="D653" s="727"/>
      <c r="E653" s="727"/>
      <c r="F653" s="727"/>
      <c r="G653" s="727"/>
    </row>
    <row r="654" spans="2:7">
      <c r="B654" s="727"/>
      <c r="C654" s="727"/>
      <c r="D654" s="727"/>
      <c r="E654" s="727"/>
      <c r="F654" s="727"/>
      <c r="G654" s="727"/>
    </row>
    <row r="655" spans="2:7">
      <c r="B655" s="727"/>
      <c r="C655" s="727"/>
      <c r="D655" s="727"/>
      <c r="E655" s="727"/>
      <c r="F655" s="727"/>
      <c r="G655" s="727"/>
    </row>
    <row r="656" spans="2:7">
      <c r="B656" s="727"/>
      <c r="C656" s="727"/>
      <c r="D656" s="727"/>
      <c r="E656" s="727"/>
      <c r="F656" s="727"/>
      <c r="G656" s="727"/>
    </row>
    <row r="657" spans="2:7">
      <c r="B657" s="727"/>
      <c r="C657" s="727"/>
      <c r="D657" s="727"/>
      <c r="E657" s="727"/>
      <c r="F657" s="727"/>
      <c r="G657" s="727"/>
    </row>
    <row r="658" spans="2:7">
      <c r="B658" s="727"/>
      <c r="C658" s="727"/>
      <c r="D658" s="727"/>
      <c r="E658" s="727"/>
      <c r="F658" s="727"/>
      <c r="G658" s="727"/>
    </row>
    <row r="659" spans="2:7">
      <c r="B659" s="727"/>
      <c r="C659" s="727"/>
      <c r="D659" s="727"/>
      <c r="E659" s="727"/>
      <c r="F659" s="727"/>
      <c r="G659" s="727"/>
    </row>
    <row r="660" spans="2:7">
      <c r="B660" s="727"/>
      <c r="C660" s="727"/>
      <c r="D660" s="727"/>
      <c r="E660" s="727"/>
      <c r="F660" s="727"/>
      <c r="G660" s="727"/>
    </row>
    <row r="661" spans="2:7">
      <c r="B661" s="727"/>
      <c r="C661" s="727"/>
      <c r="D661" s="727"/>
      <c r="E661" s="727"/>
      <c r="F661" s="727"/>
      <c r="G661" s="727"/>
    </row>
    <row r="662" spans="2:7">
      <c r="B662" s="727"/>
      <c r="C662" s="727"/>
      <c r="D662" s="727"/>
      <c r="E662" s="727"/>
      <c r="F662" s="727"/>
      <c r="G662" s="727"/>
    </row>
    <row r="663" spans="2:7">
      <c r="B663" s="727"/>
      <c r="C663" s="727"/>
      <c r="D663" s="727"/>
      <c r="E663" s="727"/>
      <c r="F663" s="727"/>
      <c r="G663" s="727"/>
    </row>
    <row r="664" spans="2:7">
      <c r="B664" s="727"/>
      <c r="C664" s="727"/>
      <c r="D664" s="727"/>
      <c r="E664" s="727"/>
      <c r="F664" s="727"/>
      <c r="G664" s="727"/>
    </row>
    <row r="665" spans="2:7">
      <c r="B665" s="727"/>
      <c r="C665" s="727"/>
      <c r="D665" s="727"/>
      <c r="E665" s="727"/>
      <c r="F665" s="727"/>
      <c r="G665" s="727"/>
    </row>
    <row r="666" spans="2:7">
      <c r="B666" s="727"/>
      <c r="C666" s="727"/>
      <c r="D666" s="727"/>
      <c r="E666" s="727"/>
      <c r="F666" s="727"/>
      <c r="G666" s="727"/>
    </row>
    <row r="667" spans="2:7">
      <c r="B667" s="727"/>
      <c r="C667" s="727"/>
      <c r="D667" s="727"/>
      <c r="E667" s="727"/>
      <c r="F667" s="727"/>
      <c r="G667" s="727"/>
    </row>
    <row r="668" spans="2:7">
      <c r="B668" s="727"/>
      <c r="C668" s="727"/>
      <c r="D668" s="727"/>
      <c r="E668" s="727"/>
      <c r="F668" s="727"/>
      <c r="G668" s="727"/>
    </row>
    <row r="669" spans="2:7">
      <c r="B669" s="727"/>
      <c r="C669" s="727"/>
      <c r="D669" s="727"/>
      <c r="E669" s="727"/>
      <c r="F669" s="727"/>
      <c r="G669" s="727"/>
    </row>
    <row r="670" spans="2:7">
      <c r="B670" s="727"/>
      <c r="C670" s="727"/>
      <c r="D670" s="727"/>
      <c r="E670" s="727"/>
      <c r="F670" s="727"/>
      <c r="G670" s="727"/>
    </row>
    <row r="671" spans="2:7">
      <c r="B671" s="727"/>
      <c r="C671" s="727"/>
      <c r="D671" s="727"/>
      <c r="E671" s="727"/>
      <c r="F671" s="727"/>
      <c r="G671" s="727"/>
    </row>
    <row r="672" spans="2:7">
      <c r="B672" s="727"/>
      <c r="C672" s="727"/>
      <c r="D672" s="727"/>
      <c r="E672" s="727"/>
      <c r="F672" s="727"/>
      <c r="G672" s="727"/>
    </row>
    <row r="673" spans="2:7">
      <c r="B673" s="727"/>
      <c r="C673" s="727"/>
      <c r="D673" s="727"/>
      <c r="E673" s="727"/>
      <c r="F673" s="727"/>
      <c r="G673" s="727"/>
    </row>
    <row r="674" spans="2:7">
      <c r="B674" s="727"/>
      <c r="C674" s="727"/>
      <c r="D674" s="727"/>
      <c r="E674" s="727"/>
      <c r="F674" s="727"/>
      <c r="G674" s="727"/>
    </row>
    <row r="675" spans="2:7">
      <c r="B675" s="727"/>
      <c r="C675" s="727"/>
      <c r="D675" s="727"/>
      <c r="E675" s="727"/>
      <c r="F675" s="727"/>
      <c r="G675" s="727"/>
    </row>
    <row r="676" spans="2:7">
      <c r="B676" s="727"/>
      <c r="C676" s="727"/>
      <c r="D676" s="727"/>
      <c r="E676" s="727"/>
      <c r="F676" s="727"/>
      <c r="G676" s="727"/>
    </row>
    <row r="677" spans="2:7">
      <c r="B677" s="727"/>
      <c r="C677" s="727"/>
      <c r="D677" s="727"/>
      <c r="E677" s="727"/>
      <c r="F677" s="727"/>
      <c r="G677" s="727"/>
    </row>
    <row r="678" spans="2:7">
      <c r="B678" s="727"/>
      <c r="C678" s="727"/>
      <c r="D678" s="727"/>
      <c r="E678" s="727"/>
      <c r="F678" s="727"/>
      <c r="G678" s="727"/>
    </row>
    <row r="679" spans="2:7">
      <c r="B679" s="727"/>
      <c r="C679" s="727"/>
      <c r="D679" s="727"/>
      <c r="E679" s="727"/>
      <c r="F679" s="727"/>
      <c r="G679" s="727"/>
    </row>
    <row r="680" spans="2:7">
      <c r="B680" s="727"/>
      <c r="C680" s="727"/>
      <c r="D680" s="727"/>
      <c r="E680" s="727"/>
      <c r="F680" s="727"/>
      <c r="G680" s="727"/>
    </row>
    <row r="681" spans="2:7">
      <c r="B681" s="727"/>
      <c r="C681" s="727"/>
      <c r="D681" s="727"/>
      <c r="E681" s="727"/>
      <c r="F681" s="727"/>
      <c r="G681" s="727"/>
    </row>
    <row r="682" spans="2:7">
      <c r="B682" s="727"/>
      <c r="C682" s="727"/>
      <c r="D682" s="727"/>
      <c r="E682" s="727"/>
      <c r="F682" s="727"/>
      <c r="G682" s="727"/>
    </row>
    <row r="683" spans="2:7">
      <c r="B683" s="727"/>
      <c r="C683" s="727"/>
      <c r="D683" s="727"/>
      <c r="E683" s="727"/>
      <c r="F683" s="727"/>
      <c r="G683" s="727"/>
    </row>
    <row r="684" spans="2:7">
      <c r="B684" s="727"/>
      <c r="C684" s="727"/>
      <c r="D684" s="727"/>
      <c r="E684" s="727"/>
      <c r="F684" s="727"/>
      <c r="G684" s="727"/>
    </row>
    <row r="685" spans="2:7">
      <c r="B685" s="727"/>
      <c r="C685" s="727"/>
      <c r="D685" s="727"/>
      <c r="E685" s="727"/>
      <c r="F685" s="727"/>
      <c r="G685" s="727"/>
    </row>
    <row r="686" spans="2:7">
      <c r="B686" s="727"/>
      <c r="C686" s="727"/>
      <c r="D686" s="727"/>
      <c r="E686" s="727"/>
      <c r="F686" s="727"/>
      <c r="G686" s="727"/>
    </row>
    <row r="687" spans="2:7">
      <c r="B687" s="727"/>
      <c r="C687" s="727"/>
      <c r="D687" s="727"/>
      <c r="E687" s="727"/>
      <c r="F687" s="727"/>
      <c r="G687" s="727"/>
    </row>
    <row r="688" spans="2:7">
      <c r="B688" s="727"/>
      <c r="C688" s="727"/>
      <c r="D688" s="727"/>
      <c r="E688" s="727"/>
      <c r="F688" s="727"/>
      <c r="G688" s="727"/>
    </row>
    <row r="689" spans="2:7">
      <c r="B689" s="727"/>
      <c r="C689" s="727"/>
      <c r="D689" s="727"/>
      <c r="E689" s="727"/>
      <c r="F689" s="727"/>
      <c r="G689" s="727"/>
    </row>
    <row r="690" spans="2:7">
      <c r="B690" s="727"/>
      <c r="C690" s="727"/>
      <c r="D690" s="727"/>
      <c r="E690" s="727"/>
      <c r="F690" s="727"/>
      <c r="G690" s="727"/>
    </row>
    <row r="691" spans="2:7">
      <c r="B691" s="727"/>
      <c r="C691" s="727"/>
      <c r="D691" s="727"/>
      <c r="E691" s="727"/>
      <c r="F691" s="727"/>
      <c r="G691" s="727"/>
    </row>
    <row r="692" spans="2:7">
      <c r="B692" s="727"/>
      <c r="C692" s="727"/>
      <c r="D692" s="727"/>
      <c r="E692" s="727"/>
      <c r="F692" s="727"/>
      <c r="G692" s="727"/>
    </row>
    <row r="693" spans="2:7">
      <c r="B693" s="727"/>
      <c r="C693" s="727"/>
      <c r="D693" s="727"/>
      <c r="E693" s="727"/>
      <c r="F693" s="727"/>
      <c r="G693" s="727"/>
    </row>
    <row r="694" spans="2:7">
      <c r="B694" s="727"/>
      <c r="C694" s="727"/>
      <c r="D694" s="727"/>
      <c r="E694" s="727"/>
      <c r="F694" s="727"/>
      <c r="G694" s="727"/>
    </row>
    <row r="695" spans="2:7">
      <c r="B695" s="727"/>
      <c r="C695" s="727"/>
      <c r="D695" s="727"/>
      <c r="E695" s="727"/>
      <c r="F695" s="727"/>
      <c r="G695" s="727"/>
    </row>
    <row r="696" spans="2:7">
      <c r="B696" s="727"/>
      <c r="C696" s="727"/>
      <c r="D696" s="727"/>
      <c r="E696" s="727"/>
      <c r="F696" s="727"/>
      <c r="G696" s="727"/>
    </row>
    <row r="697" spans="2:7">
      <c r="B697" s="727"/>
      <c r="C697" s="727"/>
      <c r="D697" s="727"/>
      <c r="E697" s="727"/>
      <c r="F697" s="727"/>
      <c r="G697" s="727"/>
    </row>
    <row r="698" spans="2:7">
      <c r="B698" s="727"/>
      <c r="C698" s="727"/>
      <c r="D698" s="727"/>
      <c r="E698" s="727"/>
      <c r="F698" s="727"/>
      <c r="G698" s="727"/>
    </row>
    <row r="699" spans="2:7">
      <c r="B699" s="727"/>
      <c r="C699" s="727"/>
      <c r="D699" s="727"/>
      <c r="E699" s="727"/>
      <c r="F699" s="727"/>
      <c r="G699" s="727"/>
    </row>
    <row r="700" spans="2:7">
      <c r="B700" s="727"/>
      <c r="C700" s="727"/>
      <c r="D700" s="727"/>
      <c r="E700" s="727"/>
      <c r="F700" s="727"/>
      <c r="G700" s="727"/>
    </row>
    <row r="701" spans="2:7">
      <c r="B701" s="727"/>
      <c r="C701" s="727"/>
      <c r="D701" s="727"/>
      <c r="E701" s="727"/>
      <c r="F701" s="727"/>
      <c r="G701" s="727"/>
    </row>
    <row r="702" spans="2:7">
      <c r="B702" s="727"/>
      <c r="C702" s="727"/>
      <c r="D702" s="727"/>
      <c r="E702" s="727"/>
      <c r="F702" s="727"/>
      <c r="G702" s="727"/>
    </row>
    <row r="703" spans="2:7">
      <c r="B703" s="727"/>
      <c r="C703" s="727"/>
      <c r="D703" s="727"/>
      <c r="E703" s="727"/>
      <c r="F703" s="727"/>
      <c r="G703" s="727"/>
    </row>
    <row r="704" spans="2:7">
      <c r="B704" s="727"/>
      <c r="C704" s="727"/>
      <c r="D704" s="727"/>
      <c r="E704" s="727"/>
      <c r="F704" s="727"/>
      <c r="G704" s="727"/>
    </row>
    <row r="705" spans="2:7">
      <c r="B705" s="727"/>
      <c r="C705" s="727"/>
      <c r="D705" s="727"/>
      <c r="E705" s="727"/>
      <c r="F705" s="727"/>
      <c r="G705" s="727"/>
    </row>
    <row r="706" spans="2:7">
      <c r="B706" s="727"/>
      <c r="C706" s="727"/>
      <c r="D706" s="727"/>
      <c r="E706" s="727"/>
      <c r="F706" s="727"/>
      <c r="G706" s="727"/>
    </row>
    <row r="707" spans="2:7">
      <c r="B707" s="727"/>
      <c r="C707" s="727"/>
      <c r="D707" s="727"/>
      <c r="E707" s="727"/>
      <c r="F707" s="727"/>
      <c r="G707" s="727"/>
    </row>
    <row r="708" spans="2:7">
      <c r="B708" s="727"/>
      <c r="C708" s="727"/>
      <c r="D708" s="727"/>
      <c r="E708" s="727"/>
      <c r="F708" s="727"/>
      <c r="G708" s="727"/>
    </row>
    <row r="709" spans="2:7">
      <c r="B709" s="727"/>
      <c r="C709" s="727"/>
      <c r="D709" s="727"/>
      <c r="E709" s="727"/>
      <c r="F709" s="727"/>
      <c r="G709" s="727"/>
    </row>
    <row r="710" spans="2:7">
      <c r="B710" s="727"/>
      <c r="C710" s="727"/>
      <c r="D710" s="727"/>
      <c r="E710" s="727"/>
      <c r="F710" s="727"/>
      <c r="G710" s="727"/>
    </row>
    <row r="711" spans="2:7">
      <c r="B711" s="727"/>
      <c r="C711" s="727"/>
      <c r="D711" s="727"/>
      <c r="E711" s="727"/>
      <c r="F711" s="727"/>
      <c r="G711" s="727"/>
    </row>
    <row r="712" spans="2:7">
      <c r="B712" s="727"/>
      <c r="C712" s="727"/>
      <c r="D712" s="727"/>
      <c r="E712" s="727"/>
      <c r="F712" s="727"/>
      <c r="G712" s="727"/>
    </row>
    <row r="713" spans="2:7">
      <c r="B713" s="727"/>
      <c r="C713" s="727"/>
      <c r="D713" s="727"/>
      <c r="E713" s="727"/>
      <c r="F713" s="727"/>
      <c r="G713" s="727"/>
    </row>
    <row r="714" spans="2:7">
      <c r="B714" s="727"/>
      <c r="C714" s="727"/>
      <c r="D714" s="727"/>
      <c r="E714" s="727"/>
      <c r="F714" s="727"/>
      <c r="G714" s="727"/>
    </row>
    <row r="715" spans="2:7">
      <c r="B715" s="727"/>
      <c r="C715" s="727"/>
      <c r="D715" s="727"/>
      <c r="E715" s="727"/>
      <c r="F715" s="727"/>
      <c r="G715" s="727"/>
    </row>
    <row r="716" spans="2:7">
      <c r="B716" s="727"/>
      <c r="C716" s="727"/>
      <c r="D716" s="727"/>
      <c r="E716" s="727"/>
      <c r="F716" s="727"/>
      <c r="G716" s="727"/>
    </row>
    <row r="717" spans="2:7">
      <c r="B717" s="727"/>
      <c r="C717" s="727"/>
      <c r="D717" s="727"/>
      <c r="E717" s="727"/>
      <c r="F717" s="727"/>
      <c r="G717" s="727"/>
    </row>
    <row r="718" spans="2:7">
      <c r="B718" s="727"/>
      <c r="C718" s="727"/>
      <c r="D718" s="727"/>
      <c r="E718" s="727"/>
      <c r="F718" s="727"/>
      <c r="G718" s="727"/>
    </row>
    <row r="719" spans="2:7">
      <c r="B719" s="727"/>
      <c r="C719" s="727"/>
      <c r="D719" s="727"/>
      <c r="E719" s="727"/>
      <c r="F719" s="727"/>
      <c r="G719" s="727"/>
    </row>
    <row r="720" spans="2:7">
      <c r="B720" s="727"/>
      <c r="C720" s="727"/>
      <c r="D720" s="727"/>
      <c r="E720" s="727"/>
      <c r="F720" s="727"/>
      <c r="G720" s="727"/>
    </row>
    <row r="721" spans="2:7">
      <c r="B721" s="727"/>
      <c r="C721" s="727"/>
      <c r="D721" s="727"/>
      <c r="E721" s="727"/>
      <c r="F721" s="727"/>
      <c r="G721" s="727"/>
    </row>
    <row r="722" spans="2:7">
      <c r="B722" s="727"/>
      <c r="C722" s="727"/>
      <c r="D722" s="727"/>
      <c r="E722" s="727"/>
      <c r="F722" s="727"/>
      <c r="G722" s="727"/>
    </row>
    <row r="723" spans="2:7">
      <c r="B723" s="727"/>
      <c r="C723" s="727"/>
      <c r="D723" s="727"/>
      <c r="E723" s="727"/>
      <c r="F723" s="727"/>
      <c r="G723" s="727"/>
    </row>
    <row r="724" spans="2:7">
      <c r="B724" s="727"/>
      <c r="C724" s="727"/>
      <c r="D724" s="727"/>
      <c r="E724" s="727"/>
      <c r="F724" s="727"/>
      <c r="G724" s="727"/>
    </row>
    <row r="725" spans="2:7">
      <c r="B725" s="727"/>
      <c r="C725" s="727"/>
      <c r="D725" s="727"/>
      <c r="E725" s="727"/>
      <c r="F725" s="727"/>
      <c r="G725" s="727"/>
    </row>
    <row r="726" spans="2:7">
      <c r="B726" s="727"/>
      <c r="C726" s="727"/>
      <c r="D726" s="727"/>
      <c r="E726" s="727"/>
      <c r="F726" s="727"/>
      <c r="G726" s="727"/>
    </row>
    <row r="727" spans="2:7">
      <c r="B727" s="727"/>
      <c r="C727" s="727"/>
      <c r="D727" s="727"/>
      <c r="E727" s="727"/>
      <c r="F727" s="727"/>
      <c r="G727" s="727"/>
    </row>
    <row r="728" spans="2:7">
      <c r="B728" s="727"/>
      <c r="C728" s="727"/>
      <c r="D728" s="727"/>
      <c r="E728" s="727"/>
      <c r="F728" s="727"/>
      <c r="G728" s="727"/>
    </row>
    <row r="729" spans="2:7">
      <c r="B729" s="727"/>
      <c r="C729" s="727"/>
      <c r="D729" s="727"/>
      <c r="E729" s="727"/>
      <c r="F729" s="727"/>
      <c r="G729" s="727"/>
    </row>
    <row r="730" spans="2:7">
      <c r="B730" s="727"/>
      <c r="C730" s="727"/>
      <c r="D730" s="727"/>
      <c r="E730" s="727"/>
      <c r="F730" s="727"/>
      <c r="G730" s="727"/>
    </row>
    <row r="731" spans="2:7">
      <c r="B731" s="727"/>
      <c r="C731" s="727"/>
      <c r="D731" s="727"/>
      <c r="E731" s="727"/>
      <c r="F731" s="727"/>
      <c r="G731" s="727"/>
    </row>
    <row r="732" spans="2:7">
      <c r="B732" s="727"/>
      <c r="C732" s="727"/>
      <c r="D732" s="727"/>
      <c r="E732" s="727"/>
      <c r="F732" s="727"/>
      <c r="G732" s="727"/>
    </row>
    <row r="733" spans="2:7">
      <c r="B733" s="727"/>
      <c r="C733" s="727"/>
      <c r="D733" s="727"/>
      <c r="E733" s="727"/>
      <c r="F733" s="727"/>
      <c r="G733" s="727"/>
    </row>
    <row r="734" spans="2:7">
      <c r="B734" s="727"/>
      <c r="C734" s="727"/>
      <c r="D734" s="727"/>
      <c r="E734" s="727"/>
      <c r="F734" s="727"/>
      <c r="G734" s="727"/>
    </row>
    <row r="735" spans="2:7">
      <c r="B735" s="727"/>
      <c r="C735" s="727"/>
      <c r="D735" s="727"/>
      <c r="E735" s="727"/>
      <c r="F735" s="727"/>
      <c r="G735" s="727"/>
    </row>
    <row r="736" spans="2:7">
      <c r="B736" s="727"/>
      <c r="C736" s="727"/>
      <c r="D736" s="727"/>
      <c r="E736" s="727"/>
      <c r="F736" s="727"/>
      <c r="G736" s="727"/>
    </row>
    <row r="737" spans="2:7">
      <c r="B737" s="727"/>
      <c r="C737" s="727"/>
      <c r="D737" s="727"/>
      <c r="E737" s="727"/>
      <c r="F737" s="727"/>
      <c r="G737" s="727"/>
    </row>
    <row r="738" spans="2:7">
      <c r="B738" s="727"/>
      <c r="C738" s="727"/>
      <c r="D738" s="727"/>
      <c r="E738" s="727"/>
      <c r="F738" s="727"/>
      <c r="G738" s="727"/>
    </row>
    <row r="739" spans="2:7">
      <c r="B739" s="727"/>
      <c r="C739" s="727"/>
      <c r="D739" s="727"/>
      <c r="E739" s="727"/>
      <c r="F739" s="727"/>
      <c r="G739" s="727"/>
    </row>
    <row r="740" spans="2:7">
      <c r="B740" s="727"/>
      <c r="C740" s="727"/>
      <c r="D740" s="727"/>
      <c r="E740" s="727"/>
      <c r="F740" s="727"/>
      <c r="G740" s="727"/>
    </row>
    <row r="741" spans="2:7">
      <c r="B741" s="727"/>
      <c r="C741" s="727"/>
      <c r="D741" s="727"/>
      <c r="E741" s="727"/>
      <c r="F741" s="727"/>
      <c r="G741" s="727"/>
    </row>
    <row r="742" spans="2:7">
      <c r="B742" s="727"/>
      <c r="C742" s="727"/>
      <c r="D742" s="727"/>
      <c r="E742" s="727"/>
      <c r="F742" s="727"/>
      <c r="G742" s="727"/>
    </row>
    <row r="743" spans="2:7">
      <c r="B743" s="727"/>
      <c r="C743" s="727"/>
      <c r="D743" s="727"/>
      <c r="E743" s="727"/>
      <c r="F743" s="727"/>
      <c r="G743" s="727"/>
    </row>
    <row r="744" spans="2:7">
      <c r="B744" s="727"/>
      <c r="C744" s="727"/>
      <c r="D744" s="727"/>
      <c r="E744" s="727"/>
      <c r="F744" s="727"/>
      <c r="G744" s="727"/>
    </row>
    <row r="745" spans="2:7">
      <c r="B745" s="727"/>
      <c r="C745" s="727"/>
      <c r="D745" s="727"/>
      <c r="E745" s="727"/>
      <c r="F745" s="727"/>
      <c r="G745" s="727"/>
    </row>
    <row r="746" spans="2:7">
      <c r="B746" s="727"/>
      <c r="C746" s="727"/>
      <c r="D746" s="727"/>
      <c r="E746" s="727"/>
      <c r="F746" s="727"/>
      <c r="G746" s="727"/>
    </row>
    <row r="747" spans="2:7">
      <c r="B747" s="727"/>
      <c r="C747" s="727"/>
      <c r="D747" s="727"/>
      <c r="E747" s="727"/>
      <c r="F747" s="727"/>
      <c r="G747" s="727"/>
    </row>
    <row r="748" spans="2:7">
      <c r="B748" s="727"/>
      <c r="C748" s="727"/>
      <c r="D748" s="727"/>
      <c r="E748" s="727"/>
      <c r="F748" s="727"/>
      <c r="G748" s="727"/>
    </row>
    <row r="749" spans="2:7">
      <c r="B749" s="727"/>
      <c r="C749" s="727"/>
      <c r="D749" s="727"/>
      <c r="E749" s="727"/>
      <c r="F749" s="727"/>
      <c r="G749" s="727"/>
    </row>
    <row r="750" spans="2:7">
      <c r="B750" s="727"/>
      <c r="C750" s="727"/>
      <c r="D750" s="727"/>
      <c r="E750" s="727"/>
      <c r="F750" s="727"/>
      <c r="G750" s="727"/>
    </row>
    <row r="751" spans="2:7">
      <c r="B751" s="727"/>
      <c r="C751" s="727"/>
      <c r="D751" s="727"/>
      <c r="E751" s="727"/>
      <c r="F751" s="727"/>
      <c r="G751" s="727"/>
    </row>
    <row r="752" spans="2:7">
      <c r="B752" s="727"/>
      <c r="C752" s="727"/>
      <c r="D752" s="727"/>
      <c r="E752" s="727"/>
      <c r="F752" s="727"/>
      <c r="G752" s="727"/>
    </row>
    <row r="753" spans="2:7">
      <c r="B753" s="727"/>
      <c r="C753" s="727"/>
      <c r="D753" s="727"/>
      <c r="E753" s="727"/>
      <c r="F753" s="727"/>
      <c r="G753" s="727"/>
    </row>
    <row r="754" spans="2:7">
      <c r="B754" s="727"/>
      <c r="C754" s="727"/>
      <c r="D754" s="727"/>
      <c r="E754" s="727"/>
      <c r="F754" s="727"/>
      <c r="G754" s="727"/>
    </row>
    <row r="755" spans="2:7">
      <c r="B755" s="727"/>
      <c r="C755" s="727"/>
      <c r="D755" s="727"/>
      <c r="E755" s="727"/>
      <c r="F755" s="727"/>
      <c r="G755" s="727"/>
    </row>
    <row r="756" spans="2:7">
      <c r="B756" s="727"/>
      <c r="C756" s="727"/>
      <c r="D756" s="727"/>
      <c r="E756" s="727"/>
      <c r="F756" s="727"/>
      <c r="G756" s="727"/>
    </row>
    <row r="757" spans="2:7">
      <c r="B757" s="727"/>
      <c r="C757" s="727"/>
      <c r="D757" s="727"/>
      <c r="E757" s="727"/>
      <c r="F757" s="727"/>
      <c r="G757" s="727"/>
    </row>
    <row r="758" spans="2:7">
      <c r="B758" s="727"/>
      <c r="C758" s="727"/>
      <c r="D758" s="727"/>
      <c r="E758" s="727"/>
      <c r="F758" s="727"/>
      <c r="G758" s="727"/>
    </row>
    <row r="759" spans="2:7">
      <c r="B759" s="727"/>
      <c r="C759" s="727"/>
      <c r="D759" s="727"/>
      <c r="E759" s="727"/>
      <c r="F759" s="727"/>
      <c r="G759" s="727"/>
    </row>
    <row r="760" spans="2:7">
      <c r="B760" s="727"/>
      <c r="C760" s="727"/>
      <c r="D760" s="727"/>
      <c r="E760" s="727"/>
      <c r="F760" s="727"/>
      <c r="G760" s="727"/>
    </row>
    <row r="761" spans="2:7">
      <c r="B761" s="727"/>
      <c r="C761" s="727"/>
      <c r="D761" s="727"/>
      <c r="E761" s="727"/>
      <c r="F761" s="727"/>
      <c r="G761" s="727"/>
    </row>
    <row r="762" spans="2:7">
      <c r="B762" s="727"/>
      <c r="C762" s="727"/>
      <c r="D762" s="727"/>
      <c r="E762" s="727"/>
      <c r="F762" s="727"/>
      <c r="G762" s="727"/>
    </row>
    <row r="763" spans="2:7">
      <c r="B763" s="727"/>
      <c r="C763" s="727"/>
      <c r="D763" s="727"/>
      <c r="E763" s="727"/>
      <c r="F763" s="727"/>
      <c r="G763" s="727"/>
    </row>
    <row r="764" spans="2:7">
      <c r="B764" s="727"/>
      <c r="C764" s="727"/>
      <c r="D764" s="727"/>
      <c r="E764" s="727"/>
      <c r="F764" s="727"/>
      <c r="G764" s="727"/>
    </row>
    <row r="765" spans="2:7">
      <c r="B765" s="727"/>
      <c r="C765" s="727"/>
      <c r="D765" s="727"/>
      <c r="E765" s="727"/>
      <c r="F765" s="727"/>
      <c r="G765" s="727"/>
    </row>
    <row r="766" spans="2:7">
      <c r="B766" s="727"/>
      <c r="C766" s="727"/>
      <c r="D766" s="727"/>
      <c r="E766" s="727"/>
      <c r="F766" s="727"/>
      <c r="G766" s="727"/>
    </row>
    <row r="767" spans="2:7">
      <c r="B767" s="727"/>
      <c r="C767" s="727"/>
      <c r="D767" s="727"/>
      <c r="E767" s="727"/>
      <c r="F767" s="727"/>
      <c r="G767" s="727"/>
    </row>
    <row r="768" spans="2:7">
      <c r="B768" s="727"/>
      <c r="C768" s="727"/>
      <c r="D768" s="727"/>
      <c r="E768" s="727"/>
      <c r="F768" s="727"/>
      <c r="G768" s="727"/>
    </row>
    <row r="769" spans="2:7">
      <c r="B769" s="727"/>
      <c r="C769" s="727"/>
      <c r="D769" s="727"/>
      <c r="E769" s="727"/>
      <c r="F769" s="727"/>
      <c r="G769" s="727"/>
    </row>
    <row r="770" spans="2:7">
      <c r="B770" s="727"/>
      <c r="C770" s="727"/>
      <c r="D770" s="727"/>
      <c r="E770" s="727"/>
      <c r="F770" s="727"/>
      <c r="G770" s="727"/>
    </row>
    <row r="771" spans="2:7">
      <c r="B771" s="727"/>
      <c r="C771" s="727"/>
      <c r="D771" s="727"/>
      <c r="E771" s="727"/>
      <c r="F771" s="727"/>
      <c r="G771" s="727"/>
    </row>
    <row r="772" spans="2:7">
      <c r="B772" s="727"/>
      <c r="C772" s="727"/>
      <c r="D772" s="727"/>
      <c r="E772" s="727"/>
      <c r="F772" s="727"/>
      <c r="G772" s="727"/>
    </row>
    <row r="773" spans="2:7">
      <c r="B773" s="727"/>
      <c r="C773" s="727"/>
      <c r="D773" s="727"/>
      <c r="E773" s="727"/>
      <c r="F773" s="727"/>
      <c r="G773" s="727"/>
    </row>
    <row r="774" spans="2:7">
      <c r="B774" s="727"/>
      <c r="C774" s="727"/>
      <c r="D774" s="727"/>
      <c r="E774" s="727"/>
      <c r="F774" s="727"/>
      <c r="G774" s="727"/>
    </row>
    <row r="775" spans="2:7">
      <c r="B775" s="727"/>
      <c r="C775" s="727"/>
      <c r="D775" s="727"/>
      <c r="E775" s="727"/>
      <c r="F775" s="727"/>
      <c r="G775" s="727"/>
    </row>
    <row r="776" spans="2:7">
      <c r="B776" s="727"/>
      <c r="C776" s="727"/>
      <c r="D776" s="727"/>
      <c r="E776" s="727"/>
      <c r="F776" s="727"/>
      <c r="G776" s="727"/>
    </row>
    <row r="777" spans="2:7">
      <c r="B777" s="727"/>
      <c r="C777" s="727"/>
      <c r="D777" s="727"/>
      <c r="E777" s="727"/>
      <c r="F777" s="727"/>
      <c r="G777" s="727"/>
    </row>
    <row r="778" spans="2:7">
      <c r="B778" s="727"/>
      <c r="C778" s="727"/>
      <c r="D778" s="727"/>
      <c r="E778" s="727"/>
      <c r="F778" s="727"/>
      <c r="G778" s="727"/>
    </row>
    <row r="779" spans="2:7">
      <c r="B779" s="727"/>
      <c r="C779" s="727"/>
      <c r="D779" s="727"/>
      <c r="E779" s="727"/>
      <c r="F779" s="727"/>
      <c r="G779" s="727"/>
    </row>
    <row r="780" spans="2:7">
      <c r="B780" s="727"/>
      <c r="C780" s="727"/>
      <c r="D780" s="727"/>
      <c r="E780" s="727"/>
      <c r="F780" s="727"/>
      <c r="G780" s="727"/>
    </row>
    <row r="781" spans="2:7">
      <c r="B781" s="727"/>
      <c r="C781" s="727"/>
      <c r="D781" s="727"/>
      <c r="E781" s="727"/>
      <c r="F781" s="727"/>
      <c r="G781" s="727"/>
    </row>
    <row r="782" spans="2:7">
      <c r="B782" s="727"/>
      <c r="C782" s="727"/>
      <c r="D782" s="727"/>
      <c r="E782" s="727"/>
      <c r="F782" s="727"/>
      <c r="G782" s="727"/>
    </row>
    <row r="783" spans="2:7">
      <c r="B783" s="727"/>
      <c r="C783" s="727"/>
      <c r="D783" s="727"/>
      <c r="E783" s="727"/>
      <c r="F783" s="727"/>
      <c r="G783" s="727"/>
    </row>
    <row r="784" spans="2:7">
      <c r="B784" s="727"/>
      <c r="C784" s="727"/>
      <c r="D784" s="727"/>
      <c r="E784" s="727"/>
      <c r="F784" s="727"/>
      <c r="G784" s="727"/>
    </row>
    <row r="785" spans="2:7">
      <c r="B785" s="727"/>
      <c r="C785" s="727"/>
      <c r="D785" s="727"/>
      <c r="E785" s="727"/>
      <c r="F785" s="727"/>
      <c r="G785" s="727"/>
    </row>
    <row r="786" spans="2:7">
      <c r="B786" s="727"/>
      <c r="C786" s="727"/>
      <c r="D786" s="727"/>
      <c r="E786" s="727"/>
      <c r="F786" s="727"/>
      <c r="G786" s="727"/>
    </row>
    <row r="787" spans="2:7">
      <c r="B787" s="727"/>
      <c r="C787" s="727"/>
      <c r="D787" s="727"/>
      <c r="E787" s="727"/>
      <c r="F787" s="727"/>
      <c r="G787" s="727"/>
    </row>
    <row r="788" spans="2:7">
      <c r="B788" s="727"/>
      <c r="C788" s="727"/>
      <c r="D788" s="727"/>
      <c r="E788" s="727"/>
      <c r="F788" s="727"/>
      <c r="G788" s="727"/>
    </row>
    <row r="789" spans="2:7">
      <c r="B789" s="727"/>
      <c r="C789" s="727"/>
      <c r="D789" s="727"/>
      <c r="E789" s="727"/>
      <c r="F789" s="727"/>
      <c r="G789" s="727"/>
    </row>
    <row r="790" spans="2:7">
      <c r="B790" s="727"/>
      <c r="C790" s="727"/>
      <c r="D790" s="727"/>
      <c r="E790" s="727"/>
      <c r="F790" s="727"/>
      <c r="G790" s="727"/>
    </row>
    <row r="791" spans="2:7">
      <c r="B791" s="727"/>
      <c r="C791" s="727"/>
      <c r="D791" s="727"/>
      <c r="E791" s="727"/>
      <c r="F791" s="727"/>
      <c r="G791" s="727"/>
    </row>
    <row r="792" spans="2:7">
      <c r="B792" s="727"/>
      <c r="C792" s="727"/>
      <c r="D792" s="727"/>
      <c r="E792" s="727"/>
      <c r="F792" s="727"/>
      <c r="G792" s="727"/>
    </row>
    <row r="793" spans="2:7">
      <c r="B793" s="727"/>
      <c r="C793" s="727"/>
      <c r="D793" s="727"/>
      <c r="E793" s="727"/>
      <c r="F793" s="727"/>
      <c r="G793" s="727"/>
    </row>
    <row r="794" spans="2:7">
      <c r="B794" s="727"/>
      <c r="C794" s="727"/>
      <c r="D794" s="727"/>
      <c r="E794" s="727"/>
      <c r="F794" s="727"/>
      <c r="G794" s="727"/>
    </row>
    <row r="795" spans="2:7">
      <c r="B795" s="727"/>
      <c r="C795" s="727"/>
      <c r="D795" s="727"/>
      <c r="E795" s="727"/>
      <c r="F795" s="727"/>
      <c r="G795" s="727"/>
    </row>
    <row r="796" spans="2:7">
      <c r="B796" s="727"/>
      <c r="C796" s="727"/>
      <c r="D796" s="727"/>
      <c r="E796" s="727"/>
      <c r="F796" s="727"/>
      <c r="G796" s="727"/>
    </row>
    <row r="797" spans="2:7">
      <c r="B797" s="727"/>
      <c r="C797" s="727"/>
      <c r="D797" s="727"/>
      <c r="E797" s="727"/>
      <c r="F797" s="727"/>
      <c r="G797" s="727"/>
    </row>
    <row r="798" spans="2:7">
      <c r="B798" s="727"/>
      <c r="C798" s="727"/>
      <c r="D798" s="727"/>
      <c r="E798" s="727"/>
      <c r="F798" s="727"/>
      <c r="G798" s="727"/>
    </row>
    <row r="799" spans="2:7">
      <c r="B799" s="727"/>
      <c r="C799" s="727"/>
      <c r="D799" s="727"/>
      <c r="E799" s="727"/>
      <c r="F799" s="727"/>
      <c r="G799" s="727"/>
    </row>
    <row r="800" spans="2:7">
      <c r="B800" s="727"/>
      <c r="C800" s="727"/>
      <c r="D800" s="727"/>
      <c r="E800" s="727"/>
      <c r="F800" s="727"/>
      <c r="G800" s="727"/>
    </row>
    <row r="801" spans="2:7">
      <c r="B801" s="727"/>
      <c r="C801" s="727"/>
      <c r="D801" s="727"/>
      <c r="E801" s="727"/>
      <c r="F801" s="727"/>
      <c r="G801" s="727"/>
    </row>
    <row r="802" spans="2:7">
      <c r="B802" s="727"/>
      <c r="C802" s="727"/>
      <c r="D802" s="727"/>
      <c r="E802" s="727"/>
      <c r="F802" s="727"/>
      <c r="G802" s="727"/>
    </row>
    <row r="803" spans="2:7">
      <c r="B803" s="727"/>
      <c r="C803" s="727"/>
      <c r="D803" s="727"/>
      <c r="E803" s="727"/>
      <c r="F803" s="727"/>
      <c r="G803" s="727"/>
    </row>
    <row r="804" spans="2:7">
      <c r="B804" s="727"/>
      <c r="C804" s="727"/>
      <c r="D804" s="727"/>
      <c r="E804" s="727"/>
      <c r="F804" s="727"/>
      <c r="G804" s="727"/>
    </row>
    <row r="805" spans="2:7">
      <c r="B805" s="727"/>
      <c r="C805" s="727"/>
      <c r="D805" s="727"/>
      <c r="E805" s="727"/>
      <c r="F805" s="727"/>
      <c r="G805" s="727"/>
    </row>
    <row r="806" spans="2:7">
      <c r="B806" s="727"/>
      <c r="C806" s="727"/>
      <c r="D806" s="727"/>
      <c r="E806" s="727"/>
      <c r="F806" s="727"/>
      <c r="G806" s="727"/>
    </row>
    <row r="807" spans="2:7">
      <c r="B807" s="727"/>
      <c r="C807" s="727"/>
      <c r="D807" s="727"/>
      <c r="E807" s="727"/>
      <c r="F807" s="727"/>
      <c r="G807" s="727"/>
    </row>
    <row r="808" spans="2:7">
      <c r="B808" s="727"/>
      <c r="C808" s="727"/>
      <c r="D808" s="727"/>
      <c r="E808" s="727"/>
      <c r="F808" s="727"/>
      <c r="G808" s="727"/>
    </row>
    <row r="809" spans="2:7">
      <c r="B809" s="727"/>
      <c r="C809" s="727"/>
      <c r="D809" s="727"/>
      <c r="E809" s="727"/>
      <c r="F809" s="727"/>
      <c r="G809" s="727"/>
    </row>
    <row r="810" spans="2:7">
      <c r="B810" s="727"/>
      <c r="C810" s="727"/>
      <c r="D810" s="727"/>
      <c r="E810" s="727"/>
      <c r="F810" s="727"/>
      <c r="G810" s="727"/>
    </row>
    <row r="811" spans="2:7">
      <c r="B811" s="727"/>
      <c r="C811" s="727"/>
      <c r="D811" s="727"/>
      <c r="E811" s="727"/>
      <c r="F811" s="727"/>
      <c r="G811" s="727"/>
    </row>
    <row r="812" spans="2:7">
      <c r="B812" s="727"/>
      <c r="C812" s="727"/>
      <c r="D812" s="727"/>
      <c r="E812" s="727"/>
      <c r="F812" s="727"/>
      <c r="G812" s="727"/>
    </row>
    <row r="813" spans="2:7">
      <c r="B813" s="727"/>
      <c r="C813" s="727"/>
      <c r="D813" s="727"/>
      <c r="E813" s="727"/>
      <c r="F813" s="727"/>
      <c r="G813" s="727"/>
    </row>
    <row r="814" spans="2:7">
      <c r="B814" s="727"/>
      <c r="C814" s="727"/>
      <c r="D814" s="727"/>
      <c r="E814" s="727"/>
      <c r="F814" s="727"/>
      <c r="G814" s="727"/>
    </row>
    <row r="815" spans="2:7">
      <c r="B815" s="727"/>
      <c r="C815" s="727"/>
      <c r="D815" s="727"/>
      <c r="E815" s="727"/>
      <c r="F815" s="727"/>
      <c r="G815" s="727"/>
    </row>
    <row r="816" spans="2:7">
      <c r="B816" s="727"/>
      <c r="C816" s="727"/>
      <c r="D816" s="727"/>
      <c r="E816" s="727"/>
      <c r="F816" s="727"/>
      <c r="G816" s="727"/>
    </row>
    <row r="817" spans="2:7">
      <c r="B817" s="727"/>
      <c r="C817" s="727"/>
      <c r="D817" s="727"/>
      <c r="E817" s="727"/>
      <c r="F817" s="727"/>
      <c r="G817" s="727"/>
    </row>
    <row r="818" spans="2:7">
      <c r="B818" s="727"/>
      <c r="C818" s="727"/>
      <c r="D818" s="727"/>
      <c r="E818" s="727"/>
      <c r="F818" s="727"/>
      <c r="G818" s="727"/>
    </row>
    <row r="819" spans="2:7">
      <c r="B819" s="727"/>
      <c r="C819" s="727"/>
      <c r="D819" s="727"/>
      <c r="E819" s="727"/>
      <c r="F819" s="727"/>
      <c r="G819" s="727"/>
    </row>
    <row r="820" spans="2:7">
      <c r="B820" s="727"/>
      <c r="C820" s="727"/>
      <c r="D820" s="727"/>
      <c r="E820" s="727"/>
      <c r="F820" s="727"/>
      <c r="G820" s="727"/>
    </row>
    <row r="821" spans="2:7">
      <c r="B821" s="727"/>
      <c r="C821" s="727"/>
      <c r="D821" s="727"/>
      <c r="E821" s="727"/>
      <c r="F821" s="727"/>
      <c r="G821" s="727"/>
    </row>
    <row r="822" spans="2:7">
      <c r="B822" s="727"/>
      <c r="C822" s="727"/>
      <c r="D822" s="727"/>
      <c r="E822" s="727"/>
      <c r="F822" s="727"/>
      <c r="G822" s="727"/>
    </row>
    <row r="823" spans="2:7">
      <c r="B823" s="727"/>
      <c r="C823" s="727"/>
      <c r="D823" s="727"/>
      <c r="E823" s="727"/>
      <c r="F823" s="727"/>
      <c r="G823" s="727"/>
    </row>
    <row r="824" spans="2:7">
      <c r="B824" s="727"/>
      <c r="C824" s="727"/>
      <c r="D824" s="727"/>
      <c r="E824" s="727"/>
      <c r="F824" s="727"/>
      <c r="G824" s="727"/>
    </row>
    <row r="825" spans="2:7">
      <c r="B825" s="727"/>
      <c r="C825" s="727"/>
      <c r="D825" s="727"/>
      <c r="E825" s="727"/>
      <c r="F825" s="727"/>
      <c r="G825" s="727"/>
    </row>
    <row r="826" spans="2:7">
      <c r="B826" s="727"/>
      <c r="C826" s="727"/>
      <c r="D826" s="727"/>
      <c r="E826" s="727"/>
      <c r="F826" s="727"/>
      <c r="G826" s="727"/>
    </row>
    <row r="827" spans="2:7">
      <c r="B827" s="727"/>
      <c r="C827" s="727"/>
      <c r="D827" s="727"/>
      <c r="E827" s="727"/>
      <c r="F827" s="727"/>
      <c r="G827" s="727"/>
    </row>
    <row r="828" spans="2:7">
      <c r="B828" s="727"/>
      <c r="C828" s="727"/>
      <c r="D828" s="727"/>
      <c r="E828" s="727"/>
      <c r="F828" s="727"/>
      <c r="G828" s="727"/>
    </row>
    <row r="829" spans="2:7">
      <c r="B829" s="727"/>
      <c r="C829" s="727"/>
      <c r="D829" s="727"/>
      <c r="E829" s="727"/>
      <c r="F829" s="727"/>
      <c r="G829" s="727"/>
    </row>
    <row r="830" spans="2:7">
      <c r="B830" s="727"/>
      <c r="C830" s="727"/>
      <c r="D830" s="727"/>
      <c r="E830" s="727"/>
      <c r="F830" s="727"/>
      <c r="G830" s="727"/>
    </row>
    <row r="831" spans="2:7">
      <c r="B831" s="727"/>
      <c r="C831" s="727"/>
      <c r="D831" s="727"/>
      <c r="E831" s="727"/>
      <c r="F831" s="727"/>
      <c r="G831" s="727"/>
    </row>
    <row r="832" spans="2:7">
      <c r="B832" s="727"/>
      <c r="C832" s="727"/>
      <c r="D832" s="727"/>
      <c r="E832" s="727"/>
      <c r="F832" s="727"/>
      <c r="G832" s="727"/>
    </row>
    <row r="833" spans="2:7">
      <c r="B833" s="727"/>
      <c r="C833" s="727"/>
      <c r="D833" s="727"/>
      <c r="E833" s="727"/>
      <c r="F833" s="727"/>
      <c r="G833" s="727"/>
    </row>
    <row r="834" spans="2:7">
      <c r="B834" s="727"/>
      <c r="C834" s="727"/>
      <c r="D834" s="727"/>
      <c r="E834" s="727"/>
      <c r="F834" s="727"/>
      <c r="G834" s="727"/>
    </row>
    <row r="835" spans="2:7">
      <c r="B835" s="727"/>
      <c r="C835" s="727"/>
      <c r="D835" s="727"/>
      <c r="E835" s="727"/>
      <c r="F835" s="727"/>
      <c r="G835" s="727"/>
    </row>
    <row r="836" spans="2:7">
      <c r="B836" s="727"/>
      <c r="C836" s="727"/>
      <c r="D836" s="727"/>
      <c r="E836" s="727"/>
      <c r="F836" s="727"/>
      <c r="G836" s="727"/>
    </row>
    <row r="837" spans="2:7">
      <c r="B837" s="727"/>
      <c r="C837" s="727"/>
      <c r="D837" s="727"/>
      <c r="E837" s="727"/>
      <c r="F837" s="727"/>
      <c r="G837" s="727"/>
    </row>
    <row r="838" spans="2:7">
      <c r="B838" s="727"/>
      <c r="C838" s="727"/>
      <c r="D838" s="727"/>
      <c r="E838" s="727"/>
      <c r="F838" s="727"/>
      <c r="G838" s="727"/>
    </row>
    <row r="839" spans="2:7">
      <c r="B839" s="727"/>
      <c r="C839" s="727"/>
      <c r="D839" s="727"/>
      <c r="E839" s="727"/>
      <c r="F839" s="727"/>
      <c r="G839" s="727"/>
    </row>
    <row r="840" spans="2:7">
      <c r="B840" s="727"/>
      <c r="C840" s="727"/>
      <c r="D840" s="727"/>
      <c r="E840" s="727"/>
      <c r="F840" s="727"/>
      <c r="G840" s="727"/>
    </row>
    <row r="841" spans="2:7">
      <c r="B841" s="727"/>
      <c r="C841" s="727"/>
      <c r="D841" s="727"/>
      <c r="E841" s="727"/>
      <c r="F841" s="727"/>
      <c r="G841" s="727"/>
    </row>
    <row r="842" spans="2:7">
      <c r="B842" s="727"/>
      <c r="C842" s="727"/>
      <c r="D842" s="727"/>
      <c r="E842" s="727"/>
      <c r="F842" s="727"/>
      <c r="G842" s="727"/>
    </row>
    <row r="843" spans="2:7">
      <c r="B843" s="727"/>
      <c r="C843" s="727"/>
      <c r="D843" s="727"/>
      <c r="E843" s="727"/>
      <c r="F843" s="727"/>
      <c r="G843" s="727"/>
    </row>
    <row r="844" spans="2:7">
      <c r="B844" s="727"/>
      <c r="C844" s="727"/>
      <c r="D844" s="727"/>
      <c r="E844" s="727"/>
      <c r="F844" s="727"/>
      <c r="G844" s="727"/>
    </row>
    <row r="845" spans="2:7">
      <c r="B845" s="727"/>
      <c r="C845" s="727"/>
      <c r="D845" s="727"/>
      <c r="E845" s="727"/>
      <c r="F845" s="727"/>
      <c r="G845" s="727"/>
    </row>
    <row r="846" spans="2:7">
      <c r="B846" s="727"/>
      <c r="C846" s="727"/>
      <c r="D846" s="727"/>
      <c r="E846" s="727"/>
      <c r="F846" s="727"/>
      <c r="G846" s="727"/>
    </row>
    <row r="847" spans="2:7">
      <c r="B847" s="727"/>
      <c r="C847" s="727"/>
      <c r="D847" s="727"/>
      <c r="E847" s="727"/>
      <c r="F847" s="727"/>
      <c r="G847" s="727"/>
    </row>
    <row r="848" spans="2:7">
      <c r="B848" s="727"/>
      <c r="C848" s="727"/>
      <c r="D848" s="727"/>
      <c r="E848" s="727"/>
      <c r="F848" s="727"/>
      <c r="G848" s="727"/>
    </row>
    <row r="849" spans="2:7">
      <c r="B849" s="727"/>
      <c r="C849" s="727"/>
      <c r="D849" s="727"/>
      <c r="E849" s="727"/>
      <c r="F849" s="727"/>
      <c r="G849" s="727"/>
    </row>
    <row r="850" spans="2:7">
      <c r="B850" s="727"/>
      <c r="C850" s="727"/>
      <c r="D850" s="727"/>
      <c r="E850" s="727"/>
      <c r="F850" s="727"/>
      <c r="G850" s="727"/>
    </row>
    <row r="851" spans="2:7">
      <c r="B851" s="727"/>
      <c r="C851" s="727"/>
      <c r="D851" s="727"/>
      <c r="E851" s="727"/>
      <c r="F851" s="727"/>
      <c r="G851" s="727"/>
    </row>
    <row r="852" spans="2:7">
      <c r="B852" s="727"/>
      <c r="C852" s="727"/>
      <c r="D852" s="727"/>
      <c r="E852" s="727"/>
      <c r="F852" s="727"/>
      <c r="G852" s="727"/>
    </row>
    <row r="853" spans="2:7">
      <c r="B853" s="727"/>
      <c r="C853" s="727"/>
      <c r="D853" s="727"/>
      <c r="E853" s="727"/>
      <c r="F853" s="727"/>
      <c r="G853" s="727"/>
    </row>
    <row r="854" spans="2:7">
      <c r="B854" s="727"/>
      <c r="C854" s="727"/>
      <c r="D854" s="727"/>
      <c r="E854" s="727"/>
      <c r="F854" s="727"/>
      <c r="G854" s="727"/>
    </row>
    <row r="855" spans="2:7">
      <c r="B855" s="727"/>
      <c r="C855" s="727"/>
      <c r="D855" s="727"/>
      <c r="E855" s="727"/>
      <c r="F855" s="727"/>
      <c r="G855" s="727"/>
    </row>
    <row r="856" spans="2:7">
      <c r="B856" s="727"/>
      <c r="C856" s="727"/>
      <c r="D856" s="727"/>
      <c r="E856" s="727"/>
      <c r="F856" s="727"/>
      <c r="G856" s="727"/>
    </row>
    <row r="857" spans="2:7">
      <c r="B857" s="727"/>
      <c r="C857" s="727"/>
      <c r="D857" s="727"/>
      <c r="E857" s="727"/>
      <c r="F857" s="727"/>
      <c r="G857" s="727"/>
    </row>
    <row r="858" spans="2:7">
      <c r="B858" s="727"/>
      <c r="C858" s="727"/>
      <c r="D858" s="727"/>
      <c r="E858" s="727"/>
      <c r="F858" s="727"/>
      <c r="G858" s="727"/>
    </row>
    <row r="859" spans="2:7">
      <c r="B859" s="727"/>
      <c r="C859" s="727"/>
      <c r="D859" s="727"/>
      <c r="E859" s="727"/>
      <c r="F859" s="727"/>
      <c r="G859" s="727"/>
    </row>
    <row r="860" spans="2:7">
      <c r="B860" s="727"/>
      <c r="C860" s="727"/>
      <c r="D860" s="727"/>
      <c r="E860" s="727"/>
      <c r="F860" s="727"/>
      <c r="G860" s="727"/>
    </row>
    <row r="861" spans="2:7">
      <c r="B861" s="727"/>
      <c r="C861" s="727"/>
      <c r="D861" s="727"/>
      <c r="E861" s="727"/>
      <c r="F861" s="727"/>
      <c r="G861" s="727"/>
    </row>
    <row r="862" spans="2:7">
      <c r="B862" s="727"/>
      <c r="C862" s="727"/>
      <c r="D862" s="727"/>
      <c r="E862" s="727"/>
      <c r="F862" s="727"/>
      <c r="G862" s="727"/>
    </row>
    <row r="863" spans="2:7">
      <c r="B863" s="727"/>
      <c r="C863" s="727"/>
      <c r="D863" s="727"/>
      <c r="E863" s="727"/>
      <c r="F863" s="727"/>
      <c r="G863" s="727"/>
    </row>
    <row r="864" spans="2:7">
      <c r="B864" s="727"/>
      <c r="C864" s="727"/>
      <c r="D864" s="727"/>
      <c r="E864" s="727"/>
      <c r="F864" s="727"/>
      <c r="G864" s="727"/>
    </row>
    <row r="865" spans="2:7">
      <c r="B865" s="727"/>
      <c r="C865" s="727"/>
      <c r="D865" s="727"/>
      <c r="E865" s="727"/>
      <c r="F865" s="727"/>
      <c r="G865" s="727"/>
    </row>
    <row r="866" spans="2:7">
      <c r="B866" s="727"/>
      <c r="C866" s="727"/>
      <c r="D866" s="727"/>
      <c r="E866" s="727"/>
      <c r="F866" s="727"/>
      <c r="G866" s="727"/>
    </row>
    <row r="867" spans="2:7">
      <c r="B867" s="727"/>
      <c r="C867" s="727"/>
      <c r="D867" s="727"/>
      <c r="E867" s="727"/>
      <c r="F867" s="727"/>
      <c r="G867" s="727"/>
    </row>
    <row r="868" spans="2:7">
      <c r="B868" s="727"/>
      <c r="C868" s="727"/>
      <c r="D868" s="727"/>
      <c r="E868" s="727"/>
      <c r="F868" s="727"/>
      <c r="G868" s="727"/>
    </row>
    <row r="869" spans="2:7">
      <c r="B869" s="727"/>
      <c r="C869" s="727"/>
      <c r="D869" s="727"/>
      <c r="E869" s="727"/>
      <c r="F869" s="727"/>
      <c r="G869" s="727"/>
    </row>
    <row r="870" spans="2:7">
      <c r="B870" s="727"/>
      <c r="C870" s="727"/>
      <c r="D870" s="727"/>
      <c r="E870" s="727"/>
      <c r="F870" s="727"/>
      <c r="G870" s="727"/>
    </row>
    <row r="871" spans="2:7">
      <c r="B871" s="727"/>
      <c r="C871" s="727"/>
      <c r="D871" s="727"/>
      <c r="E871" s="727"/>
      <c r="F871" s="727"/>
      <c r="G871" s="727"/>
    </row>
    <row r="872" spans="2:7">
      <c r="B872" s="727"/>
      <c r="C872" s="727"/>
      <c r="D872" s="727"/>
      <c r="E872" s="727"/>
      <c r="F872" s="727"/>
      <c r="G872" s="727"/>
    </row>
    <row r="873" spans="2:7">
      <c r="B873" s="727"/>
      <c r="C873" s="727"/>
      <c r="D873" s="727"/>
      <c r="E873" s="727"/>
      <c r="F873" s="727"/>
      <c r="G873" s="727"/>
    </row>
    <row r="874" spans="2:7">
      <c r="B874" s="727"/>
      <c r="C874" s="727"/>
      <c r="D874" s="727"/>
      <c r="E874" s="727"/>
      <c r="F874" s="727"/>
      <c r="G874" s="727"/>
    </row>
    <row r="875" spans="2:7">
      <c r="B875" s="727"/>
      <c r="C875" s="727"/>
      <c r="D875" s="727"/>
      <c r="E875" s="727"/>
      <c r="F875" s="727"/>
      <c r="G875" s="727"/>
    </row>
    <row r="876" spans="2:7">
      <c r="B876" s="727"/>
      <c r="C876" s="727"/>
      <c r="D876" s="727"/>
      <c r="E876" s="727"/>
      <c r="F876" s="727"/>
      <c r="G876" s="727"/>
    </row>
    <row r="877" spans="2:7">
      <c r="B877" s="727"/>
      <c r="C877" s="727"/>
      <c r="D877" s="727"/>
      <c r="E877" s="727"/>
      <c r="F877" s="727"/>
      <c r="G877" s="727"/>
    </row>
    <row r="878" spans="2:7">
      <c r="B878" s="727"/>
      <c r="C878" s="727"/>
      <c r="D878" s="727"/>
      <c r="E878" s="727"/>
      <c r="F878" s="727"/>
      <c r="G878" s="727"/>
    </row>
    <row r="879" spans="2:7">
      <c r="B879" s="727"/>
      <c r="C879" s="727"/>
      <c r="D879" s="727"/>
      <c r="E879" s="727"/>
      <c r="F879" s="727"/>
      <c r="G879" s="727"/>
    </row>
    <row r="880" spans="2:7">
      <c r="B880" s="727"/>
      <c r="C880" s="727"/>
      <c r="D880" s="727"/>
      <c r="E880" s="727"/>
      <c r="F880" s="727"/>
      <c r="G880" s="727"/>
    </row>
    <row r="881" spans="2:7">
      <c r="B881" s="727"/>
      <c r="C881" s="727"/>
      <c r="D881" s="727"/>
      <c r="E881" s="727"/>
      <c r="F881" s="727"/>
      <c r="G881" s="727"/>
    </row>
    <row r="882" spans="2:7">
      <c r="B882" s="727"/>
      <c r="C882" s="727"/>
      <c r="D882" s="727"/>
      <c r="E882" s="727"/>
      <c r="F882" s="727"/>
      <c r="G882" s="727"/>
    </row>
    <row r="883" spans="2:7">
      <c r="B883" s="727"/>
      <c r="C883" s="727"/>
      <c r="D883" s="727"/>
      <c r="E883" s="727"/>
      <c r="F883" s="727"/>
      <c r="G883" s="727"/>
    </row>
    <row r="884" spans="2:7">
      <c r="B884" s="727"/>
      <c r="C884" s="727"/>
      <c r="D884" s="727"/>
      <c r="E884" s="727"/>
      <c r="F884" s="727"/>
      <c r="G884" s="727"/>
    </row>
    <row r="885" spans="2:7">
      <c r="B885" s="727"/>
      <c r="C885" s="727"/>
      <c r="D885" s="727"/>
      <c r="E885" s="727"/>
      <c r="F885" s="727"/>
      <c r="G885" s="727"/>
    </row>
    <row r="886" spans="2:7">
      <c r="B886" s="727"/>
      <c r="C886" s="727"/>
      <c r="D886" s="727"/>
      <c r="E886" s="727"/>
      <c r="F886" s="727"/>
      <c r="G886" s="727"/>
    </row>
    <row r="887" spans="2:7">
      <c r="B887" s="727"/>
      <c r="C887" s="727"/>
      <c r="D887" s="727"/>
      <c r="E887" s="727"/>
      <c r="F887" s="727"/>
      <c r="G887" s="727"/>
    </row>
    <row r="888" spans="2:7">
      <c r="B888" s="727"/>
      <c r="C888" s="727"/>
      <c r="D888" s="727"/>
      <c r="E888" s="727"/>
      <c r="F888" s="727"/>
      <c r="G888" s="727"/>
    </row>
    <row r="889" spans="2:7">
      <c r="B889" s="727"/>
      <c r="C889" s="727"/>
      <c r="D889" s="727"/>
      <c r="E889" s="727"/>
      <c r="F889" s="727"/>
      <c r="G889" s="727"/>
    </row>
    <row r="890" spans="2:7">
      <c r="B890" s="727"/>
      <c r="C890" s="727"/>
      <c r="D890" s="727"/>
      <c r="E890" s="727"/>
      <c r="F890" s="727"/>
      <c r="G890" s="727"/>
    </row>
    <row r="891" spans="2:7">
      <c r="B891" s="727"/>
      <c r="C891" s="727"/>
      <c r="D891" s="727"/>
      <c r="E891" s="727"/>
      <c r="F891" s="727"/>
      <c r="G891" s="727"/>
    </row>
    <row r="892" spans="2:7">
      <c r="B892" s="727"/>
      <c r="C892" s="727"/>
      <c r="D892" s="727"/>
      <c r="E892" s="727"/>
      <c r="F892" s="727"/>
      <c r="G892" s="727"/>
    </row>
    <row r="893" spans="2:7">
      <c r="B893" s="727"/>
      <c r="C893" s="727"/>
      <c r="D893" s="727"/>
      <c r="E893" s="727"/>
      <c r="F893" s="727"/>
      <c r="G893" s="727"/>
    </row>
    <row r="894" spans="2:7">
      <c r="B894" s="727"/>
      <c r="C894" s="727"/>
      <c r="D894" s="727"/>
      <c r="E894" s="727"/>
      <c r="F894" s="727"/>
      <c r="G894" s="727"/>
    </row>
    <row r="895" spans="2:7">
      <c r="B895" s="727"/>
      <c r="C895" s="727"/>
      <c r="D895" s="727"/>
      <c r="E895" s="727"/>
      <c r="F895" s="727"/>
      <c r="G895" s="727"/>
    </row>
    <row r="896" spans="2:7">
      <c r="B896" s="727"/>
      <c r="C896" s="727"/>
      <c r="D896" s="727"/>
      <c r="E896" s="727"/>
      <c r="F896" s="727"/>
      <c r="G896" s="727"/>
    </row>
    <row r="897" spans="2:7">
      <c r="B897" s="727"/>
      <c r="C897" s="727"/>
      <c r="D897" s="727"/>
      <c r="E897" s="727"/>
      <c r="F897" s="727"/>
      <c r="G897" s="727"/>
    </row>
    <row r="898" spans="2:7">
      <c r="B898" s="727"/>
      <c r="C898" s="727"/>
      <c r="D898" s="727"/>
      <c r="E898" s="727"/>
      <c r="F898" s="727"/>
      <c r="G898" s="727"/>
    </row>
    <row r="899" spans="2:7">
      <c r="B899" s="727"/>
      <c r="C899" s="727"/>
      <c r="D899" s="727"/>
      <c r="E899" s="727"/>
      <c r="F899" s="727"/>
      <c r="G899" s="727"/>
    </row>
    <row r="900" spans="2:7">
      <c r="B900" s="727"/>
      <c r="C900" s="727"/>
      <c r="D900" s="727"/>
      <c r="E900" s="727"/>
      <c r="F900" s="727"/>
      <c r="G900" s="727"/>
    </row>
    <row r="901" spans="2:7">
      <c r="B901" s="727"/>
      <c r="C901" s="727"/>
      <c r="D901" s="727"/>
      <c r="E901" s="727"/>
      <c r="F901" s="727"/>
      <c r="G901" s="727"/>
    </row>
    <row r="902" spans="2:7">
      <c r="B902" s="727"/>
      <c r="C902" s="727"/>
      <c r="D902" s="727"/>
      <c r="E902" s="727"/>
      <c r="F902" s="727"/>
      <c r="G902" s="727"/>
    </row>
    <row r="903" spans="2:7">
      <c r="B903" s="727"/>
      <c r="C903" s="727"/>
      <c r="D903" s="727"/>
      <c r="E903" s="727"/>
      <c r="F903" s="727"/>
      <c r="G903" s="727"/>
    </row>
    <row r="904" spans="2:7">
      <c r="B904" s="727"/>
      <c r="C904" s="727"/>
      <c r="D904" s="727"/>
      <c r="E904" s="727"/>
      <c r="F904" s="727"/>
      <c r="G904" s="727"/>
    </row>
    <row r="905" spans="2:7">
      <c r="B905" s="727"/>
      <c r="C905" s="727"/>
      <c r="D905" s="727"/>
      <c r="E905" s="727"/>
      <c r="F905" s="727"/>
      <c r="G905" s="727"/>
    </row>
    <row r="906" spans="2:7">
      <c r="B906" s="727"/>
      <c r="C906" s="727"/>
      <c r="D906" s="727"/>
      <c r="E906" s="727"/>
      <c r="F906" s="727"/>
      <c r="G906" s="727"/>
    </row>
    <row r="907" spans="2:7">
      <c r="B907" s="727"/>
      <c r="C907" s="727"/>
      <c r="D907" s="727"/>
      <c r="E907" s="727"/>
      <c r="F907" s="727"/>
      <c r="G907" s="727"/>
    </row>
    <row r="908" spans="2:7">
      <c r="B908" s="727"/>
      <c r="C908" s="727"/>
      <c r="D908" s="727"/>
      <c r="E908" s="727"/>
      <c r="F908" s="727"/>
      <c r="G908" s="727"/>
    </row>
    <row r="909" spans="2:7">
      <c r="B909" s="727"/>
      <c r="C909" s="727"/>
      <c r="D909" s="727"/>
      <c r="E909" s="727"/>
      <c r="F909" s="727"/>
      <c r="G909" s="727"/>
    </row>
    <row r="910" spans="2:7">
      <c r="B910" s="727"/>
      <c r="C910" s="727"/>
      <c r="D910" s="727"/>
      <c r="E910" s="727"/>
      <c r="F910" s="727"/>
      <c r="G910" s="727"/>
    </row>
    <row r="911" spans="2:7">
      <c r="B911" s="727"/>
      <c r="C911" s="727"/>
      <c r="D911" s="727"/>
      <c r="E911" s="727"/>
      <c r="F911" s="727"/>
      <c r="G911" s="727"/>
    </row>
    <row r="912" spans="2:7">
      <c r="B912" s="727"/>
      <c r="C912" s="727"/>
      <c r="D912" s="727"/>
      <c r="E912" s="727"/>
      <c r="F912" s="727"/>
      <c r="G912" s="727"/>
    </row>
    <row r="913" spans="2:7">
      <c r="B913" s="727"/>
      <c r="C913" s="727"/>
      <c r="D913" s="727"/>
      <c r="E913" s="727"/>
      <c r="F913" s="727"/>
      <c r="G913" s="727"/>
    </row>
    <row r="914" spans="2:7">
      <c r="B914" s="727"/>
      <c r="C914" s="727"/>
      <c r="D914" s="727"/>
      <c r="E914" s="727"/>
      <c r="F914" s="727"/>
      <c r="G914" s="727"/>
    </row>
    <row r="915" spans="2:7">
      <c r="B915" s="727"/>
      <c r="C915" s="727"/>
      <c r="D915" s="727"/>
      <c r="E915" s="727"/>
      <c r="F915" s="727"/>
      <c r="G915" s="727"/>
    </row>
    <row r="916" spans="2:7">
      <c r="B916" s="727"/>
      <c r="C916" s="727"/>
      <c r="D916" s="727"/>
      <c r="E916" s="727"/>
      <c r="F916" s="727"/>
      <c r="G916" s="727"/>
    </row>
    <row r="917" spans="2:7">
      <c r="B917" s="727"/>
      <c r="C917" s="727"/>
      <c r="D917" s="727"/>
      <c r="E917" s="727"/>
      <c r="F917" s="727"/>
      <c r="G917" s="727"/>
    </row>
    <row r="918" spans="2:7">
      <c r="B918" s="727"/>
      <c r="C918" s="727"/>
      <c r="D918" s="727"/>
      <c r="E918" s="727"/>
      <c r="F918" s="727"/>
      <c r="G918" s="727"/>
    </row>
    <row r="919" spans="2:7">
      <c r="B919" s="727"/>
      <c r="C919" s="727"/>
      <c r="D919" s="727"/>
      <c r="E919" s="727"/>
      <c r="F919" s="727"/>
      <c r="G919" s="727"/>
    </row>
    <row r="920" spans="2:7">
      <c r="B920" s="727"/>
      <c r="C920" s="727"/>
      <c r="D920" s="727"/>
      <c r="E920" s="727"/>
      <c r="F920" s="727"/>
      <c r="G920" s="727"/>
    </row>
    <row r="921" spans="2:7">
      <c r="B921" s="727"/>
      <c r="C921" s="727"/>
      <c r="D921" s="727"/>
      <c r="E921" s="727"/>
      <c r="F921" s="727"/>
      <c r="G921" s="727"/>
    </row>
    <row r="922" spans="2:7">
      <c r="B922" s="727"/>
      <c r="C922" s="727"/>
      <c r="D922" s="727"/>
      <c r="E922" s="727"/>
      <c r="F922" s="727"/>
      <c r="G922" s="727"/>
    </row>
    <row r="923" spans="2:7">
      <c r="B923" s="727"/>
      <c r="C923" s="727"/>
      <c r="D923" s="727"/>
      <c r="E923" s="727"/>
      <c r="F923" s="727"/>
      <c r="G923" s="727"/>
    </row>
    <row r="924" spans="2:7">
      <c r="B924" s="727"/>
      <c r="C924" s="727"/>
      <c r="D924" s="727"/>
      <c r="E924" s="727"/>
      <c r="F924" s="727"/>
      <c r="G924" s="727"/>
    </row>
    <row r="925" spans="2:7">
      <c r="B925" s="727"/>
      <c r="C925" s="727"/>
      <c r="D925" s="727"/>
      <c r="E925" s="727"/>
      <c r="F925" s="727"/>
      <c r="G925" s="727"/>
    </row>
    <row r="926" spans="2:7">
      <c r="B926" s="727"/>
      <c r="C926" s="727"/>
      <c r="D926" s="727"/>
      <c r="E926" s="727"/>
      <c r="F926" s="727"/>
      <c r="G926" s="727"/>
    </row>
    <row r="927" spans="2:7">
      <c r="B927" s="727"/>
      <c r="C927" s="727"/>
      <c r="D927" s="727"/>
      <c r="E927" s="727"/>
      <c r="F927" s="727"/>
      <c r="G927" s="727"/>
    </row>
    <row r="928" spans="2:7">
      <c r="B928" s="727"/>
      <c r="C928" s="727"/>
      <c r="D928" s="727"/>
      <c r="E928" s="727"/>
      <c r="F928" s="727"/>
      <c r="G928" s="727"/>
    </row>
    <row r="929" spans="2:7">
      <c r="B929" s="727"/>
      <c r="C929" s="727"/>
      <c r="D929" s="727"/>
      <c r="E929" s="727"/>
      <c r="F929" s="727"/>
      <c r="G929" s="727"/>
    </row>
    <row r="930" spans="2:7">
      <c r="B930" s="727"/>
      <c r="C930" s="727"/>
      <c r="D930" s="727"/>
      <c r="E930" s="727"/>
      <c r="F930" s="727"/>
      <c r="G930" s="727"/>
    </row>
    <row r="931" spans="2:7">
      <c r="B931" s="727"/>
      <c r="C931" s="727"/>
      <c r="D931" s="727"/>
      <c r="E931" s="727"/>
      <c r="F931" s="727"/>
      <c r="G931" s="727"/>
    </row>
    <row r="932" spans="2:7">
      <c r="B932" s="727"/>
      <c r="C932" s="727"/>
      <c r="D932" s="727"/>
      <c r="E932" s="727"/>
      <c r="F932" s="727"/>
      <c r="G932" s="727"/>
    </row>
    <row r="933" spans="2:7">
      <c r="B933" s="727"/>
      <c r="C933" s="727"/>
      <c r="D933" s="727"/>
      <c r="E933" s="727"/>
      <c r="F933" s="727"/>
      <c r="G933" s="727"/>
    </row>
    <row r="934" spans="2:7">
      <c r="B934" s="727"/>
      <c r="C934" s="727"/>
      <c r="D934" s="727"/>
      <c r="E934" s="727"/>
      <c r="F934" s="727"/>
      <c r="G934" s="727"/>
    </row>
    <row r="935" spans="2:7">
      <c r="B935" s="727"/>
      <c r="C935" s="727"/>
      <c r="D935" s="727"/>
      <c r="E935" s="727"/>
      <c r="F935" s="727"/>
      <c r="G935" s="727"/>
    </row>
    <row r="936" spans="2:7">
      <c r="B936" s="727"/>
      <c r="C936" s="727"/>
      <c r="D936" s="727"/>
      <c r="E936" s="727"/>
      <c r="F936" s="727"/>
      <c r="G936" s="727"/>
    </row>
    <row r="937" spans="2:7">
      <c r="B937" s="727"/>
      <c r="C937" s="727"/>
      <c r="D937" s="727"/>
      <c r="E937" s="727"/>
      <c r="F937" s="727"/>
      <c r="G937" s="727"/>
    </row>
    <row r="938" spans="2:7">
      <c r="B938" s="727"/>
      <c r="C938" s="727"/>
      <c r="D938" s="727"/>
      <c r="E938" s="727"/>
      <c r="F938" s="727"/>
      <c r="G938" s="727"/>
    </row>
    <row r="939" spans="2:7">
      <c r="B939" s="727"/>
      <c r="C939" s="727"/>
      <c r="D939" s="727"/>
      <c r="E939" s="727"/>
      <c r="F939" s="727"/>
      <c r="G939" s="727"/>
    </row>
    <row r="940" spans="2:7">
      <c r="B940" s="727"/>
      <c r="C940" s="727"/>
      <c r="D940" s="727"/>
      <c r="E940" s="727"/>
      <c r="F940" s="727"/>
      <c r="G940" s="727"/>
    </row>
    <row r="941" spans="2:7">
      <c r="B941" s="727"/>
      <c r="C941" s="727"/>
      <c r="D941" s="727"/>
      <c r="E941" s="727"/>
      <c r="F941" s="727"/>
      <c r="G941" s="727"/>
    </row>
    <row r="942" spans="2:7">
      <c r="B942" s="727"/>
      <c r="C942" s="727"/>
      <c r="D942" s="727"/>
      <c r="E942" s="727"/>
      <c r="F942" s="727"/>
      <c r="G942" s="727"/>
    </row>
    <row r="943" spans="2:7">
      <c r="B943" s="727"/>
      <c r="C943" s="727"/>
      <c r="D943" s="727"/>
      <c r="E943" s="727"/>
      <c r="F943" s="727"/>
      <c r="G943" s="727"/>
    </row>
    <row r="944" spans="2:7">
      <c r="B944" s="727"/>
      <c r="C944" s="727"/>
      <c r="D944" s="727"/>
      <c r="E944" s="727"/>
      <c r="F944" s="727"/>
      <c r="G944" s="727"/>
    </row>
    <row r="945" spans="2:7">
      <c r="B945" s="727"/>
      <c r="C945" s="727"/>
      <c r="D945" s="727"/>
      <c r="E945" s="727"/>
      <c r="F945" s="727"/>
      <c r="G945" s="727"/>
    </row>
    <row r="946" spans="2:7">
      <c r="B946" s="727"/>
      <c r="C946" s="727"/>
      <c r="D946" s="727"/>
      <c r="E946" s="727"/>
      <c r="F946" s="727"/>
      <c r="G946" s="727"/>
    </row>
    <row r="947" spans="2:7">
      <c r="B947" s="727"/>
      <c r="C947" s="727"/>
      <c r="D947" s="727"/>
      <c r="E947" s="727"/>
      <c r="F947" s="727"/>
      <c r="G947" s="727"/>
    </row>
    <row r="948" spans="2:7">
      <c r="B948" s="727"/>
      <c r="C948" s="727"/>
      <c r="D948" s="727"/>
      <c r="E948" s="727"/>
      <c r="F948" s="727"/>
      <c r="G948" s="727"/>
    </row>
    <row r="949" spans="2:7">
      <c r="B949" s="727"/>
      <c r="C949" s="727"/>
      <c r="D949" s="727"/>
      <c r="E949" s="727"/>
      <c r="F949" s="727"/>
      <c r="G949" s="727"/>
    </row>
    <row r="950" spans="2:7">
      <c r="B950" s="727"/>
      <c r="C950" s="727"/>
      <c r="D950" s="727"/>
      <c r="E950" s="727"/>
      <c r="F950" s="727"/>
      <c r="G950" s="727"/>
    </row>
    <row r="951" spans="2:7">
      <c r="B951" s="727"/>
      <c r="C951" s="727"/>
      <c r="D951" s="727"/>
      <c r="E951" s="727"/>
      <c r="F951" s="727"/>
      <c r="G951" s="727"/>
    </row>
    <row r="952" spans="2:7">
      <c r="B952" s="727"/>
      <c r="C952" s="727"/>
      <c r="D952" s="727"/>
      <c r="E952" s="727"/>
      <c r="F952" s="727"/>
      <c r="G952" s="727"/>
    </row>
    <row r="953" spans="2:7">
      <c r="B953" s="727"/>
      <c r="C953" s="727"/>
      <c r="D953" s="727"/>
      <c r="E953" s="727"/>
      <c r="F953" s="727"/>
      <c r="G953" s="727"/>
    </row>
    <row r="954" spans="2:7">
      <c r="B954" s="727"/>
      <c r="C954" s="727"/>
      <c r="D954" s="727"/>
      <c r="E954" s="727"/>
      <c r="F954" s="727"/>
      <c r="G954" s="727"/>
    </row>
    <row r="955" spans="2:7">
      <c r="B955" s="727"/>
      <c r="C955" s="727"/>
      <c r="D955" s="727"/>
      <c r="E955" s="727"/>
      <c r="F955" s="727"/>
      <c r="G955" s="727"/>
    </row>
    <row r="956" spans="2:7">
      <c r="B956" s="727"/>
      <c r="C956" s="727"/>
      <c r="D956" s="727"/>
      <c r="E956" s="727"/>
      <c r="F956" s="727"/>
      <c r="G956" s="727"/>
    </row>
    <row r="957" spans="2:7">
      <c r="B957" s="727"/>
      <c r="C957" s="727"/>
      <c r="D957" s="727"/>
      <c r="E957" s="727"/>
      <c r="F957" s="727"/>
      <c r="G957" s="727"/>
    </row>
    <row r="958" spans="2:7">
      <c r="B958" s="727"/>
      <c r="C958" s="727"/>
      <c r="D958" s="727"/>
      <c r="E958" s="727"/>
      <c r="F958" s="727"/>
      <c r="G958" s="727"/>
    </row>
    <row r="959" spans="2:7">
      <c r="B959" s="727"/>
      <c r="C959" s="727"/>
      <c r="D959" s="727"/>
      <c r="E959" s="727"/>
      <c r="F959" s="727"/>
      <c r="G959" s="727"/>
    </row>
    <row r="960" spans="2:7">
      <c r="B960" s="727"/>
      <c r="C960" s="727"/>
      <c r="D960" s="727"/>
      <c r="E960" s="727"/>
      <c r="F960" s="727"/>
      <c r="G960" s="727"/>
    </row>
    <row r="961" spans="2:7">
      <c r="B961" s="727"/>
      <c r="C961" s="727"/>
      <c r="D961" s="727"/>
      <c r="E961" s="727"/>
      <c r="F961" s="727"/>
      <c r="G961" s="727"/>
    </row>
    <row r="962" spans="2:7">
      <c r="B962" s="727"/>
      <c r="C962" s="727"/>
      <c r="D962" s="727"/>
      <c r="E962" s="727"/>
      <c r="F962" s="727"/>
      <c r="G962" s="727"/>
    </row>
    <row r="963" spans="2:7">
      <c r="B963" s="727"/>
      <c r="C963" s="727"/>
      <c r="D963" s="727"/>
      <c r="E963" s="727"/>
      <c r="F963" s="727"/>
      <c r="G963" s="727"/>
    </row>
    <row r="964" spans="2:7">
      <c r="B964" s="727"/>
      <c r="C964" s="727"/>
      <c r="D964" s="727"/>
      <c r="E964" s="727"/>
      <c r="F964" s="727"/>
      <c r="G964" s="727"/>
    </row>
    <row r="965" spans="2:7">
      <c r="B965" s="727"/>
      <c r="C965" s="727"/>
      <c r="D965" s="727"/>
      <c r="E965" s="727"/>
      <c r="F965" s="727"/>
      <c r="G965" s="727"/>
    </row>
    <row r="966" spans="2:7">
      <c r="B966" s="727"/>
      <c r="C966" s="727"/>
      <c r="D966" s="727"/>
      <c r="E966" s="727"/>
      <c r="F966" s="727"/>
      <c r="G966" s="727"/>
    </row>
    <row r="967" spans="2:7">
      <c r="B967" s="727"/>
      <c r="C967" s="727"/>
      <c r="D967" s="727"/>
      <c r="E967" s="727"/>
      <c r="F967" s="727"/>
      <c r="G967" s="727"/>
    </row>
    <row r="968" spans="2:7">
      <c r="B968" s="727"/>
      <c r="C968" s="727"/>
      <c r="D968" s="727"/>
      <c r="E968" s="727"/>
      <c r="F968" s="727"/>
      <c r="G968" s="727"/>
    </row>
    <row r="969" spans="2:7">
      <c r="B969" s="727"/>
      <c r="C969" s="727"/>
      <c r="D969" s="727"/>
      <c r="E969" s="727"/>
      <c r="F969" s="727"/>
      <c r="G969" s="727"/>
    </row>
    <row r="970" spans="2:7">
      <c r="B970" s="727"/>
      <c r="C970" s="727"/>
      <c r="D970" s="727"/>
      <c r="E970" s="727"/>
      <c r="F970" s="727"/>
      <c r="G970" s="727"/>
    </row>
    <row r="971" spans="2:7">
      <c r="B971" s="727"/>
      <c r="C971" s="727"/>
      <c r="D971" s="727"/>
      <c r="E971" s="727"/>
      <c r="F971" s="727"/>
      <c r="G971" s="727"/>
    </row>
    <row r="972" spans="2:7">
      <c r="B972" s="727"/>
      <c r="C972" s="727"/>
      <c r="D972" s="727"/>
      <c r="E972" s="727"/>
      <c r="F972" s="727"/>
      <c r="G972" s="727"/>
    </row>
    <row r="973" spans="2:7">
      <c r="B973" s="727"/>
      <c r="C973" s="727"/>
      <c r="D973" s="727"/>
      <c r="E973" s="727"/>
      <c r="F973" s="727"/>
      <c r="G973" s="727"/>
    </row>
    <row r="974" spans="2:7">
      <c r="B974" s="727"/>
      <c r="C974" s="727"/>
      <c r="D974" s="727"/>
      <c r="E974" s="727"/>
      <c r="F974" s="727"/>
      <c r="G974" s="727"/>
    </row>
    <row r="975" spans="2:7">
      <c r="B975" s="727"/>
      <c r="C975" s="727"/>
      <c r="D975" s="727"/>
      <c r="E975" s="727"/>
      <c r="F975" s="727"/>
      <c r="G975" s="727"/>
    </row>
    <row r="976" spans="2:7">
      <c r="B976" s="727"/>
      <c r="C976" s="727"/>
      <c r="D976" s="727"/>
      <c r="E976" s="727"/>
      <c r="F976" s="727"/>
      <c r="G976" s="727"/>
    </row>
    <row r="977" spans="2:7">
      <c r="B977" s="727"/>
      <c r="C977" s="727"/>
      <c r="D977" s="727"/>
      <c r="E977" s="727"/>
      <c r="F977" s="727"/>
      <c r="G977" s="727"/>
    </row>
    <row r="978" spans="2:7">
      <c r="B978" s="727"/>
      <c r="C978" s="727"/>
      <c r="D978" s="727"/>
      <c r="E978" s="727"/>
      <c r="F978" s="727"/>
      <c r="G978" s="727"/>
    </row>
    <row r="979" spans="2:7">
      <c r="B979" s="727"/>
      <c r="C979" s="727"/>
      <c r="D979" s="727"/>
      <c r="E979" s="727"/>
      <c r="F979" s="727"/>
      <c r="G979" s="727"/>
    </row>
    <row r="980" spans="2:7">
      <c r="B980" s="727"/>
      <c r="C980" s="727"/>
      <c r="D980" s="727"/>
      <c r="E980" s="727"/>
      <c r="F980" s="727"/>
      <c r="G980" s="727"/>
    </row>
    <row r="981" spans="2:7">
      <c r="B981" s="727"/>
      <c r="C981" s="727"/>
      <c r="D981" s="727"/>
      <c r="E981" s="727"/>
      <c r="F981" s="727"/>
      <c r="G981" s="727"/>
    </row>
    <row r="982" spans="2:7">
      <c r="B982" s="727"/>
      <c r="C982" s="727"/>
      <c r="D982" s="727"/>
      <c r="E982" s="727"/>
      <c r="F982" s="727"/>
      <c r="G982" s="727"/>
    </row>
    <row r="983" spans="2:7">
      <c r="B983" s="727"/>
      <c r="C983" s="727"/>
      <c r="D983" s="727"/>
      <c r="E983" s="727"/>
      <c r="F983" s="727"/>
      <c r="G983" s="727"/>
    </row>
    <row r="984" spans="2:7">
      <c r="B984" s="727"/>
      <c r="C984" s="727"/>
      <c r="D984" s="727"/>
      <c r="E984" s="727"/>
      <c r="F984" s="727"/>
      <c r="G984" s="727"/>
    </row>
    <row r="985" spans="2:7">
      <c r="B985" s="727"/>
      <c r="C985" s="727"/>
      <c r="D985" s="727"/>
      <c r="E985" s="727"/>
      <c r="F985" s="727"/>
      <c r="G985" s="727"/>
    </row>
    <row r="986" spans="2:7">
      <c r="B986" s="727"/>
      <c r="C986" s="727"/>
      <c r="D986" s="727"/>
      <c r="E986" s="727"/>
      <c r="F986" s="727"/>
      <c r="G986" s="727"/>
    </row>
    <row r="987" spans="2:7">
      <c r="B987" s="727"/>
      <c r="C987" s="727"/>
      <c r="D987" s="727"/>
      <c r="E987" s="727"/>
      <c r="F987" s="727"/>
      <c r="G987" s="727"/>
    </row>
    <row r="988" spans="2:7">
      <c r="B988" s="727"/>
      <c r="C988" s="727"/>
      <c r="D988" s="727"/>
      <c r="E988" s="727"/>
      <c r="F988" s="727"/>
      <c r="G988" s="727"/>
    </row>
    <row r="989" spans="2:7">
      <c r="B989" s="727"/>
      <c r="C989" s="727"/>
      <c r="D989" s="727"/>
      <c r="E989" s="727"/>
      <c r="F989" s="727"/>
      <c r="G989" s="727"/>
    </row>
    <row r="990" spans="2:7">
      <c r="B990" s="727"/>
      <c r="C990" s="727"/>
      <c r="D990" s="727"/>
      <c r="E990" s="727"/>
      <c r="F990" s="727"/>
      <c r="G990" s="727"/>
    </row>
    <row r="991" spans="2:7">
      <c r="B991" s="727"/>
      <c r="C991" s="727"/>
      <c r="D991" s="727"/>
      <c r="E991" s="727"/>
      <c r="F991" s="727"/>
      <c r="G991" s="727"/>
    </row>
    <row r="992" spans="2:7">
      <c r="B992" s="727"/>
      <c r="C992" s="727"/>
      <c r="D992" s="727"/>
      <c r="E992" s="727"/>
      <c r="F992" s="727"/>
      <c r="G992" s="727"/>
    </row>
    <row r="993" spans="2:7">
      <c r="B993" s="727"/>
      <c r="C993" s="727"/>
      <c r="D993" s="727"/>
      <c r="E993" s="727"/>
      <c r="F993" s="727"/>
      <c r="G993" s="727"/>
    </row>
    <row r="994" spans="2:7">
      <c r="B994" s="727"/>
      <c r="C994" s="727"/>
      <c r="D994" s="727"/>
      <c r="E994" s="727"/>
      <c r="F994" s="727"/>
      <c r="G994" s="727"/>
    </row>
    <row r="995" spans="2:7">
      <c r="B995" s="727"/>
      <c r="C995" s="727"/>
      <c r="D995" s="727"/>
      <c r="E995" s="727"/>
      <c r="F995" s="727"/>
      <c r="G995" s="727"/>
    </row>
    <row r="996" spans="2:7">
      <c r="B996" s="727"/>
      <c r="C996" s="727"/>
      <c r="D996" s="727"/>
      <c r="E996" s="727"/>
      <c r="F996" s="727"/>
      <c r="G996" s="727"/>
    </row>
    <row r="997" spans="2:7">
      <c r="B997" s="727"/>
      <c r="C997" s="727"/>
      <c r="D997" s="727"/>
      <c r="E997" s="727"/>
      <c r="F997" s="727"/>
      <c r="G997" s="727"/>
    </row>
    <row r="998" spans="2:7">
      <c r="B998" s="727"/>
      <c r="C998" s="727"/>
      <c r="D998" s="727"/>
      <c r="E998" s="727"/>
      <c r="F998" s="727"/>
      <c r="G998" s="727"/>
    </row>
    <row r="999" spans="2:7">
      <c r="B999" s="727"/>
      <c r="C999" s="727"/>
      <c r="D999" s="727"/>
      <c r="E999" s="727"/>
      <c r="F999" s="727"/>
      <c r="G999" s="727"/>
    </row>
    <row r="1000" spans="2:7">
      <c r="B1000" s="727"/>
      <c r="C1000" s="727"/>
      <c r="D1000" s="727"/>
      <c r="E1000" s="727"/>
      <c r="F1000" s="727"/>
      <c r="G1000" s="727"/>
    </row>
    <row r="1001" spans="2:7">
      <c r="B1001" s="727"/>
      <c r="C1001" s="727"/>
      <c r="D1001" s="727"/>
      <c r="E1001" s="727"/>
      <c r="F1001" s="727"/>
      <c r="G1001" s="727"/>
    </row>
    <row r="1002" spans="2:7">
      <c r="B1002" s="727"/>
      <c r="C1002" s="727"/>
      <c r="D1002" s="727"/>
      <c r="E1002" s="727"/>
      <c r="F1002" s="727"/>
      <c r="G1002" s="727"/>
    </row>
    <row r="1003" spans="2:7">
      <c r="B1003" s="727"/>
      <c r="C1003" s="727"/>
      <c r="D1003" s="727"/>
      <c r="E1003" s="727"/>
      <c r="F1003" s="727"/>
      <c r="G1003" s="727"/>
    </row>
    <row r="1004" spans="2:7">
      <c r="B1004" s="727"/>
      <c r="C1004" s="727"/>
      <c r="D1004" s="727"/>
      <c r="E1004" s="727"/>
      <c r="F1004" s="727"/>
      <c r="G1004" s="727"/>
    </row>
    <row r="1005" spans="2:7">
      <c r="B1005" s="727"/>
      <c r="C1005" s="727"/>
      <c r="D1005" s="727"/>
      <c r="E1005" s="727"/>
      <c r="F1005" s="727"/>
      <c r="G1005" s="727"/>
    </row>
    <row r="1006" spans="2:7">
      <c r="B1006" s="727"/>
      <c r="C1006" s="727"/>
      <c r="D1006" s="727"/>
      <c r="E1006" s="727"/>
      <c r="F1006" s="727"/>
      <c r="G1006" s="727"/>
    </row>
    <row r="1007" spans="2:7">
      <c r="B1007" s="727"/>
      <c r="C1007" s="727"/>
      <c r="D1007" s="727"/>
      <c r="E1007" s="727"/>
      <c r="F1007" s="727"/>
      <c r="G1007" s="727"/>
    </row>
    <row r="1008" spans="2:7">
      <c r="B1008" s="727"/>
      <c r="C1008" s="727"/>
      <c r="D1008" s="727"/>
      <c r="E1008" s="727"/>
      <c r="F1008" s="727"/>
      <c r="G1008" s="727"/>
    </row>
    <row r="1009" spans="2:7">
      <c r="B1009" s="727"/>
      <c r="C1009" s="727"/>
      <c r="D1009" s="727"/>
      <c r="E1009" s="727"/>
      <c r="F1009" s="727"/>
      <c r="G1009" s="727"/>
    </row>
    <row r="1010" spans="2:7">
      <c r="B1010" s="727"/>
      <c r="C1010" s="727"/>
      <c r="D1010" s="727"/>
      <c r="E1010" s="727"/>
      <c r="F1010" s="727"/>
      <c r="G1010" s="727"/>
    </row>
    <row r="1011" spans="2:7">
      <c r="B1011" s="727"/>
      <c r="C1011" s="727"/>
      <c r="D1011" s="727"/>
      <c r="E1011" s="727"/>
      <c r="F1011" s="727"/>
      <c r="G1011" s="727"/>
    </row>
    <row r="1012" spans="2:7">
      <c r="B1012" s="727"/>
      <c r="C1012" s="727"/>
      <c r="D1012" s="727"/>
      <c r="E1012" s="727"/>
      <c r="F1012" s="727"/>
      <c r="G1012" s="727"/>
    </row>
    <row r="1013" spans="2:7">
      <c r="B1013" s="727"/>
      <c r="C1013" s="727"/>
      <c r="D1013" s="727"/>
      <c r="E1013" s="727"/>
      <c r="F1013" s="727"/>
      <c r="G1013" s="727"/>
    </row>
    <row r="1014" spans="2:7">
      <c r="B1014" s="727"/>
      <c r="C1014" s="727"/>
      <c r="D1014" s="727"/>
      <c r="E1014" s="727"/>
      <c r="F1014" s="727"/>
      <c r="G1014" s="727"/>
    </row>
    <row r="1015" spans="2:7">
      <c r="B1015" s="727"/>
      <c r="C1015" s="727"/>
      <c r="D1015" s="727"/>
      <c r="E1015" s="727"/>
      <c r="F1015" s="727"/>
      <c r="G1015" s="727"/>
    </row>
    <row r="1016" spans="2:7">
      <c r="B1016" s="727"/>
      <c r="C1016" s="727"/>
      <c r="D1016" s="727"/>
      <c r="E1016" s="727"/>
      <c r="F1016" s="727"/>
      <c r="G1016" s="727"/>
    </row>
    <row r="1017" spans="2:7">
      <c r="B1017" s="727"/>
      <c r="C1017" s="727"/>
      <c r="D1017" s="727"/>
      <c r="E1017" s="727"/>
      <c r="F1017" s="727"/>
      <c r="G1017" s="727"/>
    </row>
    <row r="1018" spans="2:7">
      <c r="B1018" s="727"/>
      <c r="C1018" s="727"/>
      <c r="D1018" s="727"/>
      <c r="E1018" s="727"/>
      <c r="F1018" s="727"/>
      <c r="G1018" s="727"/>
    </row>
    <row r="1019" spans="2:7">
      <c r="B1019" s="727"/>
      <c r="C1019" s="727"/>
      <c r="D1019" s="727"/>
      <c r="E1019" s="727"/>
      <c r="F1019" s="727"/>
      <c r="G1019" s="727"/>
    </row>
    <row r="1020" spans="2:7">
      <c r="B1020" s="727"/>
      <c r="C1020" s="727"/>
      <c r="D1020" s="727"/>
      <c r="E1020" s="727"/>
      <c r="F1020" s="727"/>
      <c r="G1020" s="727"/>
    </row>
    <row r="1021" spans="2:7">
      <c r="B1021" s="727"/>
      <c r="C1021" s="727"/>
      <c r="D1021" s="727"/>
      <c r="E1021" s="727"/>
      <c r="F1021" s="727"/>
      <c r="G1021" s="727"/>
    </row>
    <row r="1022" spans="2:7">
      <c r="B1022" s="727"/>
      <c r="C1022" s="727"/>
      <c r="D1022" s="727"/>
      <c r="E1022" s="727"/>
      <c r="F1022" s="727"/>
      <c r="G1022" s="727"/>
    </row>
  </sheetData>
  <mergeCells count="43">
    <mergeCell ref="B41:G41"/>
    <mergeCell ref="B34:G34"/>
    <mergeCell ref="B36:G36"/>
    <mergeCell ref="B37:G37"/>
    <mergeCell ref="B38:G38"/>
    <mergeCell ref="B35:G35"/>
    <mergeCell ref="B40:G40"/>
    <mergeCell ref="B28:G28"/>
    <mergeCell ref="B29:G29"/>
    <mergeCell ref="B30:G30"/>
    <mergeCell ref="B39:G39"/>
    <mergeCell ref="B7:G7"/>
    <mergeCell ref="B31:G31"/>
    <mergeCell ref="B32:G32"/>
    <mergeCell ref="B33:G33"/>
    <mergeCell ref="B20:G20"/>
    <mergeCell ref="B21:G21"/>
    <mergeCell ref="B23:G23"/>
    <mergeCell ref="B27:G27"/>
    <mergeCell ref="B24:G24"/>
    <mergeCell ref="B25:G25"/>
    <mergeCell ref="B26:G26"/>
    <mergeCell ref="B15:G15"/>
    <mergeCell ref="B16:G16"/>
    <mergeCell ref="B17:G17"/>
    <mergeCell ref="B18:G18"/>
    <mergeCell ref="B22:G22"/>
    <mergeCell ref="A4:H4"/>
    <mergeCell ref="B6:G6"/>
    <mergeCell ref="A5:H5"/>
    <mergeCell ref="B10:G10"/>
    <mergeCell ref="B13:G13"/>
    <mergeCell ref="B8:G8"/>
    <mergeCell ref="B9:G9"/>
    <mergeCell ref="B11:G11"/>
    <mergeCell ref="B12:G12"/>
    <mergeCell ref="B14:G14"/>
    <mergeCell ref="B19:G19"/>
    <mergeCell ref="B46:G46"/>
    <mergeCell ref="B42:G42"/>
    <mergeCell ref="B43:G43"/>
    <mergeCell ref="B44:G44"/>
    <mergeCell ref="B45:G45"/>
  </mergeCells>
  <phoneticPr fontId="0" type="noConversion"/>
  <printOptions horizontalCentered="1"/>
  <pageMargins left="0.5" right="0.7" top="0.5" bottom="0.3" header="0.25" footer="0"/>
  <pageSetup orientation="portrait" r:id="rId1"/>
  <headerFooter alignWithMargins="0">
    <oddFooter>&amp;A</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pageSetUpPr fitToPage="1"/>
  </sheetPr>
  <dimension ref="A1:N1028"/>
  <sheetViews>
    <sheetView workbookViewId="0"/>
  </sheetViews>
  <sheetFormatPr defaultRowHeight="12.6"/>
  <cols>
    <col min="1" max="1" width="7.5703125" bestFit="1" customWidth="1"/>
    <col min="2" max="2" width="43.7109375" customWidth="1"/>
    <col min="3" max="3" width="9" customWidth="1"/>
    <col min="4" max="4" width="16.7109375" customWidth="1"/>
    <col min="5" max="5" width="17.7109375" customWidth="1"/>
    <col min="9" max="9" width="5.7109375" bestFit="1" customWidth="1"/>
    <col min="14" max="14" width="12.28515625" bestFit="1" customWidth="1"/>
  </cols>
  <sheetData>
    <row r="1" spans="1:14">
      <c r="A1" s="46">
        <f>Title!B12</f>
        <v>0</v>
      </c>
      <c r="B1" s="692"/>
      <c r="C1" s="692"/>
      <c r="D1" s="692"/>
      <c r="E1" s="499" t="s">
        <v>1453</v>
      </c>
      <c r="F1" s="692"/>
      <c r="G1" s="692"/>
      <c r="H1" s="692"/>
      <c r="I1" s="692"/>
      <c r="J1" s="692"/>
      <c r="K1" s="692"/>
      <c r="L1" s="692"/>
      <c r="M1" s="692"/>
      <c r="N1" s="692"/>
    </row>
    <row r="2" spans="1:14" ht="12.95" thickBot="1">
      <c r="A2" s="692" t="s">
        <v>82</v>
      </c>
      <c r="B2" s="692"/>
      <c r="C2" s="726"/>
      <c r="D2" s="692"/>
      <c r="E2" s="116">
        <f>Title!F37</f>
        <v>0</v>
      </c>
      <c r="F2" s="692"/>
      <c r="G2" s="692"/>
      <c r="H2" s="692"/>
      <c r="I2" s="692"/>
      <c r="J2" s="692"/>
      <c r="K2" s="692"/>
      <c r="L2" s="692"/>
      <c r="M2" s="692"/>
      <c r="N2" s="692"/>
    </row>
    <row r="3" spans="1:14">
      <c r="A3" s="692"/>
      <c r="B3" s="692"/>
      <c r="C3" s="726"/>
      <c r="D3" s="73"/>
      <c r="E3" s="73"/>
      <c r="F3" s="692"/>
      <c r="G3" s="692"/>
      <c r="H3" s="692"/>
      <c r="I3" s="692"/>
      <c r="J3" s="692"/>
      <c r="K3" s="692"/>
      <c r="L3" s="692"/>
      <c r="M3" s="692"/>
      <c r="N3" s="692"/>
    </row>
    <row r="4" spans="1:14" ht="12.95">
      <c r="A4" s="1048" t="s">
        <v>1454</v>
      </c>
      <c r="B4" s="1048"/>
      <c r="C4" s="1048"/>
      <c r="D4" s="1048"/>
      <c r="E4" s="1048"/>
      <c r="F4" s="692"/>
      <c r="G4" s="692"/>
      <c r="H4" s="692"/>
      <c r="I4" s="692"/>
      <c r="J4" s="692"/>
      <c r="K4" s="692"/>
      <c r="L4" s="692"/>
      <c r="M4" s="692"/>
      <c r="N4" s="692"/>
    </row>
    <row r="5" spans="1:14" ht="12.95" thickBot="1">
      <c r="A5" s="109"/>
      <c r="B5" s="109"/>
      <c r="C5" s="805"/>
      <c r="D5" s="109"/>
      <c r="E5" s="109"/>
      <c r="F5" s="692"/>
      <c r="G5" s="692"/>
      <c r="H5" s="692"/>
      <c r="I5" s="692"/>
      <c r="J5" s="692"/>
      <c r="K5" s="692"/>
      <c r="L5" s="692"/>
      <c r="M5" s="692"/>
      <c r="N5" s="692"/>
    </row>
    <row r="6" spans="1:14" ht="38.1" thickBot="1">
      <c r="A6" s="768" t="s">
        <v>1455</v>
      </c>
      <c r="B6" s="110" t="s">
        <v>1456</v>
      </c>
      <c r="C6" s="110" t="s">
        <v>1457</v>
      </c>
      <c r="D6" s="110" t="s">
        <v>185</v>
      </c>
      <c r="E6" s="111" t="s">
        <v>186</v>
      </c>
      <c r="F6" s="692"/>
      <c r="G6" s="726"/>
      <c r="H6" s="692"/>
      <c r="I6" s="692"/>
      <c r="J6" s="692"/>
      <c r="K6" s="692"/>
      <c r="L6" s="692"/>
      <c r="M6" s="692"/>
      <c r="N6" s="692"/>
    </row>
    <row r="7" spans="1:14">
      <c r="A7" s="1646"/>
      <c r="B7" s="1652" t="s">
        <v>1458</v>
      </c>
      <c r="C7" s="1304" t="s">
        <v>1459</v>
      </c>
      <c r="D7" s="1619">
        <f>'63'!H25</f>
        <v>0</v>
      </c>
      <c r="E7" s="1610">
        <v>0</v>
      </c>
      <c r="F7" s="692"/>
      <c r="G7" s="692"/>
      <c r="H7" s="692"/>
      <c r="I7" s="692"/>
      <c r="J7" s="692"/>
      <c r="K7" s="692"/>
      <c r="L7" s="692"/>
      <c r="M7" s="692"/>
      <c r="N7" s="692"/>
    </row>
    <row r="8" spans="1:14">
      <c r="A8" s="1646"/>
      <c r="B8" s="1652"/>
      <c r="C8" s="1646"/>
      <c r="D8" s="1653"/>
      <c r="E8" s="1657"/>
      <c r="F8" s="692"/>
      <c r="G8" s="692"/>
      <c r="H8" s="692"/>
      <c r="I8" s="692"/>
      <c r="J8" s="692"/>
      <c r="K8" s="692"/>
      <c r="L8" s="692"/>
      <c r="M8" s="692"/>
      <c r="N8" s="692"/>
    </row>
    <row r="9" spans="1:14">
      <c r="A9" s="1613" t="s">
        <v>1460</v>
      </c>
      <c r="B9" s="1616" t="s">
        <v>1461</v>
      </c>
      <c r="C9" s="1646"/>
      <c r="D9" s="1653"/>
      <c r="E9" s="1657"/>
      <c r="F9" s="692"/>
      <c r="G9" s="726"/>
      <c r="H9" s="692"/>
      <c r="I9" s="692"/>
      <c r="J9" s="692"/>
      <c r="K9" s="692"/>
      <c r="L9" s="692"/>
      <c r="M9" s="692"/>
      <c r="N9" s="692"/>
    </row>
    <row r="10" spans="1:14" ht="12.95" thickBot="1">
      <c r="A10" s="1614"/>
      <c r="B10" s="1645"/>
      <c r="C10" s="1647"/>
      <c r="D10" s="1654"/>
      <c r="E10" s="1658"/>
      <c r="F10" s="692"/>
      <c r="G10" s="692"/>
      <c r="H10" s="692"/>
      <c r="I10" s="692"/>
      <c r="J10" s="692"/>
      <c r="K10" s="692"/>
      <c r="L10" s="692"/>
      <c r="M10" s="692"/>
      <c r="N10" s="692"/>
    </row>
    <row r="11" spans="1:14">
      <c r="A11" s="1612"/>
      <c r="B11" s="1650" t="s">
        <v>1462</v>
      </c>
      <c r="C11" s="1648"/>
      <c r="D11" s="1655"/>
      <c r="E11" s="1657" t="s">
        <v>203</v>
      </c>
      <c r="F11" s="692"/>
      <c r="G11" s="692"/>
      <c r="H11" s="692"/>
      <c r="I11" s="692"/>
      <c r="J11" s="692"/>
      <c r="K11" s="692"/>
      <c r="L11" s="692"/>
      <c r="M11" s="692"/>
      <c r="N11" s="692"/>
    </row>
    <row r="12" spans="1:14" ht="18.75" customHeight="1">
      <c r="A12" s="1614"/>
      <c r="B12" s="1651"/>
      <c r="C12" s="1649"/>
      <c r="D12" s="1656"/>
      <c r="E12" s="1659"/>
      <c r="F12" s="692"/>
      <c r="G12" s="692"/>
      <c r="H12" s="692"/>
      <c r="I12" s="692"/>
      <c r="J12" s="692"/>
      <c r="K12" s="692"/>
      <c r="L12" s="692"/>
      <c r="M12" s="692"/>
      <c r="N12" s="692"/>
    </row>
    <row r="13" spans="1:14" ht="21.4" customHeight="1">
      <c r="A13" s="800" t="s">
        <v>1463</v>
      </c>
      <c r="B13" s="6" t="s">
        <v>1464</v>
      </c>
      <c r="C13" s="61" t="s">
        <v>1465</v>
      </c>
      <c r="D13" s="418">
        <f>'71'!H46-'65'!I21-'66'!H20-'67'!H8-'67'!H36-'68'!H45-'69'!H26-'70'!H14-'70'!H42-'71'!H44</f>
        <v>0</v>
      </c>
      <c r="E13" s="8"/>
      <c r="F13" s="692"/>
      <c r="G13" s="190"/>
      <c r="H13" s="692"/>
      <c r="I13" s="190"/>
      <c r="J13" s="692"/>
      <c r="K13" s="692"/>
      <c r="L13" s="692"/>
      <c r="M13" s="692"/>
      <c r="N13" s="692"/>
    </row>
    <row r="14" spans="1:14" ht="21.4" customHeight="1">
      <c r="A14" s="761" t="s">
        <v>1466</v>
      </c>
      <c r="B14" s="65" t="s">
        <v>1467</v>
      </c>
      <c r="C14" s="61" t="s">
        <v>1465</v>
      </c>
      <c r="D14" s="82">
        <f>'65'!I21+'66'!H20+'67'!H8+'67'!H36+'68'!H45+'69'!H26+'70'!H14+'70'!H42+'71'!H44</f>
        <v>0</v>
      </c>
      <c r="E14" s="66"/>
      <c r="F14" s="692"/>
      <c r="G14" s="692"/>
      <c r="H14" s="692"/>
      <c r="I14" s="692"/>
      <c r="J14" s="692"/>
      <c r="K14" s="692"/>
      <c r="L14" s="692"/>
      <c r="M14" s="692"/>
      <c r="N14" s="173"/>
    </row>
    <row r="15" spans="1:14" ht="21.4" customHeight="1">
      <c r="A15" s="800" t="s">
        <v>588</v>
      </c>
      <c r="B15" s="6" t="s">
        <v>1468</v>
      </c>
      <c r="C15" s="61">
        <v>64</v>
      </c>
      <c r="D15" s="24">
        <f>'64'!H24</f>
        <v>0</v>
      </c>
      <c r="E15" s="10"/>
      <c r="F15" s="692"/>
      <c r="G15" s="692"/>
      <c r="H15" s="692"/>
      <c r="I15" s="692"/>
      <c r="J15" s="692"/>
      <c r="K15" s="692"/>
      <c r="L15" s="692"/>
      <c r="M15" s="692"/>
      <c r="N15" s="692"/>
    </row>
    <row r="16" spans="1:14" ht="14.25" customHeight="1">
      <c r="A16" s="1612" t="s">
        <v>1469</v>
      </c>
      <c r="B16" s="1615" t="s">
        <v>1470</v>
      </c>
      <c r="C16" s="1136">
        <v>64</v>
      </c>
      <c r="D16" s="1624">
        <f>'64'!H25+'64'!H26+'64'!H27-'64'!H28</f>
        <v>0</v>
      </c>
      <c r="E16" s="1638"/>
      <c r="F16" s="692"/>
      <c r="G16" s="692"/>
      <c r="H16" s="692"/>
      <c r="I16" s="692"/>
      <c r="J16" s="692"/>
      <c r="K16" s="692"/>
      <c r="L16" s="692"/>
      <c r="M16" s="692"/>
      <c r="N16" s="692"/>
    </row>
    <row r="17" spans="1:5" ht="3.75" customHeight="1">
      <c r="A17" s="1613"/>
      <c r="B17" s="1616"/>
      <c r="C17" s="1130"/>
      <c r="D17" s="1625"/>
      <c r="E17" s="1639"/>
    </row>
    <row r="18" spans="1:5">
      <c r="A18" s="1614"/>
      <c r="B18" s="63" t="s">
        <v>1471</v>
      </c>
      <c r="C18" s="1137"/>
      <c r="D18" s="1637"/>
      <c r="E18" s="1640"/>
    </row>
    <row r="19" spans="1:5">
      <c r="A19" s="1621" t="s">
        <v>1472</v>
      </c>
      <c r="B19" s="1615" t="s">
        <v>1473</v>
      </c>
      <c r="C19" s="1136">
        <v>64</v>
      </c>
      <c r="D19" s="1641">
        <f>'64'!H29</f>
        <v>0</v>
      </c>
      <c r="E19" s="1627"/>
    </row>
    <row r="20" spans="1:5" ht="3.75" customHeight="1">
      <c r="A20" s="1622"/>
      <c r="B20" s="1616"/>
      <c r="C20" s="1130"/>
      <c r="D20" s="1642"/>
      <c r="E20" s="1628"/>
    </row>
    <row r="21" spans="1:5">
      <c r="A21" s="1623"/>
      <c r="B21" s="63" t="s">
        <v>1474</v>
      </c>
      <c r="C21" s="1137"/>
      <c r="D21" s="1643"/>
      <c r="E21" s="1644"/>
    </row>
    <row r="22" spans="1:5" ht="21.4" customHeight="1">
      <c r="A22" s="136" t="s">
        <v>1475</v>
      </c>
      <c r="B22" s="63" t="s">
        <v>1476</v>
      </c>
      <c r="C22" s="726">
        <v>64</v>
      </c>
      <c r="D22" s="414">
        <f>'64'!H30+'64'!H31</f>
        <v>0</v>
      </c>
      <c r="E22" s="17"/>
    </row>
    <row r="23" spans="1:5" ht="21.75" customHeight="1">
      <c r="A23" s="800" t="s">
        <v>1477</v>
      </c>
      <c r="B23" s="577" t="s">
        <v>1478</v>
      </c>
      <c r="C23" s="61">
        <v>64</v>
      </c>
      <c r="D23" s="414">
        <f>'64'!H32</f>
        <v>0</v>
      </c>
      <c r="E23" s="17"/>
    </row>
    <row r="24" spans="1:5" ht="21.4" customHeight="1">
      <c r="A24" s="136" t="s">
        <v>1479</v>
      </c>
      <c r="B24" s="802" t="s">
        <v>1480</v>
      </c>
      <c r="C24" s="726">
        <v>64</v>
      </c>
      <c r="D24" s="414">
        <f>'64'!H33</f>
        <v>0</v>
      </c>
      <c r="E24" s="23"/>
    </row>
    <row r="25" spans="1:5">
      <c r="A25" s="1612" t="s">
        <v>1481</v>
      </c>
      <c r="B25" s="1615" t="s">
        <v>1482</v>
      </c>
      <c r="C25" s="1136">
        <v>64</v>
      </c>
      <c r="D25" s="1624">
        <f>'64'!H34</f>
        <v>0</v>
      </c>
      <c r="E25" s="1638"/>
    </row>
    <row r="26" spans="1:5" ht="4.5" customHeight="1">
      <c r="A26" s="1613"/>
      <c r="B26" s="1616"/>
      <c r="C26" s="1130"/>
      <c r="D26" s="1625"/>
      <c r="E26" s="1639"/>
    </row>
    <row r="27" spans="1:5">
      <c r="A27" s="1614"/>
      <c r="B27" s="802" t="s">
        <v>1483</v>
      </c>
      <c r="C27" s="1137"/>
      <c r="D27" s="1637"/>
      <c r="E27" s="1640"/>
    </row>
    <row r="28" spans="1:5">
      <c r="A28" s="1621" t="s">
        <v>1484</v>
      </c>
      <c r="B28" s="1615" t="s">
        <v>1485</v>
      </c>
      <c r="C28" s="1136">
        <v>64</v>
      </c>
      <c r="D28" s="1624">
        <f>'64'!H35</f>
        <v>0</v>
      </c>
      <c r="E28" s="1638"/>
    </row>
    <row r="29" spans="1:5" ht="4.5" customHeight="1">
      <c r="A29" s="1622"/>
      <c r="B29" s="1616"/>
      <c r="C29" s="1130"/>
      <c r="D29" s="1625"/>
      <c r="E29" s="1639"/>
    </row>
    <row r="30" spans="1:5">
      <c r="A30" s="1623"/>
      <c r="B30" s="6" t="s">
        <v>1483</v>
      </c>
      <c r="C30" s="1130"/>
      <c r="D30" s="1637"/>
      <c r="E30" s="1640"/>
    </row>
    <row r="31" spans="1:5">
      <c r="A31" s="1612" t="s">
        <v>1486</v>
      </c>
      <c r="B31" s="1615" t="s">
        <v>1487</v>
      </c>
      <c r="C31" s="1136">
        <v>64</v>
      </c>
      <c r="D31" s="1624">
        <f>'64'!H36</f>
        <v>0</v>
      </c>
      <c r="E31" s="1638"/>
    </row>
    <row r="32" spans="1:5" ht="4.5" customHeight="1">
      <c r="A32" s="1613"/>
      <c r="B32" s="1616"/>
      <c r="C32" s="1130"/>
      <c r="D32" s="1625"/>
      <c r="E32" s="1639"/>
    </row>
    <row r="33" spans="1:5">
      <c r="A33" s="1614"/>
      <c r="B33" s="6" t="s">
        <v>1488</v>
      </c>
      <c r="C33" s="1137"/>
      <c r="D33" s="1637"/>
      <c r="E33" s="1640"/>
    </row>
    <row r="34" spans="1:5">
      <c r="A34" s="1612" t="s">
        <v>1486</v>
      </c>
      <c r="B34" s="1615" t="s">
        <v>1487</v>
      </c>
      <c r="C34" s="1136">
        <v>64</v>
      </c>
      <c r="D34" s="1624">
        <f>'64'!H37</f>
        <v>0</v>
      </c>
      <c r="E34" s="1634"/>
    </row>
    <row r="35" spans="1:5" ht="4.5" customHeight="1">
      <c r="A35" s="1613"/>
      <c r="B35" s="1616"/>
      <c r="C35" s="1130"/>
      <c r="D35" s="1625"/>
      <c r="E35" s="1635"/>
    </row>
    <row r="36" spans="1:5" ht="12.95" thickBot="1">
      <c r="A36" s="1614"/>
      <c r="B36" s="63" t="s">
        <v>1489</v>
      </c>
      <c r="C36" s="1137"/>
      <c r="D36" s="1626"/>
      <c r="E36" s="1636"/>
    </row>
    <row r="37" spans="1:5">
      <c r="A37" s="1612"/>
      <c r="B37" s="1617" t="s">
        <v>1490</v>
      </c>
      <c r="C37" s="1136"/>
      <c r="D37" s="1630">
        <f>SUM(D13:D36)</f>
        <v>0</v>
      </c>
      <c r="E37" s="1630">
        <f>SUM(E13:E36)</f>
        <v>0</v>
      </c>
    </row>
    <row r="38" spans="1:5" ht="21.4" customHeight="1" thickBot="1">
      <c r="A38" s="1614"/>
      <c r="B38" s="1618"/>
      <c r="C38" s="1137"/>
      <c r="D38" s="1631"/>
      <c r="E38" s="1631"/>
    </row>
    <row r="39" spans="1:5">
      <c r="A39" s="1612"/>
      <c r="B39" s="1617" t="s">
        <v>1491</v>
      </c>
      <c r="C39" s="1136"/>
      <c r="D39" s="1632">
        <f>D7-D37</f>
        <v>0</v>
      </c>
      <c r="E39" s="1632">
        <f>E7-E37</f>
        <v>0</v>
      </c>
    </row>
    <row r="40" spans="1:5" ht="21.4" customHeight="1" thickBot="1">
      <c r="A40" s="1614"/>
      <c r="B40" s="1618"/>
      <c r="C40" s="1137"/>
      <c r="D40" s="1633"/>
      <c r="E40" s="1633"/>
    </row>
    <row r="41" spans="1:5" ht="21.4" customHeight="1">
      <c r="A41" s="761"/>
      <c r="B41" s="65" t="s">
        <v>1492</v>
      </c>
      <c r="C41" s="61"/>
      <c r="D41" s="127"/>
      <c r="E41" s="172"/>
    </row>
    <row r="42" spans="1:5" ht="21.4" customHeight="1">
      <c r="A42" s="800" t="s">
        <v>589</v>
      </c>
      <c r="B42" s="6" t="s">
        <v>1493</v>
      </c>
      <c r="C42" s="726">
        <v>64</v>
      </c>
      <c r="D42" s="24">
        <f>'64'!H41</f>
        <v>0</v>
      </c>
      <c r="E42" s="14"/>
    </row>
    <row r="43" spans="1:5">
      <c r="A43" s="1621" t="s">
        <v>1494</v>
      </c>
      <c r="B43" s="1615" t="s">
        <v>1495</v>
      </c>
      <c r="C43" s="1136">
        <v>64</v>
      </c>
      <c r="D43" s="1624">
        <f>'64'!H42</f>
        <v>0</v>
      </c>
      <c r="E43" s="1627"/>
    </row>
    <row r="44" spans="1:5" ht="4.5" customHeight="1">
      <c r="A44" s="1622"/>
      <c r="B44" s="1616"/>
      <c r="C44" s="1130"/>
      <c r="D44" s="1625"/>
      <c r="E44" s="1628"/>
    </row>
    <row r="45" spans="1:5" ht="12.95" thickBot="1">
      <c r="A45" s="1623"/>
      <c r="B45" s="803" t="s">
        <v>1496</v>
      </c>
      <c r="C45" s="1137"/>
      <c r="D45" s="1626"/>
      <c r="E45" s="1629"/>
    </row>
    <row r="46" spans="1:5">
      <c r="A46" s="1612"/>
      <c r="B46" s="1617" t="s">
        <v>1497</v>
      </c>
      <c r="C46" s="1136"/>
      <c r="D46" s="1619">
        <f>D39+D42+D43</f>
        <v>0</v>
      </c>
      <c r="E46" s="1610">
        <f>E39+E42+E43</f>
        <v>0</v>
      </c>
    </row>
    <row r="47" spans="1:5" ht="20.25" customHeight="1" thickBot="1">
      <c r="A47" s="1614"/>
      <c r="B47" s="1618"/>
      <c r="C47" s="1137"/>
      <c r="D47" s="1620"/>
      <c r="E47" s="1611"/>
    </row>
    <row r="48" spans="1:5" ht="12.95" thickTop="1">
      <c r="A48" s="726"/>
      <c r="B48" s="692"/>
      <c r="C48" s="692"/>
      <c r="D48" s="692"/>
      <c r="E48" s="692"/>
    </row>
    <row r="49" spans="1:1">
      <c r="A49" s="726"/>
    </row>
    <row r="50" spans="1:1">
      <c r="A50" s="726"/>
    </row>
    <row r="51" spans="1:1">
      <c r="A51" s="726"/>
    </row>
    <row r="52" spans="1:1">
      <c r="A52" s="726"/>
    </row>
    <row r="53" spans="1:1">
      <c r="A53" s="726"/>
    </row>
    <row r="54" spans="1:1">
      <c r="A54" s="726"/>
    </row>
    <row r="55" spans="1:1">
      <c r="A55" s="726"/>
    </row>
    <row r="56" spans="1:1">
      <c r="A56" s="726"/>
    </row>
    <row r="57" spans="1:1">
      <c r="A57" s="726"/>
    </row>
    <row r="58" spans="1:1">
      <c r="A58" s="726"/>
    </row>
    <row r="59" spans="1:1">
      <c r="A59" s="726"/>
    </row>
    <row r="60" spans="1:1">
      <c r="A60" s="726"/>
    </row>
    <row r="61" spans="1:1">
      <c r="A61" s="726"/>
    </row>
    <row r="62" spans="1:1">
      <c r="A62" s="726"/>
    </row>
    <row r="63" spans="1:1">
      <c r="A63" s="726"/>
    </row>
    <row r="64" spans="1:1">
      <c r="A64" s="726"/>
    </row>
    <row r="65" spans="1:1">
      <c r="A65" s="726"/>
    </row>
    <row r="66" spans="1:1">
      <c r="A66" s="726"/>
    </row>
    <row r="67" spans="1:1">
      <c r="A67" s="726"/>
    </row>
    <row r="68" spans="1:1">
      <c r="A68" s="726"/>
    </row>
    <row r="69" spans="1:1">
      <c r="A69" s="726"/>
    </row>
    <row r="70" spans="1:1">
      <c r="A70" s="726"/>
    </row>
    <row r="71" spans="1:1">
      <c r="A71" s="726"/>
    </row>
    <row r="72" spans="1:1">
      <c r="A72" s="726"/>
    </row>
    <row r="73" spans="1:1">
      <c r="A73" s="726"/>
    </row>
    <row r="74" spans="1:1">
      <c r="A74" s="726"/>
    </row>
    <row r="75" spans="1:1">
      <c r="A75" s="726"/>
    </row>
    <row r="76" spans="1:1">
      <c r="A76" s="726"/>
    </row>
    <row r="77" spans="1:1">
      <c r="A77" s="726"/>
    </row>
    <row r="78" spans="1:1">
      <c r="A78" s="726"/>
    </row>
    <row r="79" spans="1:1">
      <c r="A79" s="726"/>
    </row>
    <row r="80" spans="1:1">
      <c r="A80" s="726"/>
    </row>
    <row r="81" spans="1:1">
      <c r="A81" s="726"/>
    </row>
    <row r="82" spans="1:1">
      <c r="A82" s="726"/>
    </row>
    <row r="83" spans="1:1">
      <c r="A83" s="726"/>
    </row>
    <row r="84" spans="1:1">
      <c r="A84" s="726"/>
    </row>
    <row r="85" spans="1:1">
      <c r="A85" s="726"/>
    </row>
    <row r="86" spans="1:1">
      <c r="A86" s="726"/>
    </row>
    <row r="87" spans="1:1">
      <c r="A87" s="726"/>
    </row>
    <row r="88" spans="1:1">
      <c r="A88" s="726"/>
    </row>
    <row r="89" spans="1:1">
      <c r="A89" s="726"/>
    </row>
    <row r="90" spans="1:1">
      <c r="A90" s="726"/>
    </row>
    <row r="91" spans="1:1">
      <c r="A91" s="726"/>
    </row>
    <row r="92" spans="1:1">
      <c r="A92" s="726"/>
    </row>
    <row r="93" spans="1:1">
      <c r="A93" s="726"/>
    </row>
    <row r="94" spans="1:1">
      <c r="A94" s="726"/>
    </row>
    <row r="95" spans="1:1">
      <c r="A95" s="726"/>
    </row>
    <row r="96" spans="1:1">
      <c r="A96" s="726"/>
    </row>
    <row r="97" spans="1:1">
      <c r="A97" s="726"/>
    </row>
    <row r="98" spans="1:1">
      <c r="A98" s="726"/>
    </row>
    <row r="99" spans="1:1">
      <c r="A99" s="726"/>
    </row>
    <row r="100" spans="1:1">
      <c r="A100" s="726"/>
    </row>
    <row r="101" spans="1:1">
      <c r="A101" s="726"/>
    </row>
    <row r="102" spans="1:1">
      <c r="A102" s="726"/>
    </row>
    <row r="103" spans="1:1">
      <c r="A103" s="726"/>
    </row>
    <row r="104" spans="1:1">
      <c r="A104" s="726"/>
    </row>
    <row r="105" spans="1:1">
      <c r="A105" s="726"/>
    </row>
    <row r="106" spans="1:1">
      <c r="A106" s="726"/>
    </row>
    <row r="107" spans="1:1">
      <c r="A107" s="726"/>
    </row>
    <row r="108" spans="1:1">
      <c r="A108" s="726"/>
    </row>
    <row r="109" spans="1:1">
      <c r="A109" s="726"/>
    </row>
    <row r="110" spans="1:1">
      <c r="A110" s="726"/>
    </row>
    <row r="111" spans="1:1">
      <c r="A111" s="726"/>
    </row>
    <row r="112" spans="1:1">
      <c r="A112" s="726"/>
    </row>
    <row r="113" spans="1:1">
      <c r="A113" s="726"/>
    </row>
    <row r="114" spans="1:1">
      <c r="A114" s="726"/>
    </row>
    <row r="115" spans="1:1">
      <c r="A115" s="726"/>
    </row>
    <row r="116" spans="1:1">
      <c r="A116" s="726"/>
    </row>
    <row r="117" spans="1:1">
      <c r="A117" s="726"/>
    </row>
    <row r="118" spans="1:1">
      <c r="A118" s="726"/>
    </row>
    <row r="119" spans="1:1">
      <c r="A119" s="726"/>
    </row>
    <row r="120" spans="1:1">
      <c r="A120" s="726"/>
    </row>
    <row r="121" spans="1:1">
      <c r="A121" s="726"/>
    </row>
    <row r="122" spans="1:1">
      <c r="A122" s="726"/>
    </row>
    <row r="123" spans="1:1">
      <c r="A123" s="726"/>
    </row>
    <row r="124" spans="1:1">
      <c r="A124" s="726"/>
    </row>
    <row r="125" spans="1:1">
      <c r="A125" s="726"/>
    </row>
    <row r="126" spans="1:1">
      <c r="A126" s="726"/>
    </row>
    <row r="127" spans="1:1">
      <c r="A127" s="726"/>
    </row>
    <row r="128" spans="1:1">
      <c r="A128" s="726"/>
    </row>
    <row r="129" spans="1:1">
      <c r="A129" s="726"/>
    </row>
    <row r="130" spans="1:1">
      <c r="A130" s="726"/>
    </row>
    <row r="131" spans="1:1">
      <c r="A131" s="726"/>
    </row>
    <row r="132" spans="1:1">
      <c r="A132" s="726"/>
    </row>
    <row r="133" spans="1:1">
      <c r="A133" s="726"/>
    </row>
    <row r="134" spans="1:1">
      <c r="A134" s="726"/>
    </row>
    <row r="135" spans="1:1">
      <c r="A135" s="726"/>
    </row>
    <row r="136" spans="1:1">
      <c r="A136" s="726"/>
    </row>
    <row r="137" spans="1:1">
      <c r="A137" s="726"/>
    </row>
    <row r="138" spans="1:1">
      <c r="A138" s="726"/>
    </row>
    <row r="139" spans="1:1">
      <c r="A139" s="726"/>
    </row>
    <row r="140" spans="1:1">
      <c r="A140" s="726"/>
    </row>
    <row r="141" spans="1:1">
      <c r="A141" s="726"/>
    </row>
    <row r="142" spans="1:1">
      <c r="A142" s="726"/>
    </row>
    <row r="143" spans="1:1">
      <c r="A143" s="726"/>
    </row>
    <row r="144" spans="1:1">
      <c r="A144" s="726"/>
    </row>
    <row r="145" spans="1:1">
      <c r="A145" s="726"/>
    </row>
    <row r="146" spans="1:1">
      <c r="A146" s="726"/>
    </row>
    <row r="147" spans="1:1">
      <c r="A147" s="726"/>
    </row>
    <row r="148" spans="1:1">
      <c r="A148" s="726"/>
    </row>
    <row r="149" spans="1:1">
      <c r="A149" s="726"/>
    </row>
    <row r="150" spans="1:1">
      <c r="A150" s="726"/>
    </row>
    <row r="151" spans="1:1">
      <c r="A151" s="726"/>
    </row>
    <row r="152" spans="1:1">
      <c r="A152" s="726"/>
    </row>
    <row r="153" spans="1:1">
      <c r="A153" s="726"/>
    </row>
    <row r="154" spans="1:1">
      <c r="A154" s="726"/>
    </row>
    <row r="155" spans="1:1">
      <c r="A155" s="726"/>
    </row>
    <row r="156" spans="1:1">
      <c r="A156" s="726"/>
    </row>
    <row r="157" spans="1:1">
      <c r="A157" s="726"/>
    </row>
    <row r="158" spans="1:1">
      <c r="A158" s="726"/>
    </row>
    <row r="159" spans="1:1">
      <c r="A159" s="726"/>
    </row>
    <row r="160" spans="1:1">
      <c r="A160" s="726"/>
    </row>
    <row r="161" spans="1:1">
      <c r="A161" s="726"/>
    </row>
    <row r="162" spans="1:1">
      <c r="A162" s="726"/>
    </row>
    <row r="163" spans="1:1">
      <c r="A163" s="726"/>
    </row>
    <row r="164" spans="1:1">
      <c r="A164" s="726"/>
    </row>
    <row r="165" spans="1:1">
      <c r="A165" s="726"/>
    </row>
    <row r="166" spans="1:1">
      <c r="A166" s="726"/>
    </row>
    <row r="167" spans="1:1">
      <c r="A167" s="726"/>
    </row>
    <row r="168" spans="1:1">
      <c r="A168" s="726"/>
    </row>
    <row r="169" spans="1:1">
      <c r="A169" s="726"/>
    </row>
    <row r="170" spans="1:1">
      <c r="A170" s="726"/>
    </row>
    <row r="171" spans="1:1">
      <c r="A171" s="726"/>
    </row>
    <row r="172" spans="1:1">
      <c r="A172" s="726"/>
    </row>
    <row r="173" spans="1:1">
      <c r="A173" s="726"/>
    </row>
    <row r="174" spans="1:1">
      <c r="A174" s="726"/>
    </row>
    <row r="175" spans="1:1">
      <c r="A175" s="726"/>
    </row>
    <row r="176" spans="1:1">
      <c r="A176" s="726"/>
    </row>
    <row r="177" spans="1:1">
      <c r="A177" s="726"/>
    </row>
    <row r="178" spans="1:1">
      <c r="A178" s="726"/>
    </row>
    <row r="179" spans="1:1">
      <c r="A179" s="726"/>
    </row>
    <row r="180" spans="1:1">
      <c r="A180" s="726"/>
    </row>
    <row r="181" spans="1:1">
      <c r="A181" s="726"/>
    </row>
    <row r="182" spans="1:1">
      <c r="A182" s="726"/>
    </row>
    <row r="183" spans="1:1">
      <c r="A183" s="726"/>
    </row>
    <row r="184" spans="1:1">
      <c r="A184" s="726"/>
    </row>
    <row r="185" spans="1:1">
      <c r="A185" s="726"/>
    </row>
    <row r="186" spans="1:1">
      <c r="A186" s="726"/>
    </row>
    <row r="187" spans="1:1">
      <c r="A187" s="726"/>
    </row>
    <row r="188" spans="1:1">
      <c r="A188" s="726"/>
    </row>
    <row r="189" spans="1:1">
      <c r="A189" s="726"/>
    </row>
    <row r="190" spans="1:1">
      <c r="A190" s="726"/>
    </row>
    <row r="191" spans="1:1">
      <c r="A191" s="726"/>
    </row>
    <row r="192" spans="1:1">
      <c r="A192" s="726"/>
    </row>
    <row r="193" spans="1:1">
      <c r="A193" s="726"/>
    </row>
    <row r="194" spans="1:1">
      <c r="A194" s="726"/>
    </row>
    <row r="195" spans="1:1">
      <c r="A195" s="726"/>
    </row>
    <row r="196" spans="1:1">
      <c r="A196" s="726"/>
    </row>
    <row r="197" spans="1:1">
      <c r="A197" s="726"/>
    </row>
    <row r="198" spans="1:1">
      <c r="A198" s="726"/>
    </row>
    <row r="199" spans="1:1">
      <c r="A199" s="726"/>
    </row>
    <row r="200" spans="1:1">
      <c r="A200" s="726"/>
    </row>
    <row r="201" spans="1:1">
      <c r="A201" s="726"/>
    </row>
    <row r="202" spans="1:1">
      <c r="A202" s="726"/>
    </row>
    <row r="203" spans="1:1">
      <c r="A203" s="726"/>
    </row>
    <row r="204" spans="1:1">
      <c r="A204" s="726"/>
    </row>
    <row r="205" spans="1:1">
      <c r="A205" s="726"/>
    </row>
    <row r="206" spans="1:1">
      <c r="A206" s="726"/>
    </row>
    <row r="207" spans="1:1">
      <c r="A207" s="726"/>
    </row>
    <row r="208" spans="1:1">
      <c r="A208" s="726"/>
    </row>
    <row r="209" spans="1:1">
      <c r="A209" s="726"/>
    </row>
    <row r="210" spans="1:1">
      <c r="A210" s="726"/>
    </row>
    <row r="211" spans="1:1">
      <c r="A211" s="726"/>
    </row>
    <row r="212" spans="1:1">
      <c r="A212" s="726"/>
    </row>
    <row r="213" spans="1:1">
      <c r="A213" s="726"/>
    </row>
    <row r="214" spans="1:1">
      <c r="A214" s="726"/>
    </row>
    <row r="215" spans="1:1">
      <c r="A215" s="726"/>
    </row>
    <row r="216" spans="1:1">
      <c r="A216" s="726"/>
    </row>
    <row r="217" spans="1:1">
      <c r="A217" s="726"/>
    </row>
    <row r="218" spans="1:1">
      <c r="A218" s="726"/>
    </row>
    <row r="219" spans="1:1">
      <c r="A219" s="726"/>
    </row>
    <row r="220" spans="1:1">
      <c r="A220" s="726"/>
    </row>
    <row r="221" spans="1:1">
      <c r="A221" s="726"/>
    </row>
    <row r="222" spans="1:1">
      <c r="A222" s="726"/>
    </row>
    <row r="223" spans="1:1">
      <c r="A223" s="726"/>
    </row>
    <row r="224" spans="1:1">
      <c r="A224" s="726"/>
    </row>
    <row r="225" spans="1:1">
      <c r="A225" s="726"/>
    </row>
    <row r="226" spans="1:1">
      <c r="A226" s="726"/>
    </row>
    <row r="227" spans="1:1">
      <c r="A227" s="726"/>
    </row>
    <row r="228" spans="1:1">
      <c r="A228" s="726"/>
    </row>
    <row r="229" spans="1:1">
      <c r="A229" s="726"/>
    </row>
    <row r="230" spans="1:1">
      <c r="A230" s="726"/>
    </row>
    <row r="231" spans="1:1">
      <c r="A231" s="726"/>
    </row>
    <row r="232" spans="1:1">
      <c r="A232" s="726"/>
    </row>
    <row r="233" spans="1:1">
      <c r="A233" s="726"/>
    </row>
    <row r="234" spans="1:1">
      <c r="A234" s="726"/>
    </row>
    <row r="235" spans="1:1">
      <c r="A235" s="726"/>
    </row>
    <row r="236" spans="1:1">
      <c r="A236" s="726"/>
    </row>
    <row r="237" spans="1:1">
      <c r="A237" s="726"/>
    </row>
    <row r="238" spans="1:1">
      <c r="A238" s="726"/>
    </row>
    <row r="239" spans="1:1">
      <c r="A239" s="726"/>
    </row>
    <row r="240" spans="1:1">
      <c r="A240" s="726"/>
    </row>
    <row r="241" spans="1:1">
      <c r="A241" s="726"/>
    </row>
    <row r="242" spans="1:1">
      <c r="A242" s="726"/>
    </row>
    <row r="243" spans="1:1">
      <c r="A243" s="726"/>
    </row>
    <row r="244" spans="1:1">
      <c r="A244" s="726"/>
    </row>
    <row r="245" spans="1:1">
      <c r="A245" s="726"/>
    </row>
    <row r="246" spans="1:1">
      <c r="A246" s="726"/>
    </row>
    <row r="247" spans="1:1">
      <c r="A247" s="726"/>
    </row>
    <row r="248" spans="1:1">
      <c r="A248" s="726"/>
    </row>
    <row r="249" spans="1:1">
      <c r="A249" s="726"/>
    </row>
    <row r="250" spans="1:1">
      <c r="A250" s="726"/>
    </row>
    <row r="251" spans="1:1">
      <c r="A251" s="726"/>
    </row>
    <row r="252" spans="1:1">
      <c r="A252" s="726"/>
    </row>
    <row r="253" spans="1:1">
      <c r="A253" s="726"/>
    </row>
    <row r="254" spans="1:1">
      <c r="A254" s="726"/>
    </row>
    <row r="255" spans="1:1">
      <c r="A255" s="726"/>
    </row>
    <row r="256" spans="1:1">
      <c r="A256" s="726"/>
    </row>
    <row r="257" spans="1:1">
      <c r="A257" s="726"/>
    </row>
    <row r="258" spans="1:1">
      <c r="A258" s="726"/>
    </row>
    <row r="259" spans="1:1">
      <c r="A259" s="726"/>
    </row>
    <row r="260" spans="1:1">
      <c r="A260" s="726"/>
    </row>
    <row r="261" spans="1:1">
      <c r="A261" s="726"/>
    </row>
    <row r="262" spans="1:1">
      <c r="A262" s="726"/>
    </row>
    <row r="263" spans="1:1">
      <c r="A263" s="726"/>
    </row>
    <row r="264" spans="1:1">
      <c r="A264" s="726"/>
    </row>
    <row r="265" spans="1:1">
      <c r="A265" s="726"/>
    </row>
    <row r="266" spans="1:1">
      <c r="A266" s="726"/>
    </row>
    <row r="267" spans="1:1">
      <c r="A267" s="726"/>
    </row>
    <row r="268" spans="1:1">
      <c r="A268" s="726"/>
    </row>
    <row r="269" spans="1:1">
      <c r="A269" s="726"/>
    </row>
    <row r="270" spans="1:1">
      <c r="A270" s="726"/>
    </row>
    <row r="271" spans="1:1">
      <c r="A271" s="726"/>
    </row>
    <row r="272" spans="1:1">
      <c r="A272" s="726"/>
    </row>
    <row r="273" spans="1:1">
      <c r="A273" s="726"/>
    </row>
    <row r="274" spans="1:1">
      <c r="A274" s="726"/>
    </row>
    <row r="275" spans="1:1">
      <c r="A275" s="726"/>
    </row>
    <row r="276" spans="1:1">
      <c r="A276" s="726"/>
    </row>
    <row r="277" spans="1:1">
      <c r="A277" s="726"/>
    </row>
    <row r="278" spans="1:1">
      <c r="A278" s="726"/>
    </row>
    <row r="279" spans="1:1">
      <c r="A279" s="726"/>
    </row>
    <row r="280" spans="1:1">
      <c r="A280" s="726"/>
    </row>
    <row r="281" spans="1:1">
      <c r="A281" s="726"/>
    </row>
    <row r="282" spans="1:1">
      <c r="A282" s="726"/>
    </row>
    <row r="283" spans="1:1">
      <c r="A283" s="726"/>
    </row>
    <row r="284" spans="1:1">
      <c r="A284" s="726"/>
    </row>
    <row r="285" spans="1:1">
      <c r="A285" s="726"/>
    </row>
    <row r="286" spans="1:1">
      <c r="A286" s="726"/>
    </row>
    <row r="287" spans="1:1">
      <c r="A287" s="726"/>
    </row>
    <row r="288" spans="1:1">
      <c r="A288" s="726"/>
    </row>
    <row r="289" spans="1:1">
      <c r="A289" s="726"/>
    </row>
    <row r="290" spans="1:1">
      <c r="A290" s="726"/>
    </row>
    <row r="291" spans="1:1">
      <c r="A291" s="726"/>
    </row>
    <row r="292" spans="1:1">
      <c r="A292" s="726"/>
    </row>
    <row r="293" spans="1:1">
      <c r="A293" s="726"/>
    </row>
    <row r="294" spans="1:1">
      <c r="A294" s="726"/>
    </row>
    <row r="295" spans="1:1">
      <c r="A295" s="726"/>
    </row>
    <row r="296" spans="1:1">
      <c r="A296" s="726"/>
    </row>
    <row r="297" spans="1:1">
      <c r="A297" s="726"/>
    </row>
    <row r="298" spans="1:1">
      <c r="A298" s="726"/>
    </row>
    <row r="299" spans="1:1">
      <c r="A299" s="726"/>
    </row>
    <row r="300" spans="1:1">
      <c r="A300" s="726"/>
    </row>
    <row r="301" spans="1:1">
      <c r="A301" s="726"/>
    </row>
    <row r="302" spans="1:1">
      <c r="A302" s="726"/>
    </row>
    <row r="303" spans="1:1">
      <c r="A303" s="726"/>
    </row>
    <row r="304" spans="1:1">
      <c r="A304" s="726"/>
    </row>
    <row r="305" spans="1:1">
      <c r="A305" s="726"/>
    </row>
    <row r="306" spans="1:1">
      <c r="A306" s="726"/>
    </row>
    <row r="307" spans="1:1">
      <c r="A307" s="726"/>
    </row>
    <row r="308" spans="1:1">
      <c r="A308" s="726"/>
    </row>
    <row r="309" spans="1:1">
      <c r="A309" s="726"/>
    </row>
    <row r="310" spans="1:1">
      <c r="A310" s="726"/>
    </row>
    <row r="311" spans="1:1">
      <c r="A311" s="726"/>
    </row>
    <row r="312" spans="1:1">
      <c r="A312" s="726"/>
    </row>
    <row r="313" spans="1:1">
      <c r="A313" s="726"/>
    </row>
    <row r="314" spans="1:1">
      <c r="A314" s="726"/>
    </row>
    <row r="315" spans="1:1">
      <c r="A315" s="726"/>
    </row>
    <row r="316" spans="1:1">
      <c r="A316" s="726"/>
    </row>
    <row r="317" spans="1:1">
      <c r="A317" s="726"/>
    </row>
    <row r="318" spans="1:1">
      <c r="A318" s="726"/>
    </row>
    <row r="319" spans="1:1">
      <c r="A319" s="726"/>
    </row>
    <row r="320" spans="1:1">
      <c r="A320" s="726"/>
    </row>
    <row r="321" spans="1:1">
      <c r="A321" s="726"/>
    </row>
    <row r="322" spans="1:1">
      <c r="A322" s="726"/>
    </row>
    <row r="323" spans="1:1">
      <c r="A323" s="726"/>
    </row>
    <row r="324" spans="1:1">
      <c r="A324" s="726"/>
    </row>
    <row r="325" spans="1:1">
      <c r="A325" s="726"/>
    </row>
    <row r="326" spans="1:1">
      <c r="A326" s="726"/>
    </row>
    <row r="327" spans="1:1">
      <c r="A327" s="726"/>
    </row>
    <row r="328" spans="1:1">
      <c r="A328" s="726"/>
    </row>
    <row r="329" spans="1:1">
      <c r="A329" s="726"/>
    </row>
    <row r="330" spans="1:1">
      <c r="A330" s="726"/>
    </row>
    <row r="331" spans="1:1">
      <c r="A331" s="726"/>
    </row>
    <row r="332" spans="1:1">
      <c r="A332" s="726"/>
    </row>
    <row r="333" spans="1:1">
      <c r="A333" s="726"/>
    </row>
    <row r="334" spans="1:1">
      <c r="A334" s="726"/>
    </row>
    <row r="335" spans="1:1">
      <c r="A335" s="726"/>
    </row>
    <row r="336" spans="1:1">
      <c r="A336" s="726"/>
    </row>
    <row r="337" spans="1:1">
      <c r="A337" s="726"/>
    </row>
    <row r="338" spans="1:1">
      <c r="A338" s="726"/>
    </row>
    <row r="339" spans="1:1">
      <c r="A339" s="726"/>
    </row>
    <row r="340" spans="1:1">
      <c r="A340" s="726"/>
    </row>
    <row r="341" spans="1:1">
      <c r="A341" s="726"/>
    </row>
    <row r="342" spans="1:1">
      <c r="A342" s="726"/>
    </row>
    <row r="343" spans="1:1">
      <c r="A343" s="726"/>
    </row>
    <row r="344" spans="1:1">
      <c r="A344" s="726"/>
    </row>
    <row r="345" spans="1:1">
      <c r="A345" s="726"/>
    </row>
    <row r="346" spans="1:1">
      <c r="A346" s="726"/>
    </row>
    <row r="347" spans="1:1">
      <c r="A347" s="726"/>
    </row>
    <row r="348" spans="1:1">
      <c r="A348" s="726"/>
    </row>
    <row r="349" spans="1:1">
      <c r="A349" s="726"/>
    </row>
    <row r="350" spans="1:1">
      <c r="A350" s="726"/>
    </row>
    <row r="351" spans="1:1">
      <c r="A351" s="726"/>
    </row>
    <row r="352" spans="1:1">
      <c r="A352" s="726"/>
    </row>
    <row r="353" spans="1:1">
      <c r="A353" s="726"/>
    </row>
    <row r="354" spans="1:1">
      <c r="A354" s="726"/>
    </row>
    <row r="355" spans="1:1">
      <c r="A355" s="726"/>
    </row>
    <row r="356" spans="1:1">
      <c r="A356" s="726"/>
    </row>
    <row r="357" spans="1:1">
      <c r="A357" s="726"/>
    </row>
    <row r="358" spans="1:1">
      <c r="A358" s="726"/>
    </row>
    <row r="359" spans="1:1">
      <c r="A359" s="726"/>
    </row>
    <row r="360" spans="1:1">
      <c r="A360" s="726"/>
    </row>
    <row r="361" spans="1:1">
      <c r="A361" s="726"/>
    </row>
    <row r="362" spans="1:1">
      <c r="A362" s="726"/>
    </row>
    <row r="363" spans="1:1">
      <c r="A363" s="726"/>
    </row>
    <row r="364" spans="1:1">
      <c r="A364" s="726"/>
    </row>
    <row r="365" spans="1:1">
      <c r="A365" s="726"/>
    </row>
    <row r="366" spans="1:1">
      <c r="A366" s="726"/>
    </row>
    <row r="367" spans="1:1">
      <c r="A367" s="726"/>
    </row>
    <row r="368" spans="1:1">
      <c r="A368" s="726"/>
    </row>
    <row r="369" spans="1:1">
      <c r="A369" s="726"/>
    </row>
    <row r="370" spans="1:1">
      <c r="A370" s="726"/>
    </row>
    <row r="371" spans="1:1">
      <c r="A371" s="726"/>
    </row>
    <row r="372" spans="1:1">
      <c r="A372" s="726"/>
    </row>
    <row r="373" spans="1:1">
      <c r="A373" s="726"/>
    </row>
    <row r="374" spans="1:1">
      <c r="A374" s="726"/>
    </row>
    <row r="375" spans="1:1">
      <c r="A375" s="726"/>
    </row>
    <row r="376" spans="1:1">
      <c r="A376" s="726"/>
    </row>
    <row r="377" spans="1:1">
      <c r="A377" s="726"/>
    </row>
    <row r="378" spans="1:1">
      <c r="A378" s="726"/>
    </row>
    <row r="379" spans="1:1">
      <c r="A379" s="726"/>
    </row>
    <row r="380" spans="1:1">
      <c r="A380" s="726"/>
    </row>
    <row r="381" spans="1:1">
      <c r="A381" s="726"/>
    </row>
    <row r="382" spans="1:1">
      <c r="A382" s="726"/>
    </row>
    <row r="383" spans="1:1">
      <c r="A383" s="726"/>
    </row>
    <row r="384" spans="1:1">
      <c r="A384" s="726"/>
    </row>
    <row r="385" spans="1:1">
      <c r="A385" s="726"/>
    </row>
    <row r="386" spans="1:1">
      <c r="A386" s="726"/>
    </row>
    <row r="387" spans="1:1">
      <c r="A387" s="726"/>
    </row>
    <row r="388" spans="1:1">
      <c r="A388" s="726"/>
    </row>
    <row r="389" spans="1:1">
      <c r="A389" s="726"/>
    </row>
    <row r="390" spans="1:1">
      <c r="A390" s="726"/>
    </row>
    <row r="391" spans="1:1">
      <c r="A391" s="726"/>
    </row>
    <row r="392" spans="1:1">
      <c r="A392" s="726"/>
    </row>
    <row r="393" spans="1:1">
      <c r="A393" s="726"/>
    </row>
    <row r="394" spans="1:1">
      <c r="A394" s="726"/>
    </row>
    <row r="395" spans="1:1">
      <c r="A395" s="726"/>
    </row>
    <row r="396" spans="1:1">
      <c r="A396" s="726"/>
    </row>
    <row r="397" spans="1:1">
      <c r="A397" s="726"/>
    </row>
    <row r="398" spans="1:1">
      <c r="A398" s="726"/>
    </row>
    <row r="399" spans="1:1">
      <c r="A399" s="726"/>
    </row>
    <row r="400" spans="1:1">
      <c r="A400" s="726"/>
    </row>
    <row r="401" spans="1:1">
      <c r="A401" s="726"/>
    </row>
    <row r="402" spans="1:1">
      <c r="A402" s="726"/>
    </row>
    <row r="403" spans="1:1">
      <c r="A403" s="726"/>
    </row>
    <row r="404" spans="1:1">
      <c r="A404" s="726"/>
    </row>
    <row r="405" spans="1:1">
      <c r="A405" s="726"/>
    </row>
    <row r="406" spans="1:1">
      <c r="A406" s="726"/>
    </row>
    <row r="407" spans="1:1">
      <c r="A407" s="726"/>
    </row>
    <row r="408" spans="1:1">
      <c r="A408" s="726"/>
    </row>
    <row r="409" spans="1:1">
      <c r="A409" s="726"/>
    </row>
    <row r="410" spans="1:1">
      <c r="A410" s="726"/>
    </row>
    <row r="411" spans="1:1">
      <c r="A411" s="726"/>
    </row>
    <row r="412" spans="1:1">
      <c r="A412" s="726"/>
    </row>
    <row r="413" spans="1:1">
      <c r="A413" s="726"/>
    </row>
    <row r="414" spans="1:1">
      <c r="A414" s="726"/>
    </row>
    <row r="415" spans="1:1">
      <c r="A415" s="726"/>
    </row>
    <row r="416" spans="1:1">
      <c r="A416" s="726"/>
    </row>
    <row r="417" spans="1:1">
      <c r="A417" s="726"/>
    </row>
    <row r="418" spans="1:1">
      <c r="A418" s="726"/>
    </row>
    <row r="419" spans="1:1">
      <c r="A419" s="726"/>
    </row>
    <row r="420" spans="1:1">
      <c r="A420" s="726"/>
    </row>
    <row r="421" spans="1:1">
      <c r="A421" s="726"/>
    </row>
    <row r="422" spans="1:1">
      <c r="A422" s="726"/>
    </row>
    <row r="423" spans="1:1">
      <c r="A423" s="726"/>
    </row>
    <row r="424" spans="1:1">
      <c r="A424" s="726"/>
    </row>
    <row r="425" spans="1:1">
      <c r="A425" s="726"/>
    </row>
    <row r="426" spans="1:1">
      <c r="A426" s="726"/>
    </row>
    <row r="427" spans="1:1">
      <c r="A427" s="726"/>
    </row>
    <row r="428" spans="1:1">
      <c r="A428" s="726"/>
    </row>
    <row r="429" spans="1:1">
      <c r="A429" s="726"/>
    </row>
    <row r="430" spans="1:1">
      <c r="A430" s="726"/>
    </row>
    <row r="431" spans="1:1">
      <c r="A431" s="726"/>
    </row>
    <row r="432" spans="1:1">
      <c r="A432" s="726"/>
    </row>
    <row r="433" spans="1:1">
      <c r="A433" s="726"/>
    </row>
    <row r="434" spans="1:1">
      <c r="A434" s="726"/>
    </row>
    <row r="435" spans="1:1">
      <c r="A435" s="726"/>
    </row>
    <row r="436" spans="1:1">
      <c r="A436" s="726"/>
    </row>
    <row r="437" spans="1:1">
      <c r="A437" s="726"/>
    </row>
    <row r="438" spans="1:1">
      <c r="A438" s="726"/>
    </row>
    <row r="439" spans="1:1">
      <c r="A439" s="726"/>
    </row>
    <row r="440" spans="1:1">
      <c r="A440" s="726"/>
    </row>
    <row r="441" spans="1:1">
      <c r="A441" s="726"/>
    </row>
    <row r="442" spans="1:1">
      <c r="A442" s="726"/>
    </row>
    <row r="443" spans="1:1">
      <c r="A443" s="726"/>
    </row>
    <row r="444" spans="1:1">
      <c r="A444" s="726"/>
    </row>
    <row r="445" spans="1:1">
      <c r="A445" s="726"/>
    </row>
    <row r="446" spans="1:1">
      <c r="A446" s="726"/>
    </row>
    <row r="447" spans="1:1">
      <c r="A447" s="726"/>
    </row>
    <row r="448" spans="1:1">
      <c r="A448" s="726"/>
    </row>
    <row r="449" spans="1:1">
      <c r="A449" s="726"/>
    </row>
    <row r="450" spans="1:1">
      <c r="A450" s="726"/>
    </row>
    <row r="451" spans="1:1">
      <c r="A451" s="726"/>
    </row>
    <row r="452" spans="1:1">
      <c r="A452" s="726"/>
    </row>
    <row r="453" spans="1:1">
      <c r="A453" s="726"/>
    </row>
    <row r="454" spans="1:1">
      <c r="A454" s="726"/>
    </row>
    <row r="455" spans="1:1">
      <c r="A455" s="726"/>
    </row>
    <row r="456" spans="1:1">
      <c r="A456" s="726"/>
    </row>
    <row r="457" spans="1:1">
      <c r="A457" s="726"/>
    </row>
    <row r="458" spans="1:1">
      <c r="A458" s="726"/>
    </row>
    <row r="459" spans="1:1">
      <c r="A459" s="726"/>
    </row>
    <row r="460" spans="1:1">
      <c r="A460" s="726"/>
    </row>
    <row r="461" spans="1:1">
      <c r="A461" s="726"/>
    </row>
    <row r="462" spans="1:1">
      <c r="A462" s="726"/>
    </row>
    <row r="463" spans="1:1">
      <c r="A463" s="726"/>
    </row>
    <row r="464" spans="1:1">
      <c r="A464" s="726"/>
    </row>
    <row r="465" spans="1:1">
      <c r="A465" s="726"/>
    </row>
    <row r="466" spans="1:1">
      <c r="A466" s="726"/>
    </row>
    <row r="467" spans="1:1">
      <c r="A467" s="726"/>
    </row>
    <row r="468" spans="1:1">
      <c r="A468" s="726"/>
    </row>
    <row r="469" spans="1:1">
      <c r="A469" s="726"/>
    </row>
    <row r="470" spans="1:1">
      <c r="A470" s="726"/>
    </row>
    <row r="471" spans="1:1">
      <c r="A471" s="726"/>
    </row>
    <row r="472" spans="1:1">
      <c r="A472" s="726"/>
    </row>
    <row r="473" spans="1:1">
      <c r="A473" s="726"/>
    </row>
    <row r="474" spans="1:1">
      <c r="A474" s="726"/>
    </row>
    <row r="475" spans="1:1">
      <c r="A475" s="726"/>
    </row>
    <row r="476" spans="1:1">
      <c r="A476" s="726"/>
    </row>
    <row r="477" spans="1:1">
      <c r="A477" s="726"/>
    </row>
    <row r="478" spans="1:1">
      <c r="A478" s="726"/>
    </row>
    <row r="479" spans="1:1">
      <c r="A479" s="726"/>
    </row>
    <row r="480" spans="1:1">
      <c r="A480" s="726"/>
    </row>
    <row r="481" spans="1:1">
      <c r="A481" s="726"/>
    </row>
    <row r="482" spans="1:1">
      <c r="A482" s="726"/>
    </row>
    <row r="483" spans="1:1">
      <c r="A483" s="726"/>
    </row>
    <row r="484" spans="1:1">
      <c r="A484" s="726"/>
    </row>
    <row r="485" spans="1:1">
      <c r="A485" s="726"/>
    </row>
    <row r="486" spans="1:1">
      <c r="A486" s="726"/>
    </row>
    <row r="487" spans="1:1">
      <c r="A487" s="726"/>
    </row>
    <row r="488" spans="1:1">
      <c r="A488" s="726"/>
    </row>
    <row r="489" spans="1:1">
      <c r="A489" s="726"/>
    </row>
    <row r="490" spans="1:1">
      <c r="A490" s="726"/>
    </row>
    <row r="491" spans="1:1">
      <c r="A491" s="726"/>
    </row>
    <row r="492" spans="1:1">
      <c r="A492" s="726"/>
    </row>
    <row r="493" spans="1:1">
      <c r="A493" s="726"/>
    </row>
    <row r="494" spans="1:1">
      <c r="A494" s="726"/>
    </row>
    <row r="495" spans="1:1">
      <c r="A495" s="726"/>
    </row>
    <row r="496" spans="1:1">
      <c r="A496" s="726"/>
    </row>
    <row r="497" spans="1:1">
      <c r="A497" s="726"/>
    </row>
    <row r="498" spans="1:1">
      <c r="A498" s="726"/>
    </row>
    <row r="499" spans="1:1">
      <c r="A499" s="726"/>
    </row>
    <row r="500" spans="1:1">
      <c r="A500" s="726"/>
    </row>
    <row r="501" spans="1:1">
      <c r="A501" s="726"/>
    </row>
    <row r="502" spans="1:1">
      <c r="A502" s="726"/>
    </row>
    <row r="503" spans="1:1">
      <c r="A503" s="726"/>
    </row>
    <row r="504" spans="1:1">
      <c r="A504" s="726"/>
    </row>
    <row r="505" spans="1:1">
      <c r="A505" s="726"/>
    </row>
    <row r="506" spans="1:1">
      <c r="A506" s="726"/>
    </row>
    <row r="507" spans="1:1">
      <c r="A507" s="726"/>
    </row>
    <row r="508" spans="1:1">
      <c r="A508" s="726"/>
    </row>
    <row r="509" spans="1:1">
      <c r="A509" s="726"/>
    </row>
    <row r="510" spans="1:1">
      <c r="A510" s="726"/>
    </row>
    <row r="511" spans="1:1">
      <c r="A511" s="726"/>
    </row>
    <row r="512" spans="1:1">
      <c r="A512" s="726"/>
    </row>
    <row r="513" spans="1:1">
      <c r="A513" s="726"/>
    </row>
    <row r="514" spans="1:1">
      <c r="A514" s="726"/>
    </row>
    <row r="515" spans="1:1">
      <c r="A515" s="726"/>
    </row>
    <row r="516" spans="1:1">
      <c r="A516" s="726"/>
    </row>
    <row r="517" spans="1:1">
      <c r="A517" s="726"/>
    </row>
    <row r="518" spans="1:1">
      <c r="A518" s="726"/>
    </row>
    <row r="519" spans="1:1">
      <c r="A519" s="726"/>
    </row>
    <row r="520" spans="1:1">
      <c r="A520" s="726"/>
    </row>
    <row r="521" spans="1:1">
      <c r="A521" s="726"/>
    </row>
    <row r="522" spans="1:1">
      <c r="A522" s="726"/>
    </row>
    <row r="523" spans="1:1">
      <c r="A523" s="726"/>
    </row>
    <row r="524" spans="1:1">
      <c r="A524" s="726"/>
    </row>
    <row r="525" spans="1:1">
      <c r="A525" s="726"/>
    </row>
    <row r="526" spans="1:1">
      <c r="A526" s="726"/>
    </row>
    <row r="527" spans="1:1">
      <c r="A527" s="726"/>
    </row>
    <row r="528" spans="1:1">
      <c r="A528" s="726"/>
    </row>
    <row r="529" spans="1:1">
      <c r="A529" s="726"/>
    </row>
    <row r="530" spans="1:1">
      <c r="A530" s="726"/>
    </row>
    <row r="531" spans="1:1">
      <c r="A531" s="726"/>
    </row>
    <row r="532" spans="1:1">
      <c r="A532" s="726"/>
    </row>
    <row r="533" spans="1:1">
      <c r="A533" s="726"/>
    </row>
    <row r="534" spans="1:1">
      <c r="A534" s="726"/>
    </row>
    <row r="535" spans="1:1">
      <c r="A535" s="726"/>
    </row>
    <row r="536" spans="1:1">
      <c r="A536" s="726"/>
    </row>
    <row r="537" spans="1:1">
      <c r="A537" s="726"/>
    </row>
    <row r="538" spans="1:1">
      <c r="A538" s="726"/>
    </row>
    <row r="539" spans="1:1">
      <c r="A539" s="726"/>
    </row>
    <row r="540" spans="1:1">
      <c r="A540" s="726"/>
    </row>
    <row r="541" spans="1:1">
      <c r="A541" s="726"/>
    </row>
    <row r="542" spans="1:1">
      <c r="A542" s="726"/>
    </row>
    <row r="543" spans="1:1">
      <c r="A543" s="726"/>
    </row>
    <row r="544" spans="1:1">
      <c r="A544" s="726"/>
    </row>
    <row r="545" spans="1:1">
      <c r="A545" s="726"/>
    </row>
    <row r="546" spans="1:1">
      <c r="A546" s="726"/>
    </row>
    <row r="547" spans="1:1">
      <c r="A547" s="726"/>
    </row>
    <row r="548" spans="1:1">
      <c r="A548" s="726"/>
    </row>
    <row r="549" spans="1:1">
      <c r="A549" s="726"/>
    </row>
    <row r="550" spans="1:1">
      <c r="A550" s="726"/>
    </row>
    <row r="551" spans="1:1">
      <c r="A551" s="726"/>
    </row>
    <row r="552" spans="1:1">
      <c r="A552" s="726"/>
    </row>
    <row r="553" spans="1:1">
      <c r="A553" s="726"/>
    </row>
    <row r="554" spans="1:1">
      <c r="A554" s="726"/>
    </row>
    <row r="555" spans="1:1">
      <c r="A555" s="726"/>
    </row>
    <row r="556" spans="1:1">
      <c r="A556" s="726"/>
    </row>
    <row r="557" spans="1:1">
      <c r="A557" s="726"/>
    </row>
    <row r="558" spans="1:1">
      <c r="A558" s="726"/>
    </row>
    <row r="559" spans="1:1">
      <c r="A559" s="726"/>
    </row>
    <row r="560" spans="1:1">
      <c r="A560" s="726"/>
    </row>
    <row r="561" spans="1:1">
      <c r="A561" s="726"/>
    </row>
    <row r="562" spans="1:1">
      <c r="A562" s="726"/>
    </row>
    <row r="563" spans="1:1">
      <c r="A563" s="726"/>
    </row>
    <row r="564" spans="1:1">
      <c r="A564" s="726"/>
    </row>
    <row r="565" spans="1:1">
      <c r="A565" s="726"/>
    </row>
    <row r="566" spans="1:1">
      <c r="A566" s="726"/>
    </row>
    <row r="567" spans="1:1">
      <c r="A567" s="726"/>
    </row>
    <row r="568" spans="1:1">
      <c r="A568" s="726"/>
    </row>
    <row r="569" spans="1:1">
      <c r="A569" s="726"/>
    </row>
    <row r="570" spans="1:1">
      <c r="A570" s="726"/>
    </row>
    <row r="571" spans="1:1">
      <c r="A571" s="726"/>
    </row>
    <row r="572" spans="1:1">
      <c r="A572" s="726"/>
    </row>
    <row r="573" spans="1:1">
      <c r="A573" s="726"/>
    </row>
    <row r="574" spans="1:1">
      <c r="A574" s="726"/>
    </row>
    <row r="575" spans="1:1">
      <c r="A575" s="726"/>
    </row>
    <row r="576" spans="1:1">
      <c r="A576" s="726"/>
    </row>
    <row r="577" spans="1:1">
      <c r="A577" s="726"/>
    </row>
    <row r="578" spans="1:1">
      <c r="A578" s="726"/>
    </row>
    <row r="579" spans="1:1">
      <c r="A579" s="726"/>
    </row>
    <row r="580" spans="1:1">
      <c r="A580" s="726"/>
    </row>
    <row r="581" spans="1:1">
      <c r="A581" s="726"/>
    </row>
    <row r="582" spans="1:1">
      <c r="A582" s="726"/>
    </row>
    <row r="583" spans="1:1">
      <c r="A583" s="726"/>
    </row>
    <row r="584" spans="1:1">
      <c r="A584" s="726"/>
    </row>
    <row r="585" spans="1:1">
      <c r="A585" s="726"/>
    </row>
    <row r="586" spans="1:1">
      <c r="A586" s="726"/>
    </row>
    <row r="587" spans="1:1">
      <c r="A587" s="726"/>
    </row>
    <row r="588" spans="1:1">
      <c r="A588" s="726"/>
    </row>
    <row r="589" spans="1:1">
      <c r="A589" s="726"/>
    </row>
    <row r="590" spans="1:1">
      <c r="A590" s="726"/>
    </row>
    <row r="591" spans="1:1">
      <c r="A591" s="726"/>
    </row>
    <row r="592" spans="1:1">
      <c r="A592" s="726"/>
    </row>
    <row r="593" spans="1:1">
      <c r="A593" s="726"/>
    </row>
    <row r="594" spans="1:1">
      <c r="A594" s="726"/>
    </row>
    <row r="595" spans="1:1">
      <c r="A595" s="726"/>
    </row>
    <row r="596" spans="1:1">
      <c r="A596" s="726"/>
    </row>
    <row r="597" spans="1:1">
      <c r="A597" s="726"/>
    </row>
    <row r="598" spans="1:1">
      <c r="A598" s="726"/>
    </row>
    <row r="599" spans="1:1">
      <c r="A599" s="726"/>
    </row>
    <row r="600" spans="1:1">
      <c r="A600" s="726"/>
    </row>
    <row r="601" spans="1:1">
      <c r="A601" s="726"/>
    </row>
    <row r="602" spans="1:1">
      <c r="A602" s="726"/>
    </row>
    <row r="603" spans="1:1">
      <c r="A603" s="726"/>
    </row>
    <row r="604" spans="1:1">
      <c r="A604" s="726"/>
    </row>
    <row r="605" spans="1:1">
      <c r="A605" s="726"/>
    </row>
    <row r="606" spans="1:1">
      <c r="A606" s="726"/>
    </row>
    <row r="607" spans="1:1">
      <c r="A607" s="726"/>
    </row>
    <row r="608" spans="1:1">
      <c r="A608" s="726"/>
    </row>
    <row r="609" spans="1:1">
      <c r="A609" s="726"/>
    </row>
    <row r="610" spans="1:1">
      <c r="A610" s="726"/>
    </row>
    <row r="611" spans="1:1">
      <c r="A611" s="726"/>
    </row>
    <row r="612" spans="1:1">
      <c r="A612" s="726"/>
    </row>
    <row r="613" spans="1:1">
      <c r="A613" s="726"/>
    </row>
    <row r="614" spans="1:1">
      <c r="A614" s="726"/>
    </row>
    <row r="615" spans="1:1">
      <c r="A615" s="726"/>
    </row>
    <row r="616" spans="1:1">
      <c r="A616" s="726"/>
    </row>
    <row r="617" spans="1:1">
      <c r="A617" s="726"/>
    </row>
    <row r="618" spans="1:1">
      <c r="A618" s="726"/>
    </row>
    <row r="619" spans="1:1">
      <c r="A619" s="726"/>
    </row>
    <row r="620" spans="1:1">
      <c r="A620" s="726"/>
    </row>
    <row r="621" spans="1:1">
      <c r="A621" s="726"/>
    </row>
    <row r="622" spans="1:1">
      <c r="A622" s="726"/>
    </row>
    <row r="623" spans="1:1">
      <c r="A623" s="726"/>
    </row>
    <row r="624" spans="1:1">
      <c r="A624" s="726"/>
    </row>
    <row r="625" spans="1:1">
      <c r="A625" s="726"/>
    </row>
    <row r="626" spans="1:1">
      <c r="A626" s="726"/>
    </row>
    <row r="627" spans="1:1">
      <c r="A627" s="726"/>
    </row>
    <row r="628" spans="1:1">
      <c r="A628" s="726"/>
    </row>
    <row r="629" spans="1:1">
      <c r="A629" s="726"/>
    </row>
    <row r="630" spans="1:1">
      <c r="A630" s="726"/>
    </row>
    <row r="631" spans="1:1">
      <c r="A631" s="726"/>
    </row>
    <row r="632" spans="1:1">
      <c r="A632" s="726"/>
    </row>
    <row r="633" spans="1:1">
      <c r="A633" s="726"/>
    </row>
    <row r="634" spans="1:1">
      <c r="A634" s="726"/>
    </row>
    <row r="635" spans="1:1">
      <c r="A635" s="726"/>
    </row>
    <row r="636" spans="1:1">
      <c r="A636" s="726"/>
    </row>
    <row r="637" spans="1:1">
      <c r="A637" s="726"/>
    </row>
    <row r="638" spans="1:1">
      <c r="A638" s="726"/>
    </row>
    <row r="639" spans="1:1">
      <c r="A639" s="726"/>
    </row>
    <row r="640" spans="1:1">
      <c r="A640" s="726"/>
    </row>
    <row r="641" spans="1:1">
      <c r="A641" s="726"/>
    </row>
    <row r="642" spans="1:1">
      <c r="A642" s="726"/>
    </row>
    <row r="643" spans="1:1">
      <c r="A643" s="726"/>
    </row>
    <row r="644" spans="1:1">
      <c r="A644" s="726"/>
    </row>
    <row r="645" spans="1:1">
      <c r="A645" s="726"/>
    </row>
    <row r="646" spans="1:1">
      <c r="A646" s="726"/>
    </row>
    <row r="647" spans="1:1">
      <c r="A647" s="726"/>
    </row>
    <row r="648" spans="1:1">
      <c r="A648" s="726"/>
    </row>
    <row r="649" spans="1:1">
      <c r="A649" s="726"/>
    </row>
    <row r="650" spans="1:1">
      <c r="A650" s="726"/>
    </row>
    <row r="651" spans="1:1">
      <c r="A651" s="726"/>
    </row>
    <row r="652" spans="1:1">
      <c r="A652" s="726"/>
    </row>
    <row r="653" spans="1:1">
      <c r="A653" s="726"/>
    </row>
    <row r="654" spans="1:1">
      <c r="A654" s="726"/>
    </row>
    <row r="655" spans="1:1">
      <c r="A655" s="726"/>
    </row>
    <row r="656" spans="1:1">
      <c r="A656" s="726"/>
    </row>
    <row r="657" spans="1:1">
      <c r="A657" s="726"/>
    </row>
    <row r="658" spans="1:1">
      <c r="A658" s="726"/>
    </row>
    <row r="659" spans="1:1">
      <c r="A659" s="726"/>
    </row>
    <row r="660" spans="1:1">
      <c r="A660" s="726"/>
    </row>
    <row r="661" spans="1:1">
      <c r="A661" s="726"/>
    </row>
    <row r="662" spans="1:1">
      <c r="A662" s="726"/>
    </row>
    <row r="663" spans="1:1">
      <c r="A663" s="726"/>
    </row>
    <row r="664" spans="1:1">
      <c r="A664" s="726"/>
    </row>
    <row r="665" spans="1:1">
      <c r="A665" s="726"/>
    </row>
    <row r="666" spans="1:1">
      <c r="A666" s="726"/>
    </row>
    <row r="667" spans="1:1">
      <c r="A667" s="726"/>
    </row>
    <row r="668" spans="1:1">
      <c r="A668" s="726"/>
    </row>
    <row r="669" spans="1:1">
      <c r="A669" s="726"/>
    </row>
    <row r="670" spans="1:1">
      <c r="A670" s="726"/>
    </row>
    <row r="671" spans="1:1">
      <c r="A671" s="726"/>
    </row>
    <row r="672" spans="1:1">
      <c r="A672" s="726"/>
    </row>
    <row r="673" spans="1:1">
      <c r="A673" s="726"/>
    </row>
    <row r="674" spans="1:1">
      <c r="A674" s="726"/>
    </row>
    <row r="675" spans="1:1">
      <c r="A675" s="726"/>
    </row>
    <row r="676" spans="1:1">
      <c r="A676" s="726"/>
    </row>
    <row r="677" spans="1:1">
      <c r="A677" s="726"/>
    </row>
    <row r="678" spans="1:1">
      <c r="A678" s="726"/>
    </row>
    <row r="679" spans="1:1">
      <c r="A679" s="726"/>
    </row>
    <row r="680" spans="1:1">
      <c r="A680" s="726"/>
    </row>
    <row r="681" spans="1:1">
      <c r="A681" s="726"/>
    </row>
    <row r="682" spans="1:1">
      <c r="A682" s="726"/>
    </row>
    <row r="683" spans="1:1">
      <c r="A683" s="726"/>
    </row>
    <row r="684" spans="1:1">
      <c r="A684" s="726"/>
    </row>
    <row r="685" spans="1:1">
      <c r="A685" s="726"/>
    </row>
    <row r="686" spans="1:1">
      <c r="A686" s="726"/>
    </row>
    <row r="687" spans="1:1">
      <c r="A687" s="726"/>
    </row>
    <row r="688" spans="1:1">
      <c r="A688" s="726"/>
    </row>
    <row r="689" spans="1:1">
      <c r="A689" s="726"/>
    </row>
    <row r="690" spans="1:1">
      <c r="A690" s="726"/>
    </row>
    <row r="691" spans="1:1">
      <c r="A691" s="726"/>
    </row>
    <row r="692" spans="1:1">
      <c r="A692" s="726"/>
    </row>
    <row r="693" spans="1:1">
      <c r="A693" s="726"/>
    </row>
    <row r="694" spans="1:1">
      <c r="A694" s="726"/>
    </row>
    <row r="695" spans="1:1">
      <c r="A695" s="726"/>
    </row>
    <row r="696" spans="1:1">
      <c r="A696" s="726"/>
    </row>
    <row r="697" spans="1:1">
      <c r="A697" s="726"/>
    </row>
    <row r="698" spans="1:1">
      <c r="A698" s="726"/>
    </row>
    <row r="699" spans="1:1">
      <c r="A699" s="726"/>
    </row>
    <row r="700" spans="1:1">
      <c r="A700" s="726"/>
    </row>
    <row r="701" spans="1:1">
      <c r="A701" s="726"/>
    </row>
    <row r="702" spans="1:1">
      <c r="A702" s="726"/>
    </row>
    <row r="703" spans="1:1">
      <c r="A703" s="726"/>
    </row>
    <row r="704" spans="1:1">
      <c r="A704" s="726"/>
    </row>
    <row r="705" spans="1:1">
      <c r="A705" s="726"/>
    </row>
    <row r="706" spans="1:1">
      <c r="A706" s="726"/>
    </row>
    <row r="707" spans="1:1">
      <c r="A707" s="726"/>
    </row>
    <row r="708" spans="1:1">
      <c r="A708" s="726"/>
    </row>
    <row r="709" spans="1:1">
      <c r="A709" s="726"/>
    </row>
    <row r="710" spans="1:1">
      <c r="A710" s="726"/>
    </row>
    <row r="711" spans="1:1">
      <c r="A711" s="726"/>
    </row>
    <row r="712" spans="1:1">
      <c r="A712" s="726"/>
    </row>
    <row r="713" spans="1:1">
      <c r="A713" s="726"/>
    </row>
    <row r="714" spans="1:1">
      <c r="A714" s="726"/>
    </row>
    <row r="715" spans="1:1">
      <c r="A715" s="726"/>
    </row>
    <row r="716" spans="1:1">
      <c r="A716" s="726"/>
    </row>
    <row r="717" spans="1:1">
      <c r="A717" s="726"/>
    </row>
    <row r="718" spans="1:1">
      <c r="A718" s="726"/>
    </row>
    <row r="719" spans="1:1">
      <c r="A719" s="726"/>
    </row>
    <row r="720" spans="1:1">
      <c r="A720" s="726"/>
    </row>
    <row r="721" spans="1:1">
      <c r="A721" s="726"/>
    </row>
    <row r="722" spans="1:1">
      <c r="A722" s="726"/>
    </row>
    <row r="723" spans="1:1">
      <c r="A723" s="726"/>
    </row>
    <row r="724" spans="1:1">
      <c r="A724" s="726"/>
    </row>
    <row r="725" spans="1:1">
      <c r="A725" s="726"/>
    </row>
    <row r="726" spans="1:1">
      <c r="A726" s="726"/>
    </row>
    <row r="727" spans="1:1">
      <c r="A727" s="726"/>
    </row>
    <row r="728" spans="1:1">
      <c r="A728" s="726"/>
    </row>
    <row r="729" spans="1:1">
      <c r="A729" s="726"/>
    </row>
    <row r="730" spans="1:1">
      <c r="A730" s="726"/>
    </row>
    <row r="731" spans="1:1">
      <c r="A731" s="726"/>
    </row>
    <row r="732" spans="1:1">
      <c r="A732" s="726"/>
    </row>
    <row r="733" spans="1:1">
      <c r="A733" s="726"/>
    </row>
    <row r="734" spans="1:1">
      <c r="A734" s="726"/>
    </row>
    <row r="735" spans="1:1">
      <c r="A735" s="726"/>
    </row>
    <row r="736" spans="1:1">
      <c r="A736" s="726"/>
    </row>
    <row r="737" spans="1:1">
      <c r="A737" s="726"/>
    </row>
    <row r="738" spans="1:1">
      <c r="A738" s="726"/>
    </row>
    <row r="739" spans="1:1">
      <c r="A739" s="726"/>
    </row>
    <row r="740" spans="1:1">
      <c r="A740" s="726"/>
    </row>
    <row r="741" spans="1:1">
      <c r="A741" s="726"/>
    </row>
    <row r="742" spans="1:1">
      <c r="A742" s="726"/>
    </row>
    <row r="743" spans="1:1">
      <c r="A743" s="726"/>
    </row>
    <row r="744" spans="1:1">
      <c r="A744" s="726"/>
    </row>
    <row r="745" spans="1:1">
      <c r="A745" s="726"/>
    </row>
    <row r="746" spans="1:1">
      <c r="A746" s="726"/>
    </row>
    <row r="747" spans="1:1">
      <c r="A747" s="726"/>
    </row>
    <row r="748" spans="1:1">
      <c r="A748" s="726"/>
    </row>
    <row r="749" spans="1:1">
      <c r="A749" s="726"/>
    </row>
    <row r="750" spans="1:1">
      <c r="A750" s="726"/>
    </row>
    <row r="751" spans="1:1">
      <c r="A751" s="726"/>
    </row>
    <row r="752" spans="1:1">
      <c r="A752" s="726"/>
    </row>
    <row r="753" spans="1:1">
      <c r="A753" s="726"/>
    </row>
    <row r="754" spans="1:1">
      <c r="A754" s="726"/>
    </row>
    <row r="755" spans="1:1">
      <c r="A755" s="726"/>
    </row>
    <row r="756" spans="1:1">
      <c r="A756" s="726"/>
    </row>
    <row r="757" spans="1:1">
      <c r="A757" s="726"/>
    </row>
    <row r="758" spans="1:1">
      <c r="A758" s="726"/>
    </row>
    <row r="759" spans="1:1">
      <c r="A759" s="726"/>
    </row>
    <row r="760" spans="1:1">
      <c r="A760" s="726"/>
    </row>
    <row r="761" spans="1:1">
      <c r="A761" s="726"/>
    </row>
    <row r="762" spans="1:1">
      <c r="A762" s="726"/>
    </row>
    <row r="763" spans="1:1">
      <c r="A763" s="726"/>
    </row>
    <row r="764" spans="1:1">
      <c r="A764" s="726"/>
    </row>
    <row r="765" spans="1:1">
      <c r="A765" s="726"/>
    </row>
    <row r="766" spans="1:1">
      <c r="A766" s="726"/>
    </row>
    <row r="767" spans="1:1">
      <c r="A767" s="726"/>
    </row>
    <row r="768" spans="1:1">
      <c r="A768" s="726"/>
    </row>
    <row r="769" spans="1:1">
      <c r="A769" s="726"/>
    </row>
    <row r="770" spans="1:1">
      <c r="A770" s="726"/>
    </row>
    <row r="771" spans="1:1">
      <c r="A771" s="726"/>
    </row>
    <row r="772" spans="1:1">
      <c r="A772" s="726"/>
    </row>
    <row r="773" spans="1:1">
      <c r="A773" s="726"/>
    </row>
    <row r="774" spans="1:1">
      <c r="A774" s="726"/>
    </row>
    <row r="775" spans="1:1">
      <c r="A775" s="726"/>
    </row>
    <row r="776" spans="1:1">
      <c r="A776" s="726"/>
    </row>
    <row r="777" spans="1:1">
      <c r="A777" s="726"/>
    </row>
    <row r="778" spans="1:1">
      <c r="A778" s="726"/>
    </row>
    <row r="779" spans="1:1">
      <c r="A779" s="726"/>
    </row>
    <row r="780" spans="1:1">
      <c r="A780" s="726"/>
    </row>
    <row r="781" spans="1:1">
      <c r="A781" s="726"/>
    </row>
    <row r="782" spans="1:1">
      <c r="A782" s="726"/>
    </row>
    <row r="783" spans="1:1">
      <c r="A783" s="726"/>
    </row>
    <row r="784" spans="1:1">
      <c r="A784" s="726"/>
    </row>
    <row r="785" spans="1:1">
      <c r="A785" s="726"/>
    </row>
    <row r="786" spans="1:1">
      <c r="A786" s="726"/>
    </row>
    <row r="787" spans="1:1">
      <c r="A787" s="726"/>
    </row>
    <row r="788" spans="1:1">
      <c r="A788" s="726"/>
    </row>
    <row r="789" spans="1:1">
      <c r="A789" s="726"/>
    </row>
    <row r="790" spans="1:1">
      <c r="A790" s="726"/>
    </row>
    <row r="791" spans="1:1">
      <c r="A791" s="726"/>
    </row>
    <row r="792" spans="1:1">
      <c r="A792" s="726"/>
    </row>
    <row r="793" spans="1:1">
      <c r="A793" s="726"/>
    </row>
    <row r="794" spans="1:1">
      <c r="A794" s="726"/>
    </row>
    <row r="795" spans="1:1">
      <c r="A795" s="726"/>
    </row>
    <row r="796" spans="1:1">
      <c r="A796" s="726"/>
    </row>
    <row r="797" spans="1:1">
      <c r="A797" s="726"/>
    </row>
    <row r="798" spans="1:1">
      <c r="A798" s="726"/>
    </row>
    <row r="799" spans="1:1">
      <c r="A799" s="726"/>
    </row>
    <row r="800" spans="1:1">
      <c r="A800" s="726"/>
    </row>
    <row r="801" spans="1:1">
      <c r="A801" s="726"/>
    </row>
    <row r="802" spans="1:1">
      <c r="A802" s="726"/>
    </row>
    <row r="803" spans="1:1">
      <c r="A803" s="726"/>
    </row>
    <row r="804" spans="1:1">
      <c r="A804" s="726"/>
    </row>
    <row r="805" spans="1:1">
      <c r="A805" s="726"/>
    </row>
    <row r="806" spans="1:1">
      <c r="A806" s="726"/>
    </row>
    <row r="807" spans="1:1">
      <c r="A807" s="726"/>
    </row>
    <row r="808" spans="1:1">
      <c r="A808" s="726"/>
    </row>
    <row r="809" spans="1:1">
      <c r="A809" s="726"/>
    </row>
    <row r="810" spans="1:1">
      <c r="A810" s="726"/>
    </row>
    <row r="811" spans="1:1">
      <c r="A811" s="726"/>
    </row>
    <row r="812" spans="1:1">
      <c r="A812" s="726"/>
    </row>
    <row r="813" spans="1:1">
      <c r="A813" s="726"/>
    </row>
    <row r="814" spans="1:1">
      <c r="A814" s="726"/>
    </row>
    <row r="815" spans="1:1">
      <c r="A815" s="726"/>
    </row>
    <row r="816" spans="1:1">
      <c r="A816" s="726"/>
    </row>
    <row r="817" spans="1:1">
      <c r="A817" s="726"/>
    </row>
    <row r="818" spans="1:1">
      <c r="A818" s="726"/>
    </row>
    <row r="819" spans="1:1">
      <c r="A819" s="726"/>
    </row>
    <row r="820" spans="1:1">
      <c r="A820" s="726"/>
    </row>
    <row r="821" spans="1:1">
      <c r="A821" s="726"/>
    </row>
    <row r="822" spans="1:1">
      <c r="A822" s="726"/>
    </row>
    <row r="823" spans="1:1">
      <c r="A823" s="726"/>
    </row>
    <row r="824" spans="1:1">
      <c r="A824" s="726"/>
    </row>
    <row r="825" spans="1:1">
      <c r="A825" s="726"/>
    </row>
    <row r="826" spans="1:1">
      <c r="A826" s="726"/>
    </row>
    <row r="827" spans="1:1">
      <c r="A827" s="726"/>
    </row>
    <row r="828" spans="1:1">
      <c r="A828" s="726"/>
    </row>
    <row r="829" spans="1:1">
      <c r="A829" s="726"/>
    </row>
    <row r="830" spans="1:1">
      <c r="A830" s="726"/>
    </row>
    <row r="831" spans="1:1">
      <c r="A831" s="726"/>
    </row>
    <row r="832" spans="1:1">
      <c r="A832" s="726"/>
    </row>
    <row r="833" spans="1:1">
      <c r="A833" s="726"/>
    </row>
    <row r="834" spans="1:1">
      <c r="A834" s="726"/>
    </row>
    <row r="835" spans="1:1">
      <c r="A835" s="726"/>
    </row>
    <row r="836" spans="1:1">
      <c r="A836" s="726"/>
    </row>
    <row r="837" spans="1:1">
      <c r="A837" s="726"/>
    </row>
    <row r="838" spans="1:1">
      <c r="A838" s="726"/>
    </row>
    <row r="839" spans="1:1">
      <c r="A839" s="726"/>
    </row>
    <row r="840" spans="1:1">
      <c r="A840" s="726"/>
    </row>
    <row r="841" spans="1:1">
      <c r="A841" s="726"/>
    </row>
    <row r="842" spans="1:1">
      <c r="A842" s="726"/>
    </row>
    <row r="843" spans="1:1">
      <c r="A843" s="726"/>
    </row>
    <row r="844" spans="1:1">
      <c r="A844" s="726"/>
    </row>
    <row r="845" spans="1:1">
      <c r="A845" s="726"/>
    </row>
    <row r="846" spans="1:1">
      <c r="A846" s="726"/>
    </row>
    <row r="847" spans="1:1">
      <c r="A847" s="726"/>
    </row>
    <row r="848" spans="1:1">
      <c r="A848" s="726"/>
    </row>
    <row r="849" spans="1:1">
      <c r="A849" s="726"/>
    </row>
    <row r="850" spans="1:1">
      <c r="A850" s="726"/>
    </row>
    <row r="851" spans="1:1">
      <c r="A851" s="726"/>
    </row>
    <row r="852" spans="1:1">
      <c r="A852" s="726"/>
    </row>
    <row r="853" spans="1:1">
      <c r="A853" s="726"/>
    </row>
    <row r="854" spans="1:1">
      <c r="A854" s="726"/>
    </row>
    <row r="855" spans="1:1">
      <c r="A855" s="726"/>
    </row>
    <row r="856" spans="1:1">
      <c r="A856" s="726"/>
    </row>
    <row r="857" spans="1:1">
      <c r="A857" s="726"/>
    </row>
    <row r="858" spans="1:1">
      <c r="A858" s="726"/>
    </row>
    <row r="859" spans="1:1">
      <c r="A859" s="726"/>
    </row>
    <row r="860" spans="1:1">
      <c r="A860" s="726"/>
    </row>
    <row r="861" spans="1:1">
      <c r="A861" s="726"/>
    </row>
    <row r="862" spans="1:1">
      <c r="A862" s="726"/>
    </row>
    <row r="863" spans="1:1">
      <c r="A863" s="726"/>
    </row>
    <row r="864" spans="1:1">
      <c r="A864" s="726"/>
    </row>
    <row r="865" spans="1:1">
      <c r="A865" s="726"/>
    </row>
    <row r="866" spans="1:1">
      <c r="A866" s="726"/>
    </row>
    <row r="867" spans="1:1">
      <c r="A867" s="726"/>
    </row>
    <row r="868" spans="1:1">
      <c r="A868" s="726"/>
    </row>
    <row r="869" spans="1:1">
      <c r="A869" s="726"/>
    </row>
    <row r="870" spans="1:1">
      <c r="A870" s="726"/>
    </row>
    <row r="871" spans="1:1">
      <c r="A871" s="726"/>
    </row>
    <row r="872" spans="1:1">
      <c r="A872" s="726"/>
    </row>
    <row r="873" spans="1:1">
      <c r="A873" s="726"/>
    </row>
    <row r="874" spans="1:1">
      <c r="A874" s="726"/>
    </row>
    <row r="875" spans="1:1">
      <c r="A875" s="726"/>
    </row>
    <row r="876" spans="1:1">
      <c r="A876" s="726"/>
    </row>
    <row r="877" spans="1:1">
      <c r="A877" s="726"/>
    </row>
    <row r="878" spans="1:1">
      <c r="A878" s="726"/>
    </row>
    <row r="879" spans="1:1">
      <c r="A879" s="726"/>
    </row>
    <row r="880" spans="1:1">
      <c r="A880" s="726"/>
    </row>
    <row r="881" spans="1:1">
      <c r="A881" s="726"/>
    </row>
    <row r="882" spans="1:1">
      <c r="A882" s="726"/>
    </row>
    <row r="883" spans="1:1">
      <c r="A883" s="726"/>
    </row>
    <row r="884" spans="1:1">
      <c r="A884" s="726"/>
    </row>
    <row r="885" spans="1:1">
      <c r="A885" s="726"/>
    </row>
    <row r="886" spans="1:1">
      <c r="A886" s="726"/>
    </row>
    <row r="887" spans="1:1">
      <c r="A887" s="726"/>
    </row>
    <row r="888" spans="1:1">
      <c r="A888" s="726"/>
    </row>
    <row r="889" spans="1:1">
      <c r="A889" s="726"/>
    </row>
    <row r="890" spans="1:1">
      <c r="A890" s="726"/>
    </row>
    <row r="891" spans="1:1">
      <c r="A891" s="726"/>
    </row>
    <row r="892" spans="1:1">
      <c r="A892" s="726"/>
    </row>
    <row r="893" spans="1:1">
      <c r="A893" s="726"/>
    </row>
    <row r="894" spans="1:1">
      <c r="A894" s="726"/>
    </row>
    <row r="895" spans="1:1">
      <c r="A895" s="726"/>
    </row>
    <row r="896" spans="1:1">
      <c r="A896" s="726"/>
    </row>
    <row r="897" spans="1:1">
      <c r="A897" s="726"/>
    </row>
    <row r="898" spans="1:1">
      <c r="A898" s="726"/>
    </row>
    <row r="899" spans="1:1">
      <c r="A899" s="726"/>
    </row>
    <row r="900" spans="1:1">
      <c r="A900" s="726"/>
    </row>
    <row r="901" spans="1:1">
      <c r="A901" s="726"/>
    </row>
    <row r="902" spans="1:1">
      <c r="A902" s="726"/>
    </row>
    <row r="903" spans="1:1">
      <c r="A903" s="726"/>
    </row>
    <row r="904" spans="1:1">
      <c r="A904" s="726"/>
    </row>
    <row r="905" spans="1:1">
      <c r="A905" s="726"/>
    </row>
    <row r="906" spans="1:1">
      <c r="A906" s="726"/>
    </row>
    <row r="907" spans="1:1">
      <c r="A907" s="726"/>
    </row>
    <row r="908" spans="1:1">
      <c r="A908" s="726"/>
    </row>
    <row r="909" spans="1:1">
      <c r="A909" s="726"/>
    </row>
    <row r="910" spans="1:1">
      <c r="A910" s="726"/>
    </row>
    <row r="911" spans="1:1">
      <c r="A911" s="726"/>
    </row>
    <row r="912" spans="1:1">
      <c r="A912" s="726"/>
    </row>
    <row r="913" spans="1:1">
      <c r="A913" s="726"/>
    </row>
    <row r="914" spans="1:1">
      <c r="A914" s="726"/>
    </row>
    <row r="915" spans="1:1">
      <c r="A915" s="726"/>
    </row>
    <row r="916" spans="1:1">
      <c r="A916" s="726"/>
    </row>
    <row r="917" spans="1:1">
      <c r="A917" s="726"/>
    </row>
    <row r="918" spans="1:1">
      <c r="A918" s="726"/>
    </row>
    <row r="919" spans="1:1">
      <c r="A919" s="726"/>
    </row>
    <row r="920" spans="1:1">
      <c r="A920" s="726"/>
    </row>
    <row r="921" spans="1:1">
      <c r="A921" s="726"/>
    </row>
    <row r="922" spans="1:1">
      <c r="A922" s="726"/>
    </row>
    <row r="923" spans="1:1">
      <c r="A923" s="726"/>
    </row>
    <row r="924" spans="1:1">
      <c r="A924" s="726"/>
    </row>
    <row r="925" spans="1:1">
      <c r="A925" s="726"/>
    </row>
    <row r="926" spans="1:1">
      <c r="A926" s="726"/>
    </row>
    <row r="927" spans="1:1">
      <c r="A927" s="726"/>
    </row>
    <row r="928" spans="1:1">
      <c r="A928" s="726"/>
    </row>
    <row r="929" spans="1:1">
      <c r="A929" s="726"/>
    </row>
    <row r="930" spans="1:1">
      <c r="A930" s="726"/>
    </row>
    <row r="931" spans="1:1">
      <c r="A931" s="726"/>
    </row>
    <row r="932" spans="1:1">
      <c r="A932" s="726"/>
    </row>
    <row r="933" spans="1:1">
      <c r="A933" s="726"/>
    </row>
    <row r="934" spans="1:1">
      <c r="A934" s="726"/>
    </row>
    <row r="935" spans="1:1">
      <c r="A935" s="726"/>
    </row>
    <row r="936" spans="1:1">
      <c r="A936" s="726"/>
    </row>
    <row r="937" spans="1:1">
      <c r="A937" s="726"/>
    </row>
    <row r="938" spans="1:1">
      <c r="A938" s="726"/>
    </row>
    <row r="939" spans="1:1">
      <c r="A939" s="726"/>
    </row>
    <row r="940" spans="1:1">
      <c r="A940" s="726"/>
    </row>
    <row r="941" spans="1:1">
      <c r="A941" s="726"/>
    </row>
    <row r="942" spans="1:1">
      <c r="A942" s="726"/>
    </row>
    <row r="943" spans="1:1">
      <c r="A943" s="726"/>
    </row>
    <row r="944" spans="1:1">
      <c r="A944" s="726"/>
    </row>
    <row r="945" spans="1:1">
      <c r="A945" s="726"/>
    </row>
    <row r="946" spans="1:1">
      <c r="A946" s="726"/>
    </row>
    <row r="947" spans="1:1">
      <c r="A947" s="726"/>
    </row>
    <row r="948" spans="1:1">
      <c r="A948" s="726"/>
    </row>
    <row r="949" spans="1:1">
      <c r="A949" s="726"/>
    </row>
    <row r="950" spans="1:1">
      <c r="A950" s="726"/>
    </row>
    <row r="951" spans="1:1">
      <c r="A951" s="726"/>
    </row>
    <row r="952" spans="1:1">
      <c r="A952" s="726"/>
    </row>
    <row r="953" spans="1:1">
      <c r="A953" s="726"/>
    </row>
    <row r="954" spans="1:1">
      <c r="A954" s="726"/>
    </row>
    <row r="955" spans="1:1">
      <c r="A955" s="726"/>
    </row>
    <row r="956" spans="1:1">
      <c r="A956" s="726"/>
    </row>
    <row r="957" spans="1:1">
      <c r="A957" s="726"/>
    </row>
    <row r="958" spans="1:1">
      <c r="A958" s="726"/>
    </row>
    <row r="959" spans="1:1">
      <c r="A959" s="726"/>
    </row>
    <row r="960" spans="1:1">
      <c r="A960" s="726"/>
    </row>
    <row r="961" spans="1:1">
      <c r="A961" s="726"/>
    </row>
    <row r="962" spans="1:1">
      <c r="A962" s="726"/>
    </row>
    <row r="963" spans="1:1">
      <c r="A963" s="726"/>
    </row>
    <row r="964" spans="1:1">
      <c r="A964" s="726"/>
    </row>
    <row r="965" spans="1:1">
      <c r="A965" s="726"/>
    </row>
    <row r="966" spans="1:1">
      <c r="A966" s="726"/>
    </row>
    <row r="967" spans="1:1">
      <c r="A967" s="726"/>
    </row>
    <row r="968" spans="1:1">
      <c r="A968" s="726"/>
    </row>
    <row r="969" spans="1:1">
      <c r="A969" s="726"/>
    </row>
    <row r="970" spans="1:1">
      <c r="A970" s="726"/>
    </row>
    <row r="971" spans="1:1">
      <c r="A971" s="726"/>
    </row>
    <row r="972" spans="1:1">
      <c r="A972" s="726"/>
    </row>
    <row r="973" spans="1:1">
      <c r="A973" s="726"/>
    </row>
    <row r="974" spans="1:1">
      <c r="A974" s="726"/>
    </row>
    <row r="975" spans="1:1">
      <c r="A975" s="726"/>
    </row>
    <row r="976" spans="1:1">
      <c r="A976" s="726"/>
    </row>
    <row r="977" spans="1:1">
      <c r="A977" s="726"/>
    </row>
    <row r="978" spans="1:1">
      <c r="A978" s="726"/>
    </row>
    <row r="979" spans="1:1">
      <c r="A979" s="726"/>
    </row>
    <row r="980" spans="1:1">
      <c r="A980" s="726"/>
    </row>
    <row r="981" spans="1:1">
      <c r="A981" s="726"/>
    </row>
    <row r="982" spans="1:1">
      <c r="A982" s="726"/>
    </row>
    <row r="983" spans="1:1">
      <c r="A983" s="726"/>
    </row>
    <row r="984" spans="1:1">
      <c r="A984" s="726"/>
    </row>
    <row r="985" spans="1:1">
      <c r="A985" s="726"/>
    </row>
    <row r="986" spans="1:1">
      <c r="A986" s="726"/>
    </row>
    <row r="987" spans="1:1">
      <c r="A987" s="726"/>
    </row>
    <row r="988" spans="1:1">
      <c r="A988" s="726"/>
    </row>
    <row r="989" spans="1:1">
      <c r="A989" s="726"/>
    </row>
    <row r="990" spans="1:1">
      <c r="A990" s="726"/>
    </row>
    <row r="991" spans="1:1">
      <c r="A991" s="726"/>
    </row>
    <row r="992" spans="1:1">
      <c r="A992" s="726"/>
    </row>
    <row r="993" spans="1:1">
      <c r="A993" s="726"/>
    </row>
    <row r="994" spans="1:1">
      <c r="A994" s="726"/>
    </row>
    <row r="995" spans="1:1">
      <c r="A995" s="726"/>
    </row>
    <row r="996" spans="1:1">
      <c r="A996" s="726"/>
    </row>
    <row r="997" spans="1:1">
      <c r="A997" s="726"/>
    </row>
    <row r="998" spans="1:1">
      <c r="A998" s="726"/>
    </row>
    <row r="999" spans="1:1">
      <c r="A999" s="726"/>
    </row>
    <row r="1000" spans="1:1">
      <c r="A1000" s="726"/>
    </row>
    <row r="1001" spans="1:1">
      <c r="A1001" s="726"/>
    </row>
    <row r="1002" spans="1:1">
      <c r="A1002" s="726"/>
    </row>
    <row r="1003" spans="1:1">
      <c r="A1003" s="726"/>
    </row>
    <row r="1004" spans="1:1">
      <c r="A1004" s="726"/>
    </row>
    <row r="1005" spans="1:1">
      <c r="A1005" s="726"/>
    </row>
    <row r="1006" spans="1:1">
      <c r="A1006" s="726"/>
    </row>
    <row r="1007" spans="1:1">
      <c r="A1007" s="726"/>
    </row>
    <row r="1008" spans="1:1">
      <c r="A1008" s="726"/>
    </row>
    <row r="1009" spans="1:1">
      <c r="A1009" s="726"/>
    </row>
    <row r="1010" spans="1:1">
      <c r="A1010" s="726"/>
    </row>
    <row r="1011" spans="1:1">
      <c r="A1011" s="726"/>
    </row>
    <row r="1012" spans="1:1">
      <c r="A1012" s="726"/>
    </row>
    <row r="1013" spans="1:1">
      <c r="A1013" s="726"/>
    </row>
    <row r="1014" spans="1:1">
      <c r="A1014" s="726"/>
    </row>
    <row r="1015" spans="1:1">
      <c r="A1015" s="726"/>
    </row>
    <row r="1016" spans="1:1">
      <c r="A1016" s="726"/>
    </row>
    <row r="1017" spans="1:1">
      <c r="A1017" s="726"/>
    </row>
    <row r="1018" spans="1:1">
      <c r="A1018" s="726"/>
    </row>
    <row r="1019" spans="1:1">
      <c r="A1019" s="726"/>
    </row>
    <row r="1020" spans="1:1">
      <c r="A1020" s="726"/>
    </row>
    <row r="1021" spans="1:1">
      <c r="A1021" s="726"/>
    </row>
    <row r="1022" spans="1:1">
      <c r="A1022" s="726"/>
    </row>
    <row r="1023" spans="1:1">
      <c r="A1023" s="726"/>
    </row>
    <row r="1024" spans="1:1">
      <c r="A1024" s="726"/>
    </row>
    <row r="1025" spans="1:1">
      <c r="A1025" s="726"/>
    </row>
    <row r="1026" spans="1:1">
      <c r="A1026" s="726"/>
    </row>
    <row r="1027" spans="1:1">
      <c r="A1027" s="726"/>
    </row>
    <row r="1028" spans="1:1">
      <c r="A1028" s="726"/>
    </row>
  </sheetData>
  <mergeCells count="63">
    <mergeCell ref="A4:E4"/>
    <mergeCell ref="A9:A10"/>
    <mergeCell ref="A7:A8"/>
    <mergeCell ref="A11:A12"/>
    <mergeCell ref="B11:B12"/>
    <mergeCell ref="B7:B8"/>
    <mergeCell ref="D7:D10"/>
    <mergeCell ref="D11:D12"/>
    <mergeCell ref="E7:E10"/>
    <mergeCell ref="E11:E12"/>
    <mergeCell ref="A19:A21"/>
    <mergeCell ref="C19:C21"/>
    <mergeCell ref="B9:B10"/>
    <mergeCell ref="C7:C10"/>
    <mergeCell ref="C11:C12"/>
    <mergeCell ref="D19:D21"/>
    <mergeCell ref="E19:E21"/>
    <mergeCell ref="C16:C18"/>
    <mergeCell ref="D16:D18"/>
    <mergeCell ref="E16:E18"/>
    <mergeCell ref="E34:E36"/>
    <mergeCell ref="A25:A27"/>
    <mergeCell ref="A34:A36"/>
    <mergeCell ref="C34:C36"/>
    <mergeCell ref="D34:D36"/>
    <mergeCell ref="C31:C33"/>
    <mergeCell ref="D31:D33"/>
    <mergeCell ref="E31:E33"/>
    <mergeCell ref="A31:A33"/>
    <mergeCell ref="A28:A30"/>
    <mergeCell ref="C28:C30"/>
    <mergeCell ref="D28:D30"/>
    <mergeCell ref="E28:E30"/>
    <mergeCell ref="C25:C27"/>
    <mergeCell ref="D25:D27"/>
    <mergeCell ref="E25:E27"/>
    <mergeCell ref="E43:E45"/>
    <mergeCell ref="E37:E38"/>
    <mergeCell ref="B39:B40"/>
    <mergeCell ref="A39:A40"/>
    <mergeCell ref="C39:C40"/>
    <mergeCell ref="D39:D40"/>
    <mergeCell ref="E39:E40"/>
    <mergeCell ref="B37:B38"/>
    <mergeCell ref="A37:A38"/>
    <mergeCell ref="C37:C38"/>
    <mergeCell ref="D37:D38"/>
    <mergeCell ref="E46:E47"/>
    <mergeCell ref="A16:A18"/>
    <mergeCell ref="B16:B17"/>
    <mergeCell ref="B19:B20"/>
    <mergeCell ref="B25:B26"/>
    <mergeCell ref="B28:B29"/>
    <mergeCell ref="B31:B32"/>
    <mergeCell ref="B34:B35"/>
    <mergeCell ref="B43:B44"/>
    <mergeCell ref="A46:A47"/>
    <mergeCell ref="B46:B47"/>
    <mergeCell ref="C46:C47"/>
    <mergeCell ref="D46:D47"/>
    <mergeCell ref="A43:A45"/>
    <mergeCell ref="C43:C45"/>
    <mergeCell ref="D43:D45"/>
  </mergeCells>
  <phoneticPr fontId="0" type="noConversion"/>
  <printOptions horizontalCentered="1" verticalCentered="1"/>
  <pageMargins left="0.75" right="0.25" top="0.5" bottom="0.5" header="0.5" footer="0"/>
  <pageSetup orientation="portrait" r:id="rId1"/>
  <headerFooter alignWithMargins="0">
    <oddFooter>&amp;A</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pageSetUpPr fitToPage="1"/>
  </sheetPr>
  <dimension ref="A1:E2315"/>
  <sheetViews>
    <sheetView workbookViewId="0">
      <selection activeCell="B33" sqref="B33"/>
    </sheetView>
  </sheetViews>
  <sheetFormatPr defaultRowHeight="12.6"/>
  <cols>
    <col min="1" max="1" width="6.42578125" bestFit="1" customWidth="1"/>
    <col min="2" max="2" width="45.28515625" customWidth="1"/>
    <col min="4" max="4" width="16.7109375" customWidth="1"/>
    <col min="5" max="5" width="17" customWidth="1"/>
  </cols>
  <sheetData>
    <row r="1" spans="1:5">
      <c r="A1" s="46">
        <f>Title!B12</f>
        <v>0</v>
      </c>
      <c r="B1" s="692"/>
      <c r="C1" s="692"/>
      <c r="D1" s="692"/>
      <c r="E1" s="499" t="str">
        <f>'72'!E1</f>
        <v>For The Year Ended</v>
      </c>
    </row>
    <row r="2" spans="1:5" ht="12.95" thickBot="1">
      <c r="A2" s="692" t="s">
        <v>82</v>
      </c>
      <c r="B2" s="692"/>
      <c r="C2" s="726"/>
      <c r="D2" s="692"/>
      <c r="E2" s="116">
        <f>Title!F37</f>
        <v>0</v>
      </c>
    </row>
    <row r="3" spans="1:5" ht="12.95">
      <c r="A3" s="1048" t="s">
        <v>1498</v>
      </c>
      <c r="B3" s="1048"/>
      <c r="C3" s="1048"/>
      <c r="D3" s="1048"/>
      <c r="E3" s="1048"/>
    </row>
    <row r="4" spans="1:5" ht="12.95" thickBot="1">
      <c r="A4" s="1668"/>
      <c r="B4" s="1668"/>
      <c r="C4" s="1668"/>
      <c r="D4" s="1668"/>
      <c r="E4" s="1668"/>
    </row>
    <row r="5" spans="1:5" ht="38.1" thickBot="1">
      <c r="A5" s="768" t="s">
        <v>1455</v>
      </c>
      <c r="B5" s="110" t="s">
        <v>1499</v>
      </c>
      <c r="C5" s="110" t="s">
        <v>1457</v>
      </c>
      <c r="D5" s="110" t="s">
        <v>185</v>
      </c>
      <c r="E5" s="111" t="s">
        <v>186</v>
      </c>
    </row>
    <row r="6" spans="1:5" ht="0.75" customHeight="1">
      <c r="A6" s="1646"/>
      <c r="B6" s="1652" t="s">
        <v>1500</v>
      </c>
      <c r="C6" s="692"/>
      <c r="D6" s="1646"/>
      <c r="E6" s="1666"/>
    </row>
    <row r="7" spans="1:5" ht="21.4" customHeight="1">
      <c r="A7" s="1647"/>
      <c r="B7" s="1660"/>
      <c r="C7" s="726"/>
      <c r="D7" s="1647"/>
      <c r="E7" s="1667"/>
    </row>
    <row r="8" spans="1:5">
      <c r="A8" s="1612"/>
      <c r="B8" s="1615" t="s">
        <v>1501</v>
      </c>
      <c r="C8" s="1136"/>
      <c r="D8" s="1662"/>
      <c r="E8" s="1661"/>
    </row>
    <row r="9" spans="1:5">
      <c r="A9" s="1614"/>
      <c r="B9" s="1645"/>
      <c r="C9" s="1137"/>
      <c r="D9" s="1663"/>
      <c r="E9" s="1659"/>
    </row>
    <row r="10" spans="1:5" ht="21.4" customHeight="1">
      <c r="A10" s="761" t="s">
        <v>1502</v>
      </c>
      <c r="B10" s="65" t="s">
        <v>1503</v>
      </c>
      <c r="C10" s="61">
        <v>54</v>
      </c>
      <c r="D10" s="34">
        <f>'54'!H20</f>
        <v>0</v>
      </c>
      <c r="E10" s="452">
        <v>0</v>
      </c>
    </row>
    <row r="11" spans="1:5" ht="21.4" customHeight="1">
      <c r="A11" s="1612" t="s">
        <v>1504</v>
      </c>
      <c r="B11" s="6" t="s">
        <v>1505</v>
      </c>
      <c r="C11" s="1136">
        <v>54</v>
      </c>
      <c r="D11" s="1641">
        <f>'54'!H24+'54'!H25+'54'!H26+'54'!H27+'54'!H28+'54'!H29+'54'!H30+'54'!H31+'54'!H32+'54'!H34</f>
        <v>0</v>
      </c>
      <c r="E11" s="1664"/>
    </row>
    <row r="12" spans="1:5">
      <c r="A12" s="1614"/>
      <c r="B12" s="6" t="s">
        <v>1506</v>
      </c>
      <c r="C12" s="1137"/>
      <c r="D12" s="1643"/>
      <c r="E12" s="1665"/>
    </row>
    <row r="13" spans="1:5" ht="21.4" customHeight="1">
      <c r="A13" s="761" t="s">
        <v>1507</v>
      </c>
      <c r="B13" s="65" t="s">
        <v>1508</v>
      </c>
      <c r="C13" s="726">
        <v>55</v>
      </c>
      <c r="D13" s="447">
        <f>'55'!H31</f>
        <v>0</v>
      </c>
      <c r="E13" s="68"/>
    </row>
    <row r="14" spans="1:5" ht="21.4" customHeight="1">
      <c r="A14" s="800" t="s">
        <v>1509</v>
      </c>
      <c r="B14" s="6" t="s">
        <v>1510</v>
      </c>
      <c r="C14" s="61">
        <v>55</v>
      </c>
      <c r="D14" s="80">
        <f>'55'!H12</f>
        <v>0</v>
      </c>
      <c r="E14" s="10"/>
    </row>
    <row r="15" spans="1:5" ht="21.4" customHeight="1">
      <c r="A15" s="761" t="s">
        <v>1511</v>
      </c>
      <c r="B15" s="65" t="s">
        <v>1512</v>
      </c>
      <c r="C15" s="726">
        <v>55</v>
      </c>
      <c r="D15" s="24">
        <f>'55'!H20</f>
        <v>0</v>
      </c>
      <c r="E15" s="69"/>
    </row>
    <row r="16" spans="1:5" ht="21.4" customHeight="1">
      <c r="A16" s="800" t="s">
        <v>1513</v>
      </c>
      <c r="B16" s="6" t="s">
        <v>1514</v>
      </c>
      <c r="C16" s="61">
        <v>55</v>
      </c>
      <c r="D16" s="82">
        <f>'55'!H28</f>
        <v>0</v>
      </c>
      <c r="E16" s="74"/>
    </row>
    <row r="17" spans="1:5" ht="20.25" customHeight="1">
      <c r="A17" s="761" t="s">
        <v>1515</v>
      </c>
      <c r="B17" s="65" t="s">
        <v>1516</v>
      </c>
      <c r="C17" s="726">
        <v>55</v>
      </c>
      <c r="D17" s="415">
        <f>'55'!H32</f>
        <v>0</v>
      </c>
      <c r="E17" s="69"/>
    </row>
    <row r="18" spans="1:5" ht="21.4" customHeight="1" thickBot="1">
      <c r="A18" s="800" t="s">
        <v>1517</v>
      </c>
      <c r="B18" s="6" t="s">
        <v>1518</v>
      </c>
      <c r="C18" s="61"/>
      <c r="D18" s="140">
        <v>0</v>
      </c>
      <c r="E18" s="141"/>
    </row>
    <row r="19" spans="1:5">
      <c r="A19" s="1612"/>
      <c r="B19" s="1617" t="s">
        <v>1519</v>
      </c>
      <c r="C19" s="1136"/>
      <c r="D19" s="1632">
        <f>D10-D11+D13+D14+D15+D16+D17+D18</f>
        <v>0</v>
      </c>
      <c r="E19" s="1632">
        <f>E10-E11+E13+E14+E15+E16+E17+E18</f>
        <v>0</v>
      </c>
    </row>
    <row r="20" spans="1:5" ht="9.4" customHeight="1" thickBot="1">
      <c r="A20" s="1614"/>
      <c r="B20" s="1618"/>
      <c r="C20" s="1130"/>
      <c r="D20" s="1633"/>
      <c r="E20" s="1633"/>
    </row>
    <row r="21" spans="1:5" ht="21.4" customHeight="1">
      <c r="A21" s="761"/>
      <c r="B21" s="65" t="s">
        <v>1520</v>
      </c>
      <c r="C21" s="61"/>
      <c r="D21" s="12"/>
      <c r="E21" s="128"/>
    </row>
    <row r="22" spans="1:5" ht="20.25" customHeight="1">
      <c r="A22" s="800" t="s">
        <v>1521</v>
      </c>
      <c r="B22" s="6" t="s">
        <v>1522</v>
      </c>
      <c r="C22" s="726">
        <v>56</v>
      </c>
      <c r="D22" s="24">
        <f>'56'!H12:H12</f>
        <v>0</v>
      </c>
      <c r="E22" s="10"/>
    </row>
    <row r="23" spans="1:5" ht="21.4" customHeight="1" thickBot="1">
      <c r="A23" s="761" t="s">
        <v>1523</v>
      </c>
      <c r="B23" s="65" t="s">
        <v>1524</v>
      </c>
      <c r="C23" s="61">
        <v>56</v>
      </c>
      <c r="D23" s="152">
        <f>'56'!H15</f>
        <v>0</v>
      </c>
      <c r="E23" s="141"/>
    </row>
    <row r="24" spans="1:5" ht="21.75" customHeight="1" thickBot="1">
      <c r="A24" s="801"/>
      <c r="B24" s="75" t="s">
        <v>1525</v>
      </c>
      <c r="C24" s="726"/>
      <c r="D24" s="155">
        <f>SUM(D22:D23)</f>
        <v>0</v>
      </c>
      <c r="E24" s="155">
        <f>SUM(E22:E23)</f>
        <v>0</v>
      </c>
    </row>
    <row r="25" spans="1:5" ht="21.4" customHeight="1" thickBot="1">
      <c r="A25" s="796"/>
      <c r="B25" s="75" t="s">
        <v>1526</v>
      </c>
      <c r="C25" s="61"/>
      <c r="D25" s="149">
        <f>D19-D24</f>
        <v>0</v>
      </c>
      <c r="E25" s="149">
        <f>E19-E24</f>
        <v>0</v>
      </c>
    </row>
    <row r="26" spans="1:5" ht="20.25" customHeight="1">
      <c r="A26" s="801"/>
      <c r="B26" s="806" t="s">
        <v>1527</v>
      </c>
      <c r="C26" s="726"/>
      <c r="D26" s="64"/>
      <c r="E26" s="467"/>
    </row>
    <row r="27" spans="1:5" ht="21.4" customHeight="1">
      <c r="A27" s="761" t="s">
        <v>1528</v>
      </c>
      <c r="B27" s="65" t="s">
        <v>1529</v>
      </c>
      <c r="C27" s="61"/>
      <c r="D27" s="453">
        <v>0</v>
      </c>
      <c r="E27" s="66"/>
    </row>
    <row r="28" spans="1:5" ht="21.4" customHeight="1">
      <c r="A28" s="761" t="s">
        <v>1530</v>
      </c>
      <c r="B28" s="578" t="s">
        <v>1531</v>
      </c>
      <c r="C28" s="726"/>
      <c r="D28" s="69">
        <v>0</v>
      </c>
      <c r="E28" s="68"/>
    </row>
    <row r="29" spans="1:5" ht="21.4" customHeight="1">
      <c r="A29" s="1612" t="s">
        <v>1532</v>
      </c>
      <c r="B29" s="6" t="s">
        <v>1533</v>
      </c>
      <c r="C29" s="1136"/>
      <c r="D29" s="1627">
        <v>0</v>
      </c>
      <c r="E29" s="1638"/>
    </row>
    <row r="30" spans="1:5">
      <c r="A30" s="1614"/>
      <c r="B30" s="579" t="s">
        <v>1534</v>
      </c>
      <c r="C30" s="1137"/>
      <c r="D30" s="1644"/>
      <c r="E30" s="1640"/>
    </row>
    <row r="31" spans="1:5" ht="21.4" customHeight="1">
      <c r="A31" s="1621" t="s">
        <v>1535</v>
      </c>
      <c r="B31" s="36" t="s">
        <v>1536</v>
      </c>
      <c r="C31" s="1136"/>
      <c r="D31" s="1627">
        <v>0</v>
      </c>
      <c r="E31" s="1638"/>
    </row>
    <row r="32" spans="1:5">
      <c r="A32" s="1623"/>
      <c r="B32" s="577" t="s">
        <v>1534</v>
      </c>
      <c r="C32" s="1137"/>
      <c r="D32" s="1644"/>
      <c r="E32" s="1640"/>
    </row>
    <row r="33" spans="1:5" ht="21.4" customHeight="1">
      <c r="A33" s="1612" t="s">
        <v>1537</v>
      </c>
      <c r="B33" s="6" t="s">
        <v>1538</v>
      </c>
      <c r="C33" s="1136"/>
      <c r="D33" s="1638">
        <v>0</v>
      </c>
      <c r="E33" s="1638"/>
    </row>
    <row r="34" spans="1:5">
      <c r="A34" s="1614"/>
      <c r="B34" s="63" t="s">
        <v>1539</v>
      </c>
      <c r="C34" s="1130"/>
      <c r="D34" s="1640"/>
      <c r="E34" s="1640"/>
    </row>
    <row r="35" spans="1:5" ht="21.4" customHeight="1" thickBot="1">
      <c r="A35" s="800" t="s">
        <v>1540</v>
      </c>
      <c r="B35" s="6" t="s">
        <v>1541</v>
      </c>
      <c r="C35" s="61"/>
      <c r="D35" s="140">
        <v>0</v>
      </c>
      <c r="E35" s="141"/>
    </row>
    <row r="36" spans="1:5" ht="20.25" customHeight="1" thickBot="1">
      <c r="A36" s="761" t="s">
        <v>1542</v>
      </c>
      <c r="B36" s="70" t="s">
        <v>1543</v>
      </c>
      <c r="C36" s="726"/>
      <c r="D36" s="149">
        <f>SUM(D27:D35)</f>
        <v>0</v>
      </c>
      <c r="E36" s="422">
        <f>SUM(E27:E35)</f>
        <v>0</v>
      </c>
    </row>
    <row r="37" spans="1:5" ht="21.4" customHeight="1" thickBot="1">
      <c r="A37" s="137"/>
      <c r="B37" s="131" t="s">
        <v>1544</v>
      </c>
      <c r="C37" s="61"/>
      <c r="D37" s="419">
        <f>D25-D36</f>
        <v>0</v>
      </c>
      <c r="E37" s="419">
        <f>E25-E36</f>
        <v>0</v>
      </c>
    </row>
    <row r="38" spans="1:5">
      <c r="A38" s="726"/>
      <c r="B38" s="692"/>
      <c r="C38" s="692"/>
      <c r="D38" s="692"/>
      <c r="E38" s="692"/>
    </row>
    <row r="39" spans="1:5">
      <c r="A39" s="726"/>
      <c r="B39" s="692"/>
      <c r="C39" s="692"/>
      <c r="D39" s="692"/>
      <c r="E39" s="692"/>
    </row>
    <row r="40" spans="1:5">
      <c r="A40" s="726"/>
      <c r="B40" s="692"/>
      <c r="C40" s="692"/>
      <c r="D40" s="692"/>
      <c r="E40" s="692"/>
    </row>
    <row r="41" spans="1:5">
      <c r="A41" s="726"/>
      <c r="B41" s="692"/>
      <c r="C41" s="692"/>
      <c r="D41" s="692"/>
      <c r="E41" s="692"/>
    </row>
    <row r="42" spans="1:5">
      <c r="A42" s="726"/>
      <c r="B42" s="692"/>
      <c r="C42" s="692"/>
      <c r="D42" s="692"/>
      <c r="E42" s="692"/>
    </row>
    <row r="43" spans="1:5">
      <c r="A43" s="726"/>
      <c r="B43" s="692"/>
      <c r="C43" s="692"/>
      <c r="D43" s="692"/>
      <c r="E43" s="692"/>
    </row>
    <row r="44" spans="1:5">
      <c r="A44" s="726"/>
      <c r="B44" s="692"/>
      <c r="C44" s="692"/>
      <c r="D44" s="692"/>
      <c r="E44" s="692"/>
    </row>
    <row r="45" spans="1:5">
      <c r="A45" s="726"/>
      <c r="B45" s="692"/>
      <c r="C45" s="692"/>
      <c r="D45" s="692"/>
      <c r="E45" s="692"/>
    </row>
    <row r="46" spans="1:5">
      <c r="A46" s="726"/>
      <c r="B46" s="692"/>
      <c r="C46" s="692"/>
      <c r="D46" s="692"/>
      <c r="E46" s="692"/>
    </row>
    <row r="47" spans="1:5">
      <c r="A47" s="726"/>
      <c r="B47" s="692"/>
      <c r="C47" s="692"/>
      <c r="D47" s="692"/>
      <c r="E47" s="692"/>
    </row>
    <row r="48" spans="1:5">
      <c r="A48" s="726"/>
      <c r="B48" s="692"/>
      <c r="C48" s="692"/>
      <c r="D48" s="692"/>
      <c r="E48" s="692"/>
    </row>
    <row r="49" spans="1:1">
      <c r="A49" s="726"/>
    </row>
    <row r="50" spans="1:1">
      <c r="A50" s="726"/>
    </row>
    <row r="51" spans="1:1">
      <c r="A51" s="726"/>
    </row>
    <row r="52" spans="1:1">
      <c r="A52" s="726"/>
    </row>
    <row r="53" spans="1:1">
      <c r="A53" s="726"/>
    </row>
    <row r="54" spans="1:1">
      <c r="A54" s="726"/>
    </row>
    <row r="55" spans="1:1">
      <c r="A55" s="726"/>
    </row>
    <row r="56" spans="1:1">
      <c r="A56" s="726"/>
    </row>
    <row r="57" spans="1:1">
      <c r="A57" s="726"/>
    </row>
    <row r="58" spans="1:1">
      <c r="A58" s="726"/>
    </row>
    <row r="59" spans="1:1">
      <c r="A59" s="726"/>
    </row>
    <row r="60" spans="1:1">
      <c r="A60" s="726"/>
    </row>
    <row r="61" spans="1:1">
      <c r="A61" s="726"/>
    </row>
    <row r="62" spans="1:1">
      <c r="A62" s="726"/>
    </row>
    <row r="63" spans="1:1">
      <c r="A63" s="726"/>
    </row>
    <row r="64" spans="1:1">
      <c r="A64" s="726"/>
    </row>
    <row r="65" spans="1:1">
      <c r="A65" s="726"/>
    </row>
    <row r="66" spans="1:1">
      <c r="A66" s="726"/>
    </row>
    <row r="67" spans="1:1">
      <c r="A67" s="726"/>
    </row>
    <row r="68" spans="1:1">
      <c r="A68" s="726"/>
    </row>
    <row r="69" spans="1:1">
      <c r="A69" s="726"/>
    </row>
    <row r="70" spans="1:1">
      <c r="A70" s="726"/>
    </row>
    <row r="71" spans="1:1">
      <c r="A71" s="726"/>
    </row>
    <row r="72" spans="1:1">
      <c r="A72" s="726"/>
    </row>
    <row r="73" spans="1:1">
      <c r="A73" s="726"/>
    </row>
    <row r="74" spans="1:1">
      <c r="A74" s="726"/>
    </row>
    <row r="75" spans="1:1">
      <c r="A75" s="726"/>
    </row>
    <row r="76" spans="1:1">
      <c r="A76" s="726"/>
    </row>
    <row r="77" spans="1:1">
      <c r="A77" s="726"/>
    </row>
    <row r="78" spans="1:1">
      <c r="A78" s="726"/>
    </row>
    <row r="79" spans="1:1">
      <c r="A79" s="726"/>
    </row>
    <row r="80" spans="1:1">
      <c r="A80" s="726"/>
    </row>
    <row r="81" spans="1:1">
      <c r="A81" s="726"/>
    </row>
    <row r="82" spans="1:1">
      <c r="A82" s="726"/>
    </row>
    <row r="83" spans="1:1">
      <c r="A83" s="726"/>
    </row>
    <row r="84" spans="1:1">
      <c r="A84" s="726"/>
    </row>
    <row r="85" spans="1:1">
      <c r="A85" s="726"/>
    </row>
    <row r="86" spans="1:1">
      <c r="A86" s="726"/>
    </row>
    <row r="87" spans="1:1">
      <c r="A87" s="726"/>
    </row>
    <row r="88" spans="1:1">
      <c r="A88" s="726"/>
    </row>
    <row r="89" spans="1:1">
      <c r="A89" s="726"/>
    </row>
    <row r="90" spans="1:1">
      <c r="A90" s="726"/>
    </row>
    <row r="91" spans="1:1">
      <c r="A91" s="726"/>
    </row>
    <row r="92" spans="1:1">
      <c r="A92" s="726"/>
    </row>
    <row r="93" spans="1:1">
      <c r="A93" s="726"/>
    </row>
    <row r="94" spans="1:1">
      <c r="A94" s="726"/>
    </row>
    <row r="95" spans="1:1">
      <c r="A95" s="726"/>
    </row>
    <row r="96" spans="1:1">
      <c r="A96" s="726"/>
    </row>
    <row r="97" spans="1:1">
      <c r="A97" s="726"/>
    </row>
    <row r="98" spans="1:1">
      <c r="A98" s="726"/>
    </row>
    <row r="99" spans="1:1">
      <c r="A99" s="726"/>
    </row>
    <row r="100" spans="1:1">
      <c r="A100" s="726"/>
    </row>
    <row r="101" spans="1:1">
      <c r="A101" s="726"/>
    </row>
    <row r="102" spans="1:1">
      <c r="A102" s="726"/>
    </row>
    <row r="103" spans="1:1">
      <c r="A103" s="726"/>
    </row>
    <row r="104" spans="1:1">
      <c r="A104" s="726"/>
    </row>
    <row r="105" spans="1:1">
      <c r="A105" s="726"/>
    </row>
    <row r="106" spans="1:1">
      <c r="A106" s="726"/>
    </row>
    <row r="107" spans="1:1">
      <c r="A107" s="726"/>
    </row>
    <row r="108" spans="1:1">
      <c r="A108" s="726"/>
    </row>
    <row r="109" spans="1:1">
      <c r="A109" s="726"/>
    </row>
    <row r="110" spans="1:1">
      <c r="A110" s="726"/>
    </row>
    <row r="111" spans="1:1">
      <c r="A111" s="726"/>
    </row>
    <row r="112" spans="1:1">
      <c r="A112" s="726"/>
    </row>
    <row r="113" spans="1:1">
      <c r="A113" s="726"/>
    </row>
    <row r="114" spans="1:1">
      <c r="A114" s="726"/>
    </row>
    <row r="115" spans="1:1">
      <c r="A115" s="726"/>
    </row>
    <row r="116" spans="1:1">
      <c r="A116" s="726"/>
    </row>
    <row r="117" spans="1:1">
      <c r="A117" s="726"/>
    </row>
    <row r="118" spans="1:1">
      <c r="A118" s="726"/>
    </row>
    <row r="119" spans="1:1">
      <c r="A119" s="726"/>
    </row>
    <row r="120" spans="1:1">
      <c r="A120" s="726"/>
    </row>
    <row r="121" spans="1:1">
      <c r="A121" s="726"/>
    </row>
    <row r="122" spans="1:1">
      <c r="A122" s="726"/>
    </row>
    <row r="123" spans="1:1">
      <c r="A123" s="726"/>
    </row>
    <row r="124" spans="1:1">
      <c r="A124" s="726"/>
    </row>
    <row r="125" spans="1:1">
      <c r="A125" s="726"/>
    </row>
    <row r="126" spans="1:1">
      <c r="A126" s="726"/>
    </row>
    <row r="127" spans="1:1">
      <c r="A127" s="726"/>
    </row>
    <row r="128" spans="1:1">
      <c r="A128" s="726"/>
    </row>
    <row r="129" spans="1:1">
      <c r="A129" s="726"/>
    </row>
    <row r="130" spans="1:1">
      <c r="A130" s="726"/>
    </row>
    <row r="131" spans="1:1">
      <c r="A131" s="726"/>
    </row>
    <row r="132" spans="1:1">
      <c r="A132" s="726"/>
    </row>
    <row r="133" spans="1:1">
      <c r="A133" s="726"/>
    </row>
    <row r="134" spans="1:1">
      <c r="A134" s="726"/>
    </row>
    <row r="135" spans="1:1">
      <c r="A135" s="726"/>
    </row>
    <row r="136" spans="1:1">
      <c r="A136" s="726"/>
    </row>
    <row r="137" spans="1:1">
      <c r="A137" s="726"/>
    </row>
    <row r="138" spans="1:1">
      <c r="A138" s="726"/>
    </row>
    <row r="139" spans="1:1">
      <c r="A139" s="726"/>
    </row>
    <row r="140" spans="1:1">
      <c r="A140" s="726"/>
    </row>
    <row r="141" spans="1:1">
      <c r="A141" s="726"/>
    </row>
    <row r="142" spans="1:1">
      <c r="A142" s="726"/>
    </row>
    <row r="143" spans="1:1">
      <c r="A143" s="726"/>
    </row>
    <row r="144" spans="1:1">
      <c r="A144" s="726"/>
    </row>
    <row r="145" spans="1:1">
      <c r="A145" s="726"/>
    </row>
    <row r="146" spans="1:1">
      <c r="A146" s="726"/>
    </row>
    <row r="147" spans="1:1">
      <c r="A147" s="726"/>
    </row>
    <row r="148" spans="1:1">
      <c r="A148" s="726"/>
    </row>
    <row r="149" spans="1:1">
      <c r="A149" s="726"/>
    </row>
    <row r="150" spans="1:1">
      <c r="A150" s="726"/>
    </row>
    <row r="151" spans="1:1">
      <c r="A151" s="726"/>
    </row>
    <row r="152" spans="1:1">
      <c r="A152" s="726"/>
    </row>
    <row r="153" spans="1:1">
      <c r="A153" s="726"/>
    </row>
    <row r="154" spans="1:1">
      <c r="A154" s="726"/>
    </row>
    <row r="155" spans="1:1">
      <c r="A155" s="726"/>
    </row>
    <row r="156" spans="1:1">
      <c r="A156" s="726"/>
    </row>
    <row r="157" spans="1:1">
      <c r="A157" s="726"/>
    </row>
    <row r="158" spans="1:1">
      <c r="A158" s="726"/>
    </row>
    <row r="159" spans="1:1">
      <c r="A159" s="726"/>
    </row>
    <row r="160" spans="1:1">
      <c r="A160" s="726"/>
    </row>
    <row r="161" spans="1:1">
      <c r="A161" s="726"/>
    </row>
    <row r="162" spans="1:1">
      <c r="A162" s="726"/>
    </row>
    <row r="163" spans="1:1">
      <c r="A163" s="726"/>
    </row>
    <row r="164" spans="1:1">
      <c r="A164" s="726"/>
    </row>
    <row r="165" spans="1:1">
      <c r="A165" s="726"/>
    </row>
    <row r="166" spans="1:1">
      <c r="A166" s="726"/>
    </row>
    <row r="167" spans="1:1">
      <c r="A167" s="726"/>
    </row>
    <row r="168" spans="1:1">
      <c r="A168" s="726"/>
    </row>
    <row r="169" spans="1:1">
      <c r="A169" s="726"/>
    </row>
    <row r="170" spans="1:1">
      <c r="A170" s="726"/>
    </row>
    <row r="171" spans="1:1">
      <c r="A171" s="726"/>
    </row>
    <row r="172" spans="1:1">
      <c r="A172" s="726"/>
    </row>
    <row r="173" spans="1:1">
      <c r="A173" s="726"/>
    </row>
    <row r="174" spans="1:1">
      <c r="A174" s="726"/>
    </row>
    <row r="175" spans="1:1">
      <c r="A175" s="726"/>
    </row>
    <row r="176" spans="1:1">
      <c r="A176" s="726"/>
    </row>
    <row r="177" spans="1:1">
      <c r="A177" s="726"/>
    </row>
    <row r="178" spans="1:1">
      <c r="A178" s="726"/>
    </row>
    <row r="179" spans="1:1">
      <c r="A179" s="726"/>
    </row>
    <row r="180" spans="1:1">
      <c r="A180" s="726"/>
    </row>
    <row r="181" spans="1:1">
      <c r="A181" s="726"/>
    </row>
    <row r="182" spans="1:1">
      <c r="A182" s="726"/>
    </row>
    <row r="183" spans="1:1">
      <c r="A183" s="726"/>
    </row>
    <row r="184" spans="1:1">
      <c r="A184" s="726"/>
    </row>
    <row r="185" spans="1:1">
      <c r="A185" s="726"/>
    </row>
    <row r="186" spans="1:1">
      <c r="A186" s="726"/>
    </row>
    <row r="187" spans="1:1">
      <c r="A187" s="726"/>
    </row>
    <row r="188" spans="1:1">
      <c r="A188" s="726"/>
    </row>
    <row r="189" spans="1:1">
      <c r="A189" s="726"/>
    </row>
    <row r="190" spans="1:1">
      <c r="A190" s="726"/>
    </row>
    <row r="191" spans="1:1">
      <c r="A191" s="726"/>
    </row>
    <row r="192" spans="1:1">
      <c r="A192" s="726"/>
    </row>
    <row r="193" spans="1:1">
      <c r="A193" s="726"/>
    </row>
    <row r="194" spans="1:1">
      <c r="A194" s="726"/>
    </row>
    <row r="195" spans="1:1">
      <c r="A195" s="726"/>
    </row>
    <row r="196" spans="1:1">
      <c r="A196" s="726"/>
    </row>
    <row r="197" spans="1:1">
      <c r="A197" s="726"/>
    </row>
    <row r="198" spans="1:1">
      <c r="A198" s="726"/>
    </row>
    <row r="199" spans="1:1">
      <c r="A199" s="726"/>
    </row>
    <row r="200" spans="1:1">
      <c r="A200" s="726"/>
    </row>
    <row r="201" spans="1:1">
      <c r="A201" s="726"/>
    </row>
    <row r="202" spans="1:1">
      <c r="A202" s="726"/>
    </row>
    <row r="203" spans="1:1">
      <c r="A203" s="726"/>
    </row>
    <row r="204" spans="1:1">
      <c r="A204" s="726"/>
    </row>
    <row r="205" spans="1:1">
      <c r="A205" s="726"/>
    </row>
    <row r="206" spans="1:1">
      <c r="A206" s="726"/>
    </row>
    <row r="207" spans="1:1">
      <c r="A207" s="726"/>
    </row>
    <row r="208" spans="1:1">
      <c r="A208" s="726"/>
    </row>
    <row r="209" spans="1:1">
      <c r="A209" s="726"/>
    </row>
    <row r="210" spans="1:1">
      <c r="A210" s="726"/>
    </row>
    <row r="211" spans="1:1">
      <c r="A211" s="726"/>
    </row>
    <row r="212" spans="1:1">
      <c r="A212" s="726"/>
    </row>
    <row r="213" spans="1:1">
      <c r="A213" s="726"/>
    </row>
    <row r="214" spans="1:1">
      <c r="A214" s="726"/>
    </row>
    <row r="215" spans="1:1">
      <c r="A215" s="726"/>
    </row>
    <row r="216" spans="1:1">
      <c r="A216" s="726"/>
    </row>
    <row r="217" spans="1:1">
      <c r="A217" s="726"/>
    </row>
    <row r="218" spans="1:1">
      <c r="A218" s="726"/>
    </row>
    <row r="219" spans="1:1">
      <c r="A219" s="726"/>
    </row>
    <row r="220" spans="1:1">
      <c r="A220" s="726"/>
    </row>
    <row r="221" spans="1:1">
      <c r="A221" s="726"/>
    </row>
    <row r="222" spans="1:1">
      <c r="A222" s="726"/>
    </row>
    <row r="223" spans="1:1">
      <c r="A223" s="726"/>
    </row>
    <row r="224" spans="1:1">
      <c r="A224" s="726"/>
    </row>
    <row r="225" spans="1:1">
      <c r="A225" s="726"/>
    </row>
    <row r="226" spans="1:1">
      <c r="A226" s="726"/>
    </row>
    <row r="227" spans="1:1">
      <c r="A227" s="726"/>
    </row>
    <row r="228" spans="1:1">
      <c r="A228" s="726"/>
    </row>
    <row r="229" spans="1:1">
      <c r="A229" s="726"/>
    </row>
    <row r="230" spans="1:1">
      <c r="A230" s="726"/>
    </row>
    <row r="231" spans="1:1">
      <c r="A231" s="726"/>
    </row>
    <row r="232" spans="1:1">
      <c r="A232" s="726"/>
    </row>
    <row r="233" spans="1:1">
      <c r="A233" s="726"/>
    </row>
    <row r="234" spans="1:1">
      <c r="A234" s="726"/>
    </row>
    <row r="235" spans="1:1">
      <c r="A235" s="726"/>
    </row>
    <row r="236" spans="1:1">
      <c r="A236" s="726"/>
    </row>
    <row r="237" spans="1:1">
      <c r="A237" s="726"/>
    </row>
    <row r="238" spans="1:1">
      <c r="A238" s="726"/>
    </row>
    <row r="239" spans="1:1">
      <c r="A239" s="726"/>
    </row>
    <row r="240" spans="1:1">
      <c r="A240" s="726"/>
    </row>
    <row r="241" spans="1:1">
      <c r="A241" s="726"/>
    </row>
    <row r="242" spans="1:1">
      <c r="A242" s="726"/>
    </row>
    <row r="243" spans="1:1">
      <c r="A243" s="726"/>
    </row>
    <row r="244" spans="1:1">
      <c r="A244" s="726"/>
    </row>
    <row r="245" spans="1:1">
      <c r="A245" s="726"/>
    </row>
    <row r="246" spans="1:1">
      <c r="A246" s="726"/>
    </row>
    <row r="247" spans="1:1">
      <c r="A247" s="726"/>
    </row>
    <row r="248" spans="1:1">
      <c r="A248" s="726"/>
    </row>
    <row r="249" spans="1:1">
      <c r="A249" s="726"/>
    </row>
    <row r="250" spans="1:1">
      <c r="A250" s="726"/>
    </row>
    <row r="251" spans="1:1">
      <c r="A251" s="726"/>
    </row>
    <row r="252" spans="1:1">
      <c r="A252" s="726"/>
    </row>
    <row r="253" spans="1:1">
      <c r="A253" s="726"/>
    </row>
    <row r="254" spans="1:1">
      <c r="A254" s="726"/>
    </row>
    <row r="255" spans="1:1">
      <c r="A255" s="726"/>
    </row>
    <row r="256" spans="1:1">
      <c r="A256" s="726"/>
    </row>
    <row r="257" spans="1:1">
      <c r="A257" s="726"/>
    </row>
    <row r="258" spans="1:1">
      <c r="A258" s="726"/>
    </row>
    <row r="259" spans="1:1">
      <c r="A259" s="726"/>
    </row>
    <row r="260" spans="1:1">
      <c r="A260" s="726"/>
    </row>
    <row r="261" spans="1:1">
      <c r="A261" s="726"/>
    </row>
    <row r="262" spans="1:1">
      <c r="A262" s="726"/>
    </row>
    <row r="263" spans="1:1">
      <c r="A263" s="726"/>
    </row>
    <row r="264" spans="1:1">
      <c r="A264" s="726"/>
    </row>
    <row r="265" spans="1:1">
      <c r="A265" s="726"/>
    </row>
    <row r="266" spans="1:1">
      <c r="A266" s="726"/>
    </row>
    <row r="267" spans="1:1">
      <c r="A267" s="726"/>
    </row>
    <row r="268" spans="1:1">
      <c r="A268" s="726"/>
    </row>
    <row r="269" spans="1:1">
      <c r="A269" s="726"/>
    </row>
    <row r="270" spans="1:1">
      <c r="A270" s="726"/>
    </row>
    <row r="271" spans="1:1">
      <c r="A271" s="726"/>
    </row>
    <row r="272" spans="1:1">
      <c r="A272" s="726"/>
    </row>
    <row r="273" spans="1:1">
      <c r="A273" s="726"/>
    </row>
    <row r="274" spans="1:1">
      <c r="A274" s="726"/>
    </row>
    <row r="275" spans="1:1">
      <c r="A275" s="726"/>
    </row>
    <row r="276" spans="1:1">
      <c r="A276" s="726"/>
    </row>
    <row r="277" spans="1:1">
      <c r="A277" s="726"/>
    </row>
    <row r="278" spans="1:1">
      <c r="A278" s="726"/>
    </row>
    <row r="279" spans="1:1">
      <c r="A279" s="726"/>
    </row>
    <row r="280" spans="1:1">
      <c r="A280" s="726"/>
    </row>
    <row r="281" spans="1:1">
      <c r="A281" s="726"/>
    </row>
    <row r="282" spans="1:1">
      <c r="A282" s="726"/>
    </row>
    <row r="283" spans="1:1">
      <c r="A283" s="726"/>
    </row>
    <row r="284" spans="1:1">
      <c r="A284" s="726"/>
    </row>
    <row r="285" spans="1:1">
      <c r="A285" s="726"/>
    </row>
    <row r="286" spans="1:1">
      <c r="A286" s="726"/>
    </row>
    <row r="287" spans="1:1">
      <c r="A287" s="726"/>
    </row>
    <row r="288" spans="1:1">
      <c r="A288" s="726"/>
    </row>
    <row r="289" spans="1:1">
      <c r="A289" s="726"/>
    </row>
    <row r="290" spans="1:1">
      <c r="A290" s="726"/>
    </row>
    <row r="291" spans="1:1">
      <c r="A291" s="726"/>
    </row>
    <row r="292" spans="1:1">
      <c r="A292" s="726"/>
    </row>
    <row r="293" spans="1:1">
      <c r="A293" s="726"/>
    </row>
    <row r="294" spans="1:1">
      <c r="A294" s="726"/>
    </row>
    <row r="295" spans="1:1">
      <c r="A295" s="726"/>
    </row>
    <row r="296" spans="1:1">
      <c r="A296" s="726"/>
    </row>
    <row r="297" spans="1:1">
      <c r="A297" s="726"/>
    </row>
    <row r="298" spans="1:1">
      <c r="A298" s="726"/>
    </row>
    <row r="299" spans="1:1">
      <c r="A299" s="726"/>
    </row>
    <row r="300" spans="1:1">
      <c r="A300" s="726"/>
    </row>
    <row r="301" spans="1:1">
      <c r="A301" s="726"/>
    </row>
    <row r="302" spans="1:1">
      <c r="A302" s="726"/>
    </row>
    <row r="303" spans="1:1">
      <c r="A303" s="726"/>
    </row>
    <row r="304" spans="1:1">
      <c r="A304" s="726"/>
    </row>
    <row r="305" spans="1:1">
      <c r="A305" s="726"/>
    </row>
    <row r="306" spans="1:1">
      <c r="A306" s="726"/>
    </row>
    <row r="307" spans="1:1">
      <c r="A307" s="726"/>
    </row>
    <row r="308" spans="1:1">
      <c r="A308" s="726"/>
    </row>
    <row r="309" spans="1:1">
      <c r="A309" s="726"/>
    </row>
    <row r="310" spans="1:1">
      <c r="A310" s="726"/>
    </row>
    <row r="311" spans="1:1">
      <c r="A311" s="726"/>
    </row>
    <row r="312" spans="1:1">
      <c r="A312" s="726"/>
    </row>
    <row r="313" spans="1:1">
      <c r="A313" s="726"/>
    </row>
    <row r="314" spans="1:1">
      <c r="A314" s="726"/>
    </row>
    <row r="315" spans="1:1">
      <c r="A315" s="726"/>
    </row>
    <row r="316" spans="1:1">
      <c r="A316" s="726"/>
    </row>
    <row r="317" spans="1:1">
      <c r="A317" s="726"/>
    </row>
    <row r="318" spans="1:1">
      <c r="A318" s="726"/>
    </row>
    <row r="319" spans="1:1">
      <c r="A319" s="726"/>
    </row>
    <row r="320" spans="1:1">
      <c r="A320" s="726"/>
    </row>
    <row r="321" spans="1:1">
      <c r="A321" s="726"/>
    </row>
    <row r="322" spans="1:1">
      <c r="A322" s="726"/>
    </row>
    <row r="323" spans="1:1">
      <c r="A323" s="726"/>
    </row>
    <row r="324" spans="1:1">
      <c r="A324" s="726"/>
    </row>
    <row r="325" spans="1:1">
      <c r="A325" s="726"/>
    </row>
    <row r="326" spans="1:1">
      <c r="A326" s="726"/>
    </row>
    <row r="327" spans="1:1">
      <c r="A327" s="726"/>
    </row>
    <row r="328" spans="1:1">
      <c r="A328" s="726"/>
    </row>
    <row r="329" spans="1:1">
      <c r="A329" s="726"/>
    </row>
    <row r="330" spans="1:1">
      <c r="A330" s="726"/>
    </row>
    <row r="331" spans="1:1">
      <c r="A331" s="726"/>
    </row>
    <row r="332" spans="1:1">
      <c r="A332" s="726"/>
    </row>
    <row r="333" spans="1:1">
      <c r="A333" s="726"/>
    </row>
    <row r="334" spans="1:1">
      <c r="A334" s="726"/>
    </row>
    <row r="335" spans="1:1">
      <c r="A335" s="726"/>
    </row>
    <row r="336" spans="1:1">
      <c r="A336" s="726"/>
    </row>
    <row r="337" spans="1:1">
      <c r="A337" s="726"/>
    </row>
    <row r="338" spans="1:1">
      <c r="A338" s="726"/>
    </row>
    <row r="339" spans="1:1">
      <c r="A339" s="726"/>
    </row>
    <row r="340" spans="1:1">
      <c r="A340" s="726"/>
    </row>
    <row r="341" spans="1:1">
      <c r="A341" s="726"/>
    </row>
    <row r="342" spans="1:1">
      <c r="A342" s="726"/>
    </row>
    <row r="343" spans="1:1">
      <c r="A343" s="726"/>
    </row>
    <row r="344" spans="1:1">
      <c r="A344" s="726"/>
    </row>
    <row r="345" spans="1:1">
      <c r="A345" s="726"/>
    </row>
    <row r="346" spans="1:1">
      <c r="A346" s="726"/>
    </row>
    <row r="347" spans="1:1">
      <c r="A347" s="726"/>
    </row>
    <row r="348" spans="1:1">
      <c r="A348" s="726"/>
    </row>
    <row r="349" spans="1:1">
      <c r="A349" s="726"/>
    </row>
    <row r="350" spans="1:1">
      <c r="A350" s="726"/>
    </row>
    <row r="351" spans="1:1">
      <c r="A351" s="726"/>
    </row>
    <row r="352" spans="1:1">
      <c r="A352" s="726"/>
    </row>
    <row r="353" spans="1:1">
      <c r="A353" s="726"/>
    </row>
    <row r="354" spans="1:1">
      <c r="A354" s="726"/>
    </row>
    <row r="355" spans="1:1">
      <c r="A355" s="726"/>
    </row>
    <row r="356" spans="1:1">
      <c r="A356" s="726"/>
    </row>
    <row r="357" spans="1:1">
      <c r="A357" s="726"/>
    </row>
    <row r="358" spans="1:1">
      <c r="A358" s="726"/>
    </row>
    <row r="359" spans="1:1">
      <c r="A359" s="726"/>
    </row>
    <row r="360" spans="1:1">
      <c r="A360" s="726"/>
    </row>
    <row r="361" spans="1:1">
      <c r="A361" s="726"/>
    </row>
    <row r="362" spans="1:1">
      <c r="A362" s="726"/>
    </row>
    <row r="363" spans="1:1">
      <c r="A363" s="726"/>
    </row>
    <row r="364" spans="1:1">
      <c r="A364" s="726"/>
    </row>
    <row r="365" spans="1:1">
      <c r="A365" s="726"/>
    </row>
    <row r="366" spans="1:1">
      <c r="A366" s="726"/>
    </row>
    <row r="367" spans="1:1">
      <c r="A367" s="726"/>
    </row>
    <row r="368" spans="1:1">
      <c r="A368" s="726"/>
    </row>
    <row r="369" spans="1:1">
      <c r="A369" s="726"/>
    </row>
    <row r="370" spans="1:1">
      <c r="A370" s="726"/>
    </row>
    <row r="371" spans="1:1">
      <c r="A371" s="726"/>
    </row>
    <row r="372" spans="1:1">
      <c r="A372" s="726"/>
    </row>
    <row r="373" spans="1:1">
      <c r="A373" s="726"/>
    </row>
    <row r="374" spans="1:1">
      <c r="A374" s="726"/>
    </row>
    <row r="375" spans="1:1">
      <c r="A375" s="726"/>
    </row>
    <row r="376" spans="1:1">
      <c r="A376" s="726"/>
    </row>
    <row r="377" spans="1:1">
      <c r="A377" s="726"/>
    </row>
    <row r="378" spans="1:1">
      <c r="A378" s="726"/>
    </row>
    <row r="379" spans="1:1">
      <c r="A379" s="726"/>
    </row>
    <row r="380" spans="1:1">
      <c r="A380" s="726"/>
    </row>
    <row r="381" spans="1:1">
      <c r="A381" s="726"/>
    </row>
    <row r="382" spans="1:1">
      <c r="A382" s="726"/>
    </row>
    <row r="383" spans="1:1">
      <c r="A383" s="726"/>
    </row>
    <row r="384" spans="1:1">
      <c r="A384" s="726"/>
    </row>
    <row r="385" spans="1:1">
      <c r="A385" s="726"/>
    </row>
    <row r="386" spans="1:1">
      <c r="A386" s="726"/>
    </row>
    <row r="387" spans="1:1">
      <c r="A387" s="726"/>
    </row>
    <row r="388" spans="1:1">
      <c r="A388" s="726"/>
    </row>
    <row r="389" spans="1:1">
      <c r="A389" s="726"/>
    </row>
    <row r="390" spans="1:1">
      <c r="A390" s="726"/>
    </row>
    <row r="391" spans="1:1">
      <c r="A391" s="726"/>
    </row>
    <row r="392" spans="1:1">
      <c r="A392" s="726"/>
    </row>
    <row r="393" spans="1:1">
      <c r="A393" s="726"/>
    </row>
    <row r="394" spans="1:1">
      <c r="A394" s="726"/>
    </row>
    <row r="395" spans="1:1">
      <c r="A395" s="726"/>
    </row>
    <row r="396" spans="1:1">
      <c r="A396" s="726"/>
    </row>
    <row r="397" spans="1:1">
      <c r="A397" s="726"/>
    </row>
    <row r="398" spans="1:1">
      <c r="A398" s="726"/>
    </row>
    <row r="399" spans="1:1">
      <c r="A399" s="726"/>
    </row>
    <row r="400" spans="1:1">
      <c r="A400" s="726"/>
    </row>
    <row r="401" spans="1:1">
      <c r="A401" s="726"/>
    </row>
    <row r="402" spans="1:1">
      <c r="A402" s="726"/>
    </row>
    <row r="403" spans="1:1">
      <c r="A403" s="726"/>
    </row>
    <row r="404" spans="1:1">
      <c r="A404" s="726"/>
    </row>
    <row r="405" spans="1:1">
      <c r="A405" s="726"/>
    </row>
    <row r="406" spans="1:1">
      <c r="A406" s="726"/>
    </row>
    <row r="407" spans="1:1">
      <c r="A407" s="726"/>
    </row>
    <row r="408" spans="1:1">
      <c r="A408" s="726"/>
    </row>
    <row r="409" spans="1:1">
      <c r="A409" s="726"/>
    </row>
    <row r="410" spans="1:1">
      <c r="A410" s="726"/>
    </row>
    <row r="411" spans="1:1">
      <c r="A411" s="726"/>
    </row>
    <row r="412" spans="1:1">
      <c r="A412" s="726"/>
    </row>
    <row r="413" spans="1:1">
      <c r="A413" s="726"/>
    </row>
    <row r="414" spans="1:1">
      <c r="A414" s="726"/>
    </row>
    <row r="415" spans="1:1">
      <c r="A415" s="726"/>
    </row>
    <row r="416" spans="1:1">
      <c r="A416" s="726"/>
    </row>
    <row r="417" spans="1:1">
      <c r="A417" s="726"/>
    </row>
    <row r="418" spans="1:1">
      <c r="A418" s="726"/>
    </row>
    <row r="419" spans="1:1">
      <c r="A419" s="726"/>
    </row>
    <row r="420" spans="1:1">
      <c r="A420" s="726"/>
    </row>
    <row r="421" spans="1:1">
      <c r="A421" s="726"/>
    </row>
    <row r="422" spans="1:1">
      <c r="A422" s="726"/>
    </row>
    <row r="423" spans="1:1">
      <c r="A423" s="726"/>
    </row>
    <row r="424" spans="1:1">
      <c r="A424" s="726"/>
    </row>
    <row r="425" spans="1:1">
      <c r="A425" s="726"/>
    </row>
    <row r="426" spans="1:1">
      <c r="A426" s="726"/>
    </row>
    <row r="427" spans="1:1">
      <c r="A427" s="726"/>
    </row>
    <row r="428" spans="1:1">
      <c r="A428" s="726"/>
    </row>
    <row r="429" spans="1:1">
      <c r="A429" s="726"/>
    </row>
    <row r="430" spans="1:1">
      <c r="A430" s="726"/>
    </row>
    <row r="431" spans="1:1">
      <c r="A431" s="726"/>
    </row>
    <row r="432" spans="1:1">
      <c r="A432" s="726"/>
    </row>
    <row r="433" spans="1:1">
      <c r="A433" s="726"/>
    </row>
    <row r="434" spans="1:1">
      <c r="A434" s="726"/>
    </row>
    <row r="435" spans="1:1">
      <c r="A435" s="726"/>
    </row>
    <row r="436" spans="1:1">
      <c r="A436" s="726"/>
    </row>
    <row r="437" spans="1:1">
      <c r="A437" s="726"/>
    </row>
    <row r="438" spans="1:1">
      <c r="A438" s="726"/>
    </row>
    <row r="439" spans="1:1">
      <c r="A439" s="726"/>
    </row>
    <row r="440" spans="1:1">
      <c r="A440" s="726"/>
    </row>
    <row r="441" spans="1:1">
      <c r="A441" s="726"/>
    </row>
    <row r="442" spans="1:1">
      <c r="A442" s="726"/>
    </row>
    <row r="443" spans="1:1">
      <c r="A443" s="726"/>
    </row>
    <row r="444" spans="1:1">
      <c r="A444" s="726"/>
    </row>
    <row r="445" spans="1:1">
      <c r="A445" s="726"/>
    </row>
    <row r="446" spans="1:1">
      <c r="A446" s="726"/>
    </row>
    <row r="447" spans="1:1">
      <c r="A447" s="726"/>
    </row>
    <row r="448" spans="1:1">
      <c r="A448" s="726"/>
    </row>
    <row r="449" spans="1:1">
      <c r="A449" s="726"/>
    </row>
    <row r="450" spans="1:1">
      <c r="A450" s="726"/>
    </row>
    <row r="451" spans="1:1">
      <c r="A451" s="726"/>
    </row>
    <row r="452" spans="1:1">
      <c r="A452" s="726"/>
    </row>
    <row r="453" spans="1:1">
      <c r="A453" s="726"/>
    </row>
    <row r="454" spans="1:1">
      <c r="A454" s="726"/>
    </row>
    <row r="455" spans="1:1">
      <c r="A455" s="726"/>
    </row>
    <row r="456" spans="1:1">
      <c r="A456" s="726"/>
    </row>
    <row r="457" spans="1:1">
      <c r="A457" s="726"/>
    </row>
    <row r="458" spans="1:1">
      <c r="A458" s="726"/>
    </row>
    <row r="459" spans="1:1">
      <c r="A459" s="726"/>
    </row>
    <row r="460" spans="1:1">
      <c r="A460" s="726"/>
    </row>
    <row r="461" spans="1:1">
      <c r="A461" s="726"/>
    </row>
    <row r="462" spans="1:1">
      <c r="A462" s="726"/>
    </row>
    <row r="463" spans="1:1">
      <c r="A463" s="726"/>
    </row>
    <row r="464" spans="1:1">
      <c r="A464" s="726"/>
    </row>
    <row r="465" spans="1:1">
      <c r="A465" s="726"/>
    </row>
    <row r="466" spans="1:1">
      <c r="A466" s="726"/>
    </row>
    <row r="467" spans="1:1">
      <c r="A467" s="726"/>
    </row>
    <row r="468" spans="1:1">
      <c r="A468" s="726"/>
    </row>
    <row r="469" spans="1:1">
      <c r="A469" s="726"/>
    </row>
    <row r="470" spans="1:1">
      <c r="A470" s="726"/>
    </row>
    <row r="471" spans="1:1">
      <c r="A471" s="726"/>
    </row>
    <row r="472" spans="1:1">
      <c r="A472" s="726"/>
    </row>
    <row r="473" spans="1:1">
      <c r="A473" s="726"/>
    </row>
    <row r="474" spans="1:1">
      <c r="A474" s="726"/>
    </row>
    <row r="475" spans="1:1">
      <c r="A475" s="726"/>
    </row>
    <row r="476" spans="1:1">
      <c r="A476" s="726"/>
    </row>
    <row r="477" spans="1:1">
      <c r="A477" s="726"/>
    </row>
    <row r="478" spans="1:1">
      <c r="A478" s="726"/>
    </row>
    <row r="479" spans="1:1">
      <c r="A479" s="726"/>
    </row>
    <row r="480" spans="1:1">
      <c r="A480" s="726"/>
    </row>
    <row r="481" spans="1:1">
      <c r="A481" s="726"/>
    </row>
    <row r="482" spans="1:1">
      <c r="A482" s="726"/>
    </row>
    <row r="483" spans="1:1">
      <c r="A483" s="726"/>
    </row>
    <row r="484" spans="1:1">
      <c r="A484" s="726"/>
    </row>
    <row r="485" spans="1:1">
      <c r="A485" s="726"/>
    </row>
    <row r="486" spans="1:1">
      <c r="A486" s="726"/>
    </row>
    <row r="487" spans="1:1">
      <c r="A487" s="726"/>
    </row>
    <row r="488" spans="1:1">
      <c r="A488" s="726"/>
    </row>
    <row r="489" spans="1:1">
      <c r="A489" s="726"/>
    </row>
    <row r="490" spans="1:1">
      <c r="A490" s="726"/>
    </row>
    <row r="491" spans="1:1">
      <c r="A491" s="726"/>
    </row>
    <row r="492" spans="1:1">
      <c r="A492" s="726"/>
    </row>
    <row r="493" spans="1:1">
      <c r="A493" s="726"/>
    </row>
    <row r="494" spans="1:1">
      <c r="A494" s="726"/>
    </row>
    <row r="495" spans="1:1">
      <c r="A495" s="726"/>
    </row>
    <row r="496" spans="1:1">
      <c r="A496" s="726"/>
    </row>
    <row r="497" spans="1:1">
      <c r="A497" s="726"/>
    </row>
    <row r="498" spans="1:1">
      <c r="A498" s="726"/>
    </row>
    <row r="499" spans="1:1">
      <c r="A499" s="726"/>
    </row>
    <row r="500" spans="1:1">
      <c r="A500" s="726"/>
    </row>
    <row r="501" spans="1:1">
      <c r="A501" s="726"/>
    </row>
    <row r="502" spans="1:1">
      <c r="A502" s="726"/>
    </row>
    <row r="503" spans="1:1">
      <c r="A503" s="726"/>
    </row>
    <row r="504" spans="1:1">
      <c r="A504" s="726"/>
    </row>
    <row r="505" spans="1:1">
      <c r="A505" s="726"/>
    </row>
    <row r="506" spans="1:1">
      <c r="A506" s="726"/>
    </row>
    <row r="507" spans="1:1">
      <c r="A507" s="726"/>
    </row>
    <row r="508" spans="1:1">
      <c r="A508" s="726"/>
    </row>
    <row r="509" spans="1:1">
      <c r="A509" s="726"/>
    </row>
    <row r="510" spans="1:1">
      <c r="A510" s="726"/>
    </row>
    <row r="511" spans="1:1">
      <c r="A511" s="726"/>
    </row>
    <row r="512" spans="1:1">
      <c r="A512" s="726"/>
    </row>
    <row r="513" spans="1:1">
      <c r="A513" s="726"/>
    </row>
    <row r="514" spans="1:1">
      <c r="A514" s="726"/>
    </row>
    <row r="515" spans="1:1">
      <c r="A515" s="726"/>
    </row>
    <row r="516" spans="1:1">
      <c r="A516" s="726"/>
    </row>
    <row r="517" spans="1:1">
      <c r="A517" s="726"/>
    </row>
    <row r="518" spans="1:1">
      <c r="A518" s="726"/>
    </row>
    <row r="519" spans="1:1">
      <c r="A519" s="726"/>
    </row>
    <row r="520" spans="1:1">
      <c r="A520" s="726"/>
    </row>
    <row r="521" spans="1:1">
      <c r="A521" s="726"/>
    </row>
    <row r="522" spans="1:1">
      <c r="A522" s="726"/>
    </row>
    <row r="523" spans="1:1">
      <c r="A523" s="726"/>
    </row>
    <row r="524" spans="1:1">
      <c r="A524" s="726"/>
    </row>
    <row r="525" spans="1:1">
      <c r="A525" s="726"/>
    </row>
    <row r="526" spans="1:1">
      <c r="A526" s="726"/>
    </row>
    <row r="527" spans="1:1">
      <c r="A527" s="726"/>
    </row>
    <row r="528" spans="1:1">
      <c r="A528" s="726"/>
    </row>
    <row r="529" spans="1:1">
      <c r="A529" s="726"/>
    </row>
    <row r="530" spans="1:1">
      <c r="A530" s="726"/>
    </row>
    <row r="531" spans="1:1">
      <c r="A531" s="726"/>
    </row>
    <row r="532" spans="1:1">
      <c r="A532" s="726"/>
    </row>
    <row r="533" spans="1:1">
      <c r="A533" s="726"/>
    </row>
    <row r="534" spans="1:1">
      <c r="A534" s="726"/>
    </row>
    <row r="535" spans="1:1">
      <c r="A535" s="726"/>
    </row>
    <row r="536" spans="1:1">
      <c r="A536" s="726"/>
    </row>
    <row r="537" spans="1:1">
      <c r="A537" s="726"/>
    </row>
    <row r="538" spans="1:1">
      <c r="A538" s="726"/>
    </row>
    <row r="539" spans="1:1">
      <c r="A539" s="726"/>
    </row>
    <row r="540" spans="1:1">
      <c r="A540" s="726"/>
    </row>
    <row r="541" spans="1:1">
      <c r="A541" s="726"/>
    </row>
    <row r="542" spans="1:1">
      <c r="A542" s="726"/>
    </row>
    <row r="543" spans="1:1">
      <c r="A543" s="726"/>
    </row>
    <row r="544" spans="1:1">
      <c r="A544" s="726"/>
    </row>
    <row r="545" spans="1:1">
      <c r="A545" s="726"/>
    </row>
    <row r="546" spans="1:1">
      <c r="A546" s="726"/>
    </row>
    <row r="547" spans="1:1">
      <c r="A547" s="726"/>
    </row>
    <row r="548" spans="1:1">
      <c r="A548" s="726"/>
    </row>
    <row r="549" spans="1:1">
      <c r="A549" s="726"/>
    </row>
    <row r="550" spans="1:1">
      <c r="A550" s="726"/>
    </row>
    <row r="551" spans="1:1">
      <c r="A551" s="726"/>
    </row>
    <row r="552" spans="1:1">
      <c r="A552" s="726"/>
    </row>
    <row r="553" spans="1:1">
      <c r="A553" s="726"/>
    </row>
    <row r="554" spans="1:1">
      <c r="A554" s="726"/>
    </row>
    <row r="555" spans="1:1">
      <c r="A555" s="726"/>
    </row>
    <row r="556" spans="1:1">
      <c r="A556" s="726"/>
    </row>
    <row r="557" spans="1:1">
      <c r="A557" s="726"/>
    </row>
    <row r="558" spans="1:1">
      <c r="A558" s="726"/>
    </row>
    <row r="559" spans="1:1">
      <c r="A559" s="726"/>
    </row>
    <row r="560" spans="1:1">
      <c r="A560" s="726"/>
    </row>
    <row r="561" spans="1:1">
      <c r="A561" s="726"/>
    </row>
    <row r="562" spans="1:1">
      <c r="A562" s="726"/>
    </row>
    <row r="563" spans="1:1">
      <c r="A563" s="726"/>
    </row>
    <row r="564" spans="1:1">
      <c r="A564" s="726"/>
    </row>
    <row r="565" spans="1:1">
      <c r="A565" s="726"/>
    </row>
    <row r="566" spans="1:1">
      <c r="A566" s="726"/>
    </row>
    <row r="567" spans="1:1">
      <c r="A567" s="726"/>
    </row>
    <row r="568" spans="1:1">
      <c r="A568" s="726"/>
    </row>
    <row r="569" spans="1:1">
      <c r="A569" s="726"/>
    </row>
    <row r="570" spans="1:1">
      <c r="A570" s="726"/>
    </row>
    <row r="571" spans="1:1">
      <c r="A571" s="726"/>
    </row>
    <row r="572" spans="1:1">
      <c r="A572" s="726"/>
    </row>
    <row r="573" spans="1:1">
      <c r="A573" s="726"/>
    </row>
    <row r="574" spans="1:1">
      <c r="A574" s="726"/>
    </row>
    <row r="575" spans="1:1">
      <c r="A575" s="726"/>
    </row>
    <row r="576" spans="1:1">
      <c r="A576" s="726"/>
    </row>
    <row r="577" spans="1:1">
      <c r="A577" s="726"/>
    </row>
    <row r="578" spans="1:1">
      <c r="A578" s="726"/>
    </row>
    <row r="579" spans="1:1">
      <c r="A579" s="726"/>
    </row>
    <row r="580" spans="1:1">
      <c r="A580" s="726"/>
    </row>
    <row r="581" spans="1:1">
      <c r="A581" s="726"/>
    </row>
    <row r="582" spans="1:1">
      <c r="A582" s="726"/>
    </row>
    <row r="583" spans="1:1">
      <c r="A583" s="726"/>
    </row>
    <row r="584" spans="1:1">
      <c r="A584" s="726"/>
    </row>
    <row r="585" spans="1:1">
      <c r="A585" s="726"/>
    </row>
    <row r="586" spans="1:1">
      <c r="A586" s="726"/>
    </row>
    <row r="587" spans="1:1">
      <c r="A587" s="726"/>
    </row>
    <row r="588" spans="1:1">
      <c r="A588" s="726"/>
    </row>
    <row r="589" spans="1:1">
      <c r="A589" s="726"/>
    </row>
    <row r="590" spans="1:1">
      <c r="A590" s="726"/>
    </row>
    <row r="591" spans="1:1">
      <c r="A591" s="726"/>
    </row>
    <row r="592" spans="1:1">
      <c r="A592" s="726"/>
    </row>
    <row r="593" spans="1:1">
      <c r="A593" s="726"/>
    </row>
    <row r="594" spans="1:1">
      <c r="A594" s="726"/>
    </row>
    <row r="595" spans="1:1">
      <c r="A595" s="726"/>
    </row>
    <row r="596" spans="1:1">
      <c r="A596" s="726"/>
    </row>
    <row r="597" spans="1:1">
      <c r="A597" s="726"/>
    </row>
    <row r="598" spans="1:1">
      <c r="A598" s="726"/>
    </row>
    <row r="599" spans="1:1">
      <c r="A599" s="726"/>
    </row>
    <row r="600" spans="1:1">
      <c r="A600" s="726"/>
    </row>
    <row r="601" spans="1:1">
      <c r="A601" s="726"/>
    </row>
    <row r="602" spans="1:1">
      <c r="A602" s="726"/>
    </row>
    <row r="603" spans="1:1">
      <c r="A603" s="726"/>
    </row>
    <row r="604" spans="1:1">
      <c r="A604" s="726"/>
    </row>
    <row r="605" spans="1:1">
      <c r="A605" s="726"/>
    </row>
    <row r="606" spans="1:1">
      <c r="A606" s="726"/>
    </row>
    <row r="607" spans="1:1">
      <c r="A607" s="726"/>
    </row>
    <row r="608" spans="1:1">
      <c r="A608" s="726"/>
    </row>
    <row r="609" spans="1:1">
      <c r="A609" s="726"/>
    </row>
    <row r="610" spans="1:1">
      <c r="A610" s="726"/>
    </row>
    <row r="611" spans="1:1">
      <c r="A611" s="726"/>
    </row>
    <row r="612" spans="1:1">
      <c r="A612" s="726"/>
    </row>
    <row r="613" spans="1:1">
      <c r="A613" s="726"/>
    </row>
    <row r="614" spans="1:1">
      <c r="A614" s="726"/>
    </row>
    <row r="615" spans="1:1">
      <c r="A615" s="726"/>
    </row>
    <row r="616" spans="1:1">
      <c r="A616" s="726"/>
    </row>
    <row r="617" spans="1:1">
      <c r="A617" s="726"/>
    </row>
    <row r="618" spans="1:1">
      <c r="A618" s="726"/>
    </row>
    <row r="619" spans="1:1">
      <c r="A619" s="726"/>
    </row>
    <row r="620" spans="1:1">
      <c r="A620" s="726"/>
    </row>
    <row r="621" spans="1:1">
      <c r="A621" s="726"/>
    </row>
    <row r="622" spans="1:1">
      <c r="A622" s="726"/>
    </row>
    <row r="623" spans="1:1">
      <c r="A623" s="726"/>
    </row>
    <row r="624" spans="1:1">
      <c r="A624" s="726"/>
    </row>
    <row r="625" spans="1:1">
      <c r="A625" s="726"/>
    </row>
    <row r="626" spans="1:1">
      <c r="A626" s="726"/>
    </row>
    <row r="627" spans="1:1">
      <c r="A627" s="726"/>
    </row>
    <row r="628" spans="1:1">
      <c r="A628" s="726"/>
    </row>
    <row r="629" spans="1:1">
      <c r="A629" s="726"/>
    </row>
    <row r="630" spans="1:1">
      <c r="A630" s="726"/>
    </row>
    <row r="631" spans="1:1">
      <c r="A631" s="726"/>
    </row>
    <row r="632" spans="1:1">
      <c r="A632" s="726"/>
    </row>
    <row r="633" spans="1:1">
      <c r="A633" s="726"/>
    </row>
    <row r="634" spans="1:1">
      <c r="A634" s="726"/>
    </row>
    <row r="635" spans="1:1">
      <c r="A635" s="726"/>
    </row>
    <row r="636" spans="1:1">
      <c r="A636" s="726"/>
    </row>
    <row r="637" spans="1:1">
      <c r="A637" s="726"/>
    </row>
    <row r="638" spans="1:1">
      <c r="A638" s="726"/>
    </row>
    <row r="639" spans="1:1">
      <c r="A639" s="726"/>
    </row>
    <row r="640" spans="1:1">
      <c r="A640" s="726"/>
    </row>
    <row r="641" spans="1:1">
      <c r="A641" s="726"/>
    </row>
    <row r="642" spans="1:1">
      <c r="A642" s="726"/>
    </row>
    <row r="643" spans="1:1">
      <c r="A643" s="726"/>
    </row>
    <row r="644" spans="1:1">
      <c r="A644" s="726"/>
    </row>
    <row r="645" spans="1:1">
      <c r="A645" s="726"/>
    </row>
    <row r="646" spans="1:1">
      <c r="A646" s="726"/>
    </row>
    <row r="647" spans="1:1">
      <c r="A647" s="726"/>
    </row>
    <row r="648" spans="1:1">
      <c r="A648" s="726"/>
    </row>
    <row r="649" spans="1:1">
      <c r="A649" s="726"/>
    </row>
    <row r="650" spans="1:1">
      <c r="A650" s="726"/>
    </row>
    <row r="651" spans="1:1">
      <c r="A651" s="726"/>
    </row>
    <row r="652" spans="1:1">
      <c r="A652" s="726"/>
    </row>
    <row r="653" spans="1:1">
      <c r="A653" s="726"/>
    </row>
    <row r="654" spans="1:1">
      <c r="A654" s="726"/>
    </row>
    <row r="655" spans="1:1">
      <c r="A655" s="726"/>
    </row>
    <row r="656" spans="1:1">
      <c r="A656" s="726"/>
    </row>
    <row r="657" spans="1:1">
      <c r="A657" s="726"/>
    </row>
    <row r="658" spans="1:1">
      <c r="A658" s="726"/>
    </row>
    <row r="659" spans="1:1">
      <c r="A659" s="726"/>
    </row>
    <row r="660" spans="1:1">
      <c r="A660" s="726"/>
    </row>
    <row r="661" spans="1:1">
      <c r="A661" s="726"/>
    </row>
    <row r="662" spans="1:1">
      <c r="A662" s="726"/>
    </row>
    <row r="663" spans="1:1">
      <c r="A663" s="726"/>
    </row>
    <row r="664" spans="1:1">
      <c r="A664" s="726"/>
    </row>
    <row r="665" spans="1:1">
      <c r="A665" s="726"/>
    </row>
    <row r="666" spans="1:1">
      <c r="A666" s="726"/>
    </row>
    <row r="667" spans="1:1">
      <c r="A667" s="726"/>
    </row>
    <row r="668" spans="1:1">
      <c r="A668" s="726"/>
    </row>
    <row r="669" spans="1:1">
      <c r="A669" s="726"/>
    </row>
    <row r="670" spans="1:1">
      <c r="A670" s="726"/>
    </row>
    <row r="671" spans="1:1">
      <c r="A671" s="726"/>
    </row>
    <row r="672" spans="1:1">
      <c r="A672" s="726"/>
    </row>
    <row r="673" spans="1:1">
      <c r="A673" s="726"/>
    </row>
    <row r="674" spans="1:1">
      <c r="A674" s="726"/>
    </row>
    <row r="675" spans="1:1">
      <c r="A675" s="726"/>
    </row>
    <row r="676" spans="1:1">
      <c r="A676" s="726"/>
    </row>
    <row r="677" spans="1:1">
      <c r="A677" s="726"/>
    </row>
    <row r="678" spans="1:1">
      <c r="A678" s="726"/>
    </row>
    <row r="679" spans="1:1">
      <c r="A679" s="726"/>
    </row>
    <row r="680" spans="1:1">
      <c r="A680" s="726"/>
    </row>
    <row r="681" spans="1:1">
      <c r="A681" s="726"/>
    </row>
    <row r="682" spans="1:1">
      <c r="A682" s="726"/>
    </row>
    <row r="683" spans="1:1">
      <c r="A683" s="726"/>
    </row>
    <row r="684" spans="1:1">
      <c r="A684" s="726"/>
    </row>
    <row r="685" spans="1:1">
      <c r="A685" s="726"/>
    </row>
    <row r="686" spans="1:1">
      <c r="A686" s="726"/>
    </row>
    <row r="687" spans="1:1">
      <c r="A687" s="726"/>
    </row>
    <row r="688" spans="1:1">
      <c r="A688" s="726"/>
    </row>
    <row r="689" spans="1:1">
      <c r="A689" s="726"/>
    </row>
    <row r="690" spans="1:1">
      <c r="A690" s="726"/>
    </row>
    <row r="691" spans="1:1">
      <c r="A691" s="726"/>
    </row>
    <row r="692" spans="1:1">
      <c r="A692" s="726"/>
    </row>
    <row r="693" spans="1:1">
      <c r="A693" s="726"/>
    </row>
    <row r="694" spans="1:1">
      <c r="A694" s="726"/>
    </row>
    <row r="695" spans="1:1">
      <c r="A695" s="726"/>
    </row>
    <row r="696" spans="1:1">
      <c r="A696" s="726"/>
    </row>
    <row r="697" spans="1:1">
      <c r="A697" s="726"/>
    </row>
    <row r="698" spans="1:1">
      <c r="A698" s="726"/>
    </row>
    <row r="699" spans="1:1">
      <c r="A699" s="726"/>
    </row>
    <row r="700" spans="1:1">
      <c r="A700" s="726"/>
    </row>
    <row r="701" spans="1:1">
      <c r="A701" s="726"/>
    </row>
    <row r="702" spans="1:1">
      <c r="A702" s="726"/>
    </row>
    <row r="703" spans="1:1">
      <c r="A703" s="726"/>
    </row>
    <row r="704" spans="1:1">
      <c r="A704" s="726"/>
    </row>
    <row r="705" spans="1:1">
      <c r="A705" s="726"/>
    </row>
    <row r="706" spans="1:1">
      <c r="A706" s="726"/>
    </row>
    <row r="707" spans="1:1">
      <c r="A707" s="726"/>
    </row>
    <row r="708" spans="1:1">
      <c r="A708" s="726"/>
    </row>
    <row r="709" spans="1:1">
      <c r="A709" s="726"/>
    </row>
    <row r="710" spans="1:1">
      <c r="A710" s="726"/>
    </row>
    <row r="711" spans="1:1">
      <c r="A711" s="726"/>
    </row>
    <row r="712" spans="1:1">
      <c r="A712" s="726"/>
    </row>
    <row r="713" spans="1:1">
      <c r="A713" s="726"/>
    </row>
    <row r="714" spans="1:1">
      <c r="A714" s="726"/>
    </row>
    <row r="715" spans="1:1">
      <c r="A715" s="726"/>
    </row>
    <row r="716" spans="1:1">
      <c r="A716" s="726"/>
    </row>
    <row r="717" spans="1:1">
      <c r="A717" s="726"/>
    </row>
    <row r="718" spans="1:1">
      <c r="A718" s="726"/>
    </row>
    <row r="719" spans="1:1">
      <c r="A719" s="726"/>
    </row>
    <row r="720" spans="1:1">
      <c r="A720" s="726"/>
    </row>
    <row r="721" spans="1:1">
      <c r="A721" s="726"/>
    </row>
    <row r="722" spans="1:1">
      <c r="A722" s="726"/>
    </row>
    <row r="723" spans="1:1">
      <c r="A723" s="726"/>
    </row>
    <row r="724" spans="1:1">
      <c r="A724" s="726"/>
    </row>
    <row r="725" spans="1:1">
      <c r="A725" s="726"/>
    </row>
    <row r="726" spans="1:1">
      <c r="A726" s="726"/>
    </row>
    <row r="727" spans="1:1">
      <c r="A727" s="726"/>
    </row>
    <row r="728" spans="1:1">
      <c r="A728" s="726"/>
    </row>
    <row r="729" spans="1:1">
      <c r="A729" s="726"/>
    </row>
    <row r="730" spans="1:1">
      <c r="A730" s="726"/>
    </row>
    <row r="731" spans="1:1">
      <c r="A731" s="726"/>
    </row>
    <row r="732" spans="1:1">
      <c r="A732" s="726"/>
    </row>
    <row r="733" spans="1:1">
      <c r="A733" s="726"/>
    </row>
    <row r="734" spans="1:1">
      <c r="A734" s="726"/>
    </row>
    <row r="735" spans="1:1">
      <c r="A735" s="726"/>
    </row>
    <row r="736" spans="1:1">
      <c r="A736" s="726"/>
    </row>
    <row r="737" spans="1:1">
      <c r="A737" s="726"/>
    </row>
    <row r="738" spans="1:1">
      <c r="A738" s="726"/>
    </row>
    <row r="739" spans="1:1">
      <c r="A739" s="726"/>
    </row>
    <row r="740" spans="1:1">
      <c r="A740" s="726"/>
    </row>
    <row r="741" spans="1:1">
      <c r="A741" s="726"/>
    </row>
    <row r="742" spans="1:1">
      <c r="A742" s="726"/>
    </row>
    <row r="743" spans="1:1">
      <c r="A743" s="726"/>
    </row>
    <row r="744" spans="1:1">
      <c r="A744" s="726"/>
    </row>
    <row r="745" spans="1:1">
      <c r="A745" s="726"/>
    </row>
    <row r="746" spans="1:1">
      <c r="A746" s="726"/>
    </row>
    <row r="747" spans="1:1">
      <c r="A747" s="726"/>
    </row>
    <row r="748" spans="1:1">
      <c r="A748" s="726"/>
    </row>
    <row r="749" spans="1:1">
      <c r="A749" s="726"/>
    </row>
    <row r="750" spans="1:1">
      <c r="A750" s="726"/>
    </row>
    <row r="751" spans="1:1">
      <c r="A751" s="726"/>
    </row>
    <row r="752" spans="1:1">
      <c r="A752" s="726"/>
    </row>
    <row r="753" spans="1:1">
      <c r="A753" s="726"/>
    </row>
    <row r="754" spans="1:1">
      <c r="A754" s="726"/>
    </row>
    <row r="755" spans="1:1">
      <c r="A755" s="726"/>
    </row>
    <row r="756" spans="1:1">
      <c r="A756" s="726"/>
    </row>
    <row r="757" spans="1:1">
      <c r="A757" s="726"/>
    </row>
    <row r="758" spans="1:1">
      <c r="A758" s="726"/>
    </row>
    <row r="759" spans="1:1">
      <c r="A759" s="726"/>
    </row>
    <row r="760" spans="1:1">
      <c r="A760" s="726"/>
    </row>
    <row r="761" spans="1:1">
      <c r="A761" s="726"/>
    </row>
    <row r="762" spans="1:1">
      <c r="A762" s="726"/>
    </row>
    <row r="763" spans="1:1">
      <c r="A763" s="726"/>
    </row>
    <row r="764" spans="1:1">
      <c r="A764" s="726"/>
    </row>
    <row r="765" spans="1:1">
      <c r="A765" s="726"/>
    </row>
    <row r="766" spans="1:1">
      <c r="A766" s="726"/>
    </row>
    <row r="767" spans="1:1">
      <c r="A767" s="726"/>
    </row>
    <row r="768" spans="1:1">
      <c r="A768" s="726"/>
    </row>
    <row r="769" spans="1:1">
      <c r="A769" s="726"/>
    </row>
    <row r="770" spans="1:1">
      <c r="A770" s="726"/>
    </row>
    <row r="771" spans="1:1">
      <c r="A771" s="726"/>
    </row>
    <row r="772" spans="1:1">
      <c r="A772" s="726"/>
    </row>
    <row r="773" spans="1:1">
      <c r="A773" s="726"/>
    </row>
    <row r="774" spans="1:1">
      <c r="A774" s="726"/>
    </row>
    <row r="775" spans="1:1">
      <c r="A775" s="726"/>
    </row>
    <row r="776" spans="1:1">
      <c r="A776" s="726"/>
    </row>
    <row r="777" spans="1:1">
      <c r="A777" s="726"/>
    </row>
    <row r="778" spans="1:1">
      <c r="A778" s="726"/>
    </row>
    <row r="779" spans="1:1">
      <c r="A779" s="726"/>
    </row>
    <row r="780" spans="1:1">
      <c r="A780" s="726"/>
    </row>
    <row r="781" spans="1:1">
      <c r="A781" s="726"/>
    </row>
    <row r="782" spans="1:1">
      <c r="A782" s="726"/>
    </row>
    <row r="783" spans="1:1">
      <c r="A783" s="726"/>
    </row>
    <row r="784" spans="1:1">
      <c r="A784" s="726"/>
    </row>
    <row r="785" spans="1:1">
      <c r="A785" s="726"/>
    </row>
    <row r="786" spans="1:1">
      <c r="A786" s="726"/>
    </row>
    <row r="787" spans="1:1">
      <c r="A787" s="726"/>
    </row>
    <row r="788" spans="1:1">
      <c r="A788" s="726"/>
    </row>
    <row r="789" spans="1:1">
      <c r="A789" s="726"/>
    </row>
    <row r="790" spans="1:1">
      <c r="A790" s="726"/>
    </row>
    <row r="791" spans="1:1">
      <c r="A791" s="726"/>
    </row>
    <row r="792" spans="1:1">
      <c r="A792" s="726"/>
    </row>
    <row r="793" spans="1:1">
      <c r="A793" s="726"/>
    </row>
    <row r="794" spans="1:1">
      <c r="A794" s="726"/>
    </row>
    <row r="795" spans="1:1">
      <c r="A795" s="726"/>
    </row>
    <row r="796" spans="1:1">
      <c r="A796" s="726"/>
    </row>
    <row r="797" spans="1:1">
      <c r="A797" s="726"/>
    </row>
    <row r="798" spans="1:1">
      <c r="A798" s="726"/>
    </row>
    <row r="799" spans="1:1">
      <c r="A799" s="726"/>
    </row>
    <row r="800" spans="1:1">
      <c r="A800" s="726"/>
    </row>
    <row r="801" spans="1:1">
      <c r="A801" s="726"/>
    </row>
    <row r="802" spans="1:1">
      <c r="A802" s="726"/>
    </row>
    <row r="803" spans="1:1">
      <c r="A803" s="726"/>
    </row>
    <row r="804" spans="1:1">
      <c r="A804" s="726"/>
    </row>
    <row r="805" spans="1:1">
      <c r="A805" s="726"/>
    </row>
    <row r="806" spans="1:1">
      <c r="A806" s="726"/>
    </row>
    <row r="807" spans="1:1">
      <c r="A807" s="726"/>
    </row>
    <row r="808" spans="1:1">
      <c r="A808" s="726"/>
    </row>
    <row r="809" spans="1:1">
      <c r="A809" s="726"/>
    </row>
    <row r="810" spans="1:1">
      <c r="A810" s="726"/>
    </row>
    <row r="811" spans="1:1">
      <c r="A811" s="726"/>
    </row>
    <row r="812" spans="1:1">
      <c r="A812" s="726"/>
    </row>
    <row r="813" spans="1:1">
      <c r="A813" s="726"/>
    </row>
    <row r="814" spans="1:1">
      <c r="A814" s="726"/>
    </row>
    <row r="815" spans="1:1">
      <c r="A815" s="726"/>
    </row>
    <row r="816" spans="1:1">
      <c r="A816" s="726"/>
    </row>
    <row r="817" spans="1:1">
      <c r="A817" s="726"/>
    </row>
    <row r="818" spans="1:1">
      <c r="A818" s="726"/>
    </row>
    <row r="819" spans="1:1">
      <c r="A819" s="726"/>
    </row>
    <row r="820" spans="1:1">
      <c r="A820" s="726"/>
    </row>
    <row r="821" spans="1:1">
      <c r="A821" s="726"/>
    </row>
    <row r="822" spans="1:1">
      <c r="A822" s="726"/>
    </row>
    <row r="823" spans="1:1">
      <c r="A823" s="726"/>
    </row>
    <row r="824" spans="1:1">
      <c r="A824" s="726"/>
    </row>
    <row r="825" spans="1:1">
      <c r="A825" s="726"/>
    </row>
    <row r="826" spans="1:1">
      <c r="A826" s="726"/>
    </row>
    <row r="827" spans="1:1">
      <c r="A827" s="726"/>
    </row>
    <row r="828" spans="1:1">
      <c r="A828" s="726"/>
    </row>
    <row r="829" spans="1:1">
      <c r="A829" s="726"/>
    </row>
    <row r="830" spans="1:1">
      <c r="A830" s="726"/>
    </row>
    <row r="831" spans="1:1">
      <c r="A831" s="726"/>
    </row>
    <row r="832" spans="1:1">
      <c r="A832" s="726"/>
    </row>
    <row r="833" spans="1:1">
      <c r="A833" s="726"/>
    </row>
    <row r="834" spans="1:1">
      <c r="A834" s="726"/>
    </row>
    <row r="835" spans="1:1">
      <c r="A835" s="726"/>
    </row>
    <row r="836" spans="1:1">
      <c r="A836" s="726"/>
    </row>
    <row r="837" spans="1:1">
      <c r="A837" s="726"/>
    </row>
    <row r="838" spans="1:1">
      <c r="A838" s="726"/>
    </row>
    <row r="839" spans="1:1">
      <c r="A839" s="726"/>
    </row>
    <row r="840" spans="1:1">
      <c r="A840" s="726"/>
    </row>
    <row r="841" spans="1:1">
      <c r="A841" s="726"/>
    </row>
    <row r="842" spans="1:1">
      <c r="A842" s="726"/>
    </row>
    <row r="843" spans="1:1">
      <c r="A843" s="726"/>
    </row>
    <row r="844" spans="1:1">
      <c r="A844" s="726"/>
    </row>
    <row r="845" spans="1:1">
      <c r="A845" s="726"/>
    </row>
    <row r="846" spans="1:1">
      <c r="A846" s="726"/>
    </row>
    <row r="847" spans="1:1">
      <c r="A847" s="726"/>
    </row>
    <row r="848" spans="1:1">
      <c r="A848" s="726"/>
    </row>
    <row r="849" spans="1:1">
      <c r="A849" s="726"/>
    </row>
    <row r="850" spans="1:1">
      <c r="A850" s="726"/>
    </row>
    <row r="851" spans="1:1">
      <c r="A851" s="726"/>
    </row>
    <row r="852" spans="1:1">
      <c r="A852" s="726"/>
    </row>
    <row r="853" spans="1:1">
      <c r="A853" s="726"/>
    </row>
    <row r="854" spans="1:1">
      <c r="A854" s="726"/>
    </row>
    <row r="855" spans="1:1">
      <c r="A855" s="726"/>
    </row>
    <row r="856" spans="1:1">
      <c r="A856" s="726"/>
    </row>
    <row r="857" spans="1:1">
      <c r="A857" s="726"/>
    </row>
    <row r="858" spans="1:1">
      <c r="A858" s="726"/>
    </row>
    <row r="859" spans="1:1">
      <c r="A859" s="726"/>
    </row>
    <row r="860" spans="1:1">
      <c r="A860" s="726"/>
    </row>
    <row r="861" spans="1:1">
      <c r="A861" s="726"/>
    </row>
    <row r="862" spans="1:1">
      <c r="A862" s="726"/>
    </row>
    <row r="863" spans="1:1">
      <c r="A863" s="726"/>
    </row>
    <row r="864" spans="1:1">
      <c r="A864" s="726"/>
    </row>
    <row r="865" spans="1:1">
      <c r="A865" s="726"/>
    </row>
    <row r="866" spans="1:1">
      <c r="A866" s="726"/>
    </row>
    <row r="867" spans="1:1">
      <c r="A867" s="726"/>
    </row>
    <row r="868" spans="1:1">
      <c r="A868" s="726"/>
    </row>
    <row r="869" spans="1:1">
      <c r="A869" s="726"/>
    </row>
    <row r="870" spans="1:1">
      <c r="A870" s="726"/>
    </row>
    <row r="871" spans="1:1">
      <c r="A871" s="726"/>
    </row>
    <row r="872" spans="1:1">
      <c r="A872" s="726"/>
    </row>
    <row r="873" spans="1:1">
      <c r="A873" s="726"/>
    </row>
    <row r="874" spans="1:1">
      <c r="A874" s="726"/>
    </row>
    <row r="875" spans="1:1">
      <c r="A875" s="726"/>
    </row>
    <row r="876" spans="1:1">
      <c r="A876" s="726"/>
    </row>
    <row r="877" spans="1:1">
      <c r="A877" s="726"/>
    </row>
    <row r="878" spans="1:1">
      <c r="A878" s="726"/>
    </row>
    <row r="879" spans="1:1">
      <c r="A879" s="726"/>
    </row>
    <row r="880" spans="1:1">
      <c r="A880" s="726"/>
    </row>
    <row r="881" spans="1:1">
      <c r="A881" s="726"/>
    </row>
    <row r="882" spans="1:1">
      <c r="A882" s="726"/>
    </row>
    <row r="883" spans="1:1">
      <c r="A883" s="726"/>
    </row>
    <row r="884" spans="1:1">
      <c r="A884" s="726"/>
    </row>
    <row r="885" spans="1:1">
      <c r="A885" s="726"/>
    </row>
    <row r="886" spans="1:1">
      <c r="A886" s="726"/>
    </row>
    <row r="887" spans="1:1">
      <c r="A887" s="726"/>
    </row>
    <row r="888" spans="1:1">
      <c r="A888" s="726"/>
    </row>
    <row r="889" spans="1:1">
      <c r="A889" s="726"/>
    </row>
    <row r="890" spans="1:1">
      <c r="A890" s="726"/>
    </row>
    <row r="891" spans="1:1">
      <c r="A891" s="726"/>
    </row>
    <row r="892" spans="1:1">
      <c r="A892" s="726"/>
    </row>
    <row r="893" spans="1:1">
      <c r="A893" s="726"/>
    </row>
    <row r="894" spans="1:1">
      <c r="A894" s="726"/>
    </row>
    <row r="895" spans="1:1">
      <c r="A895" s="726"/>
    </row>
    <row r="896" spans="1:1">
      <c r="A896" s="726"/>
    </row>
    <row r="897" spans="1:1">
      <c r="A897" s="726"/>
    </row>
    <row r="898" spans="1:1">
      <c r="A898" s="726"/>
    </row>
    <row r="899" spans="1:1">
      <c r="A899" s="726"/>
    </row>
    <row r="900" spans="1:1">
      <c r="A900" s="726"/>
    </row>
    <row r="901" spans="1:1">
      <c r="A901" s="726"/>
    </row>
    <row r="902" spans="1:1">
      <c r="A902" s="726"/>
    </row>
    <row r="903" spans="1:1">
      <c r="A903" s="726"/>
    </row>
    <row r="904" spans="1:1">
      <c r="A904" s="726"/>
    </row>
    <row r="905" spans="1:1">
      <c r="A905" s="726"/>
    </row>
    <row r="906" spans="1:1">
      <c r="A906" s="726"/>
    </row>
    <row r="907" spans="1:1">
      <c r="A907" s="726"/>
    </row>
    <row r="908" spans="1:1">
      <c r="A908" s="726"/>
    </row>
    <row r="909" spans="1:1">
      <c r="A909" s="726"/>
    </row>
    <row r="910" spans="1:1">
      <c r="A910" s="726"/>
    </row>
    <row r="911" spans="1:1">
      <c r="A911" s="726"/>
    </row>
    <row r="912" spans="1:1">
      <c r="A912" s="726"/>
    </row>
    <row r="913" spans="1:1">
      <c r="A913" s="726"/>
    </row>
    <row r="914" spans="1:1">
      <c r="A914" s="726"/>
    </row>
    <row r="915" spans="1:1">
      <c r="A915" s="726"/>
    </row>
    <row r="916" spans="1:1">
      <c r="A916" s="726"/>
    </row>
    <row r="917" spans="1:1">
      <c r="A917" s="726"/>
    </row>
    <row r="918" spans="1:1">
      <c r="A918" s="726"/>
    </row>
    <row r="919" spans="1:1">
      <c r="A919" s="726"/>
    </row>
    <row r="920" spans="1:1">
      <c r="A920" s="726"/>
    </row>
    <row r="921" spans="1:1">
      <c r="A921" s="726"/>
    </row>
    <row r="922" spans="1:1">
      <c r="A922" s="726"/>
    </row>
    <row r="923" spans="1:1">
      <c r="A923" s="726"/>
    </row>
    <row r="924" spans="1:1">
      <c r="A924" s="726"/>
    </row>
    <row r="925" spans="1:1">
      <c r="A925" s="726"/>
    </row>
    <row r="926" spans="1:1">
      <c r="A926" s="726"/>
    </row>
    <row r="927" spans="1:1">
      <c r="A927" s="726"/>
    </row>
    <row r="928" spans="1:1">
      <c r="A928" s="726"/>
    </row>
    <row r="929" spans="1:1">
      <c r="A929" s="726"/>
    </row>
    <row r="930" spans="1:1">
      <c r="A930" s="726"/>
    </row>
    <row r="931" spans="1:1">
      <c r="A931" s="726"/>
    </row>
    <row r="932" spans="1:1">
      <c r="A932" s="726"/>
    </row>
    <row r="933" spans="1:1">
      <c r="A933" s="726"/>
    </row>
    <row r="934" spans="1:1">
      <c r="A934" s="726"/>
    </row>
    <row r="935" spans="1:1">
      <c r="A935" s="726"/>
    </row>
    <row r="936" spans="1:1">
      <c r="A936" s="726"/>
    </row>
    <row r="937" spans="1:1">
      <c r="A937" s="726"/>
    </row>
    <row r="938" spans="1:1">
      <c r="A938" s="726"/>
    </row>
    <row r="939" spans="1:1">
      <c r="A939" s="726"/>
    </row>
    <row r="940" spans="1:1">
      <c r="A940" s="726"/>
    </row>
    <row r="941" spans="1:1">
      <c r="A941" s="726"/>
    </row>
    <row r="942" spans="1:1">
      <c r="A942" s="726"/>
    </row>
    <row r="943" spans="1:1">
      <c r="A943" s="726"/>
    </row>
    <row r="944" spans="1:1">
      <c r="A944" s="726"/>
    </row>
    <row r="945" spans="1:1">
      <c r="A945" s="726"/>
    </row>
    <row r="946" spans="1:1">
      <c r="A946" s="726"/>
    </row>
    <row r="947" spans="1:1">
      <c r="A947" s="726"/>
    </row>
    <row r="948" spans="1:1">
      <c r="A948" s="726"/>
    </row>
    <row r="949" spans="1:1">
      <c r="A949" s="726"/>
    </row>
    <row r="950" spans="1:1">
      <c r="A950" s="726"/>
    </row>
    <row r="951" spans="1:1">
      <c r="A951" s="726"/>
    </row>
    <row r="952" spans="1:1">
      <c r="A952" s="726"/>
    </row>
    <row r="953" spans="1:1">
      <c r="A953" s="726"/>
    </row>
    <row r="954" spans="1:1">
      <c r="A954" s="726"/>
    </row>
    <row r="955" spans="1:1">
      <c r="A955" s="726"/>
    </row>
    <row r="956" spans="1:1">
      <c r="A956" s="726"/>
    </row>
    <row r="957" spans="1:1">
      <c r="A957" s="726"/>
    </row>
    <row r="958" spans="1:1">
      <c r="A958" s="726"/>
    </row>
    <row r="959" spans="1:1">
      <c r="A959" s="726"/>
    </row>
    <row r="960" spans="1:1">
      <c r="A960" s="726"/>
    </row>
    <row r="961" spans="1:1">
      <c r="A961" s="726"/>
    </row>
    <row r="962" spans="1:1">
      <c r="A962" s="726"/>
    </row>
    <row r="963" spans="1:1">
      <c r="A963" s="726"/>
    </row>
    <row r="964" spans="1:1">
      <c r="A964" s="726"/>
    </row>
    <row r="965" spans="1:1">
      <c r="A965" s="726"/>
    </row>
    <row r="966" spans="1:1">
      <c r="A966" s="726"/>
    </row>
    <row r="967" spans="1:1">
      <c r="A967" s="726"/>
    </row>
    <row r="968" spans="1:1">
      <c r="A968" s="726"/>
    </row>
    <row r="969" spans="1:1">
      <c r="A969" s="726"/>
    </row>
    <row r="970" spans="1:1">
      <c r="A970" s="726"/>
    </row>
    <row r="971" spans="1:1">
      <c r="A971" s="726"/>
    </row>
    <row r="972" spans="1:1">
      <c r="A972" s="726"/>
    </row>
    <row r="973" spans="1:1">
      <c r="A973" s="726"/>
    </row>
    <row r="974" spans="1:1">
      <c r="A974" s="726"/>
    </row>
    <row r="975" spans="1:1">
      <c r="A975" s="726"/>
    </row>
    <row r="976" spans="1:1">
      <c r="A976" s="726"/>
    </row>
    <row r="977" spans="1:1">
      <c r="A977" s="726"/>
    </row>
    <row r="978" spans="1:1">
      <c r="A978" s="726"/>
    </row>
    <row r="979" spans="1:1">
      <c r="A979" s="726"/>
    </row>
    <row r="980" spans="1:1">
      <c r="A980" s="726"/>
    </row>
    <row r="981" spans="1:1">
      <c r="A981" s="726"/>
    </row>
    <row r="982" spans="1:1">
      <c r="A982" s="726"/>
    </row>
    <row r="983" spans="1:1">
      <c r="A983" s="726"/>
    </row>
    <row r="984" spans="1:1">
      <c r="A984" s="726"/>
    </row>
    <row r="985" spans="1:1">
      <c r="A985" s="726"/>
    </row>
    <row r="986" spans="1:1">
      <c r="A986" s="726"/>
    </row>
    <row r="987" spans="1:1">
      <c r="A987" s="726"/>
    </row>
    <row r="988" spans="1:1">
      <c r="A988" s="726"/>
    </row>
    <row r="989" spans="1:1">
      <c r="A989" s="726"/>
    </row>
    <row r="990" spans="1:1">
      <c r="A990" s="726"/>
    </row>
    <row r="991" spans="1:1">
      <c r="A991" s="726"/>
    </row>
    <row r="992" spans="1:1">
      <c r="A992" s="726"/>
    </row>
    <row r="993" spans="1:1">
      <c r="A993" s="726"/>
    </row>
    <row r="994" spans="1:1">
      <c r="A994" s="726"/>
    </row>
    <row r="995" spans="1:1">
      <c r="A995" s="726"/>
    </row>
    <row r="996" spans="1:1">
      <c r="A996" s="726"/>
    </row>
    <row r="997" spans="1:1">
      <c r="A997" s="726"/>
    </row>
    <row r="998" spans="1:1">
      <c r="A998" s="726"/>
    </row>
    <row r="999" spans="1:1">
      <c r="A999" s="726"/>
    </row>
    <row r="1000" spans="1:1">
      <c r="A1000" s="726"/>
    </row>
    <row r="1001" spans="1:1">
      <c r="A1001" s="726"/>
    </row>
    <row r="1002" spans="1:1">
      <c r="A1002" s="726"/>
    </row>
    <row r="1003" spans="1:1">
      <c r="A1003" s="726"/>
    </row>
    <row r="1004" spans="1:1">
      <c r="A1004" s="726"/>
    </row>
    <row r="1005" spans="1:1">
      <c r="A1005" s="726"/>
    </row>
    <row r="1006" spans="1:1">
      <c r="A1006" s="726"/>
    </row>
    <row r="1007" spans="1:1">
      <c r="A1007" s="726"/>
    </row>
    <row r="1008" spans="1:1">
      <c r="A1008" s="726"/>
    </row>
    <row r="1009" spans="1:1">
      <c r="A1009" s="726"/>
    </row>
    <row r="1010" spans="1:1">
      <c r="A1010" s="726"/>
    </row>
    <row r="1011" spans="1:1">
      <c r="A1011" s="726"/>
    </row>
    <row r="1012" spans="1:1">
      <c r="A1012" s="726"/>
    </row>
    <row r="1013" spans="1:1">
      <c r="A1013" s="726"/>
    </row>
    <row r="1014" spans="1:1">
      <c r="A1014" s="726"/>
    </row>
    <row r="1015" spans="1:1">
      <c r="A1015" s="726"/>
    </row>
    <row r="1016" spans="1:1">
      <c r="A1016" s="726"/>
    </row>
    <row r="1017" spans="1:1">
      <c r="A1017" s="726"/>
    </row>
    <row r="1018" spans="1:1">
      <c r="A1018" s="726"/>
    </row>
    <row r="1019" spans="1:1">
      <c r="A1019" s="726"/>
    </row>
    <row r="1020" spans="1:1">
      <c r="A1020" s="726"/>
    </row>
    <row r="1021" spans="1:1">
      <c r="A1021" s="726"/>
    </row>
    <row r="1022" spans="1:1">
      <c r="A1022" s="726"/>
    </row>
    <row r="1023" spans="1:1">
      <c r="A1023" s="726"/>
    </row>
    <row r="1024" spans="1:1">
      <c r="A1024" s="726"/>
    </row>
    <row r="1025" spans="1:1">
      <c r="A1025" s="726"/>
    </row>
    <row r="1026" spans="1:1">
      <c r="A1026" s="726"/>
    </row>
    <row r="1027" spans="1:1">
      <c r="A1027" s="726"/>
    </row>
    <row r="1028" spans="1:1">
      <c r="A1028" s="726"/>
    </row>
    <row r="1029" spans="1:1">
      <c r="A1029" s="726"/>
    </row>
    <row r="1030" spans="1:1">
      <c r="A1030" s="726"/>
    </row>
    <row r="1031" spans="1:1">
      <c r="A1031" s="726"/>
    </row>
    <row r="1032" spans="1:1">
      <c r="A1032" s="726"/>
    </row>
    <row r="1033" spans="1:1">
      <c r="A1033" s="726"/>
    </row>
    <row r="1034" spans="1:1">
      <c r="A1034" s="726"/>
    </row>
    <row r="1035" spans="1:1">
      <c r="A1035" s="726"/>
    </row>
    <row r="1036" spans="1:1">
      <c r="A1036" s="726"/>
    </row>
    <row r="1037" spans="1:1">
      <c r="A1037" s="726"/>
    </row>
    <row r="1038" spans="1:1">
      <c r="A1038" s="726"/>
    </row>
    <row r="1039" spans="1:1">
      <c r="A1039" s="726"/>
    </row>
    <row r="1040" spans="1:1">
      <c r="A1040" s="726"/>
    </row>
    <row r="1041" spans="1:1">
      <c r="A1041" s="726"/>
    </row>
    <row r="1042" spans="1:1">
      <c r="A1042" s="726"/>
    </row>
    <row r="1043" spans="1:1">
      <c r="A1043" s="726"/>
    </row>
    <row r="1044" spans="1:1">
      <c r="A1044" s="726"/>
    </row>
    <row r="1045" spans="1:1">
      <c r="A1045" s="726"/>
    </row>
    <row r="1046" spans="1:1">
      <c r="A1046" s="726"/>
    </row>
    <row r="1047" spans="1:1">
      <c r="A1047" s="726"/>
    </row>
    <row r="1048" spans="1:1">
      <c r="A1048" s="726"/>
    </row>
    <row r="1049" spans="1:1">
      <c r="A1049" s="726"/>
    </row>
    <row r="1050" spans="1:1">
      <c r="A1050" s="726"/>
    </row>
    <row r="1051" spans="1:1">
      <c r="A1051" s="726"/>
    </row>
    <row r="1052" spans="1:1">
      <c r="A1052" s="726"/>
    </row>
    <row r="1053" spans="1:1">
      <c r="A1053" s="726"/>
    </row>
    <row r="1054" spans="1:1">
      <c r="A1054" s="726"/>
    </row>
    <row r="1055" spans="1:1">
      <c r="A1055" s="726"/>
    </row>
    <row r="1056" spans="1:1">
      <c r="A1056" s="726"/>
    </row>
    <row r="1057" spans="1:1">
      <c r="A1057" s="726"/>
    </row>
    <row r="1058" spans="1:1">
      <c r="A1058" s="726"/>
    </row>
    <row r="1059" spans="1:1">
      <c r="A1059" s="726"/>
    </row>
    <row r="1060" spans="1:1">
      <c r="A1060" s="726"/>
    </row>
    <row r="1061" spans="1:1">
      <c r="A1061" s="726"/>
    </row>
    <row r="1062" spans="1:1">
      <c r="A1062" s="726"/>
    </row>
    <row r="1063" spans="1:1">
      <c r="A1063" s="726"/>
    </row>
    <row r="1064" spans="1:1">
      <c r="A1064" s="726"/>
    </row>
    <row r="1065" spans="1:1">
      <c r="A1065" s="726"/>
    </row>
    <row r="1066" spans="1:1">
      <c r="A1066" s="726"/>
    </row>
    <row r="1067" spans="1:1">
      <c r="A1067" s="726"/>
    </row>
    <row r="1068" spans="1:1">
      <c r="A1068" s="726"/>
    </row>
    <row r="1069" spans="1:1">
      <c r="A1069" s="726"/>
    </row>
    <row r="1070" spans="1:1">
      <c r="A1070" s="726"/>
    </row>
    <row r="1071" spans="1:1">
      <c r="A1071" s="726"/>
    </row>
    <row r="1072" spans="1:1">
      <c r="A1072" s="726"/>
    </row>
    <row r="1073" spans="1:1">
      <c r="A1073" s="726"/>
    </row>
    <row r="1074" spans="1:1">
      <c r="A1074" s="726"/>
    </row>
    <row r="1075" spans="1:1">
      <c r="A1075" s="726"/>
    </row>
    <row r="1076" spans="1:1">
      <c r="A1076" s="726"/>
    </row>
    <row r="1077" spans="1:1">
      <c r="A1077" s="726"/>
    </row>
    <row r="1078" spans="1:1">
      <c r="A1078" s="726"/>
    </row>
    <row r="1079" spans="1:1">
      <c r="A1079" s="726"/>
    </row>
    <row r="1080" spans="1:1">
      <c r="A1080" s="726"/>
    </row>
    <row r="1081" spans="1:1">
      <c r="A1081" s="726"/>
    </row>
    <row r="1082" spans="1:1">
      <c r="A1082" s="726"/>
    </row>
    <row r="1083" spans="1:1">
      <c r="A1083" s="726"/>
    </row>
    <row r="1084" spans="1:1">
      <c r="A1084" s="726"/>
    </row>
    <row r="1085" spans="1:1">
      <c r="A1085" s="726"/>
    </row>
    <row r="1086" spans="1:1">
      <c r="A1086" s="726"/>
    </row>
    <row r="1087" spans="1:1">
      <c r="A1087" s="726"/>
    </row>
    <row r="1088" spans="1:1">
      <c r="A1088" s="726"/>
    </row>
    <row r="1089" spans="1:1">
      <c r="A1089" s="726"/>
    </row>
    <row r="1090" spans="1:1">
      <c r="A1090" s="726"/>
    </row>
    <row r="1091" spans="1:1">
      <c r="A1091" s="726"/>
    </row>
    <row r="1092" spans="1:1">
      <c r="A1092" s="726"/>
    </row>
    <row r="1093" spans="1:1">
      <c r="A1093" s="726"/>
    </row>
    <row r="1094" spans="1:1">
      <c r="A1094" s="726"/>
    </row>
    <row r="1095" spans="1:1">
      <c r="A1095" s="726"/>
    </row>
    <row r="1096" spans="1:1">
      <c r="A1096" s="726"/>
    </row>
    <row r="1097" spans="1:1">
      <c r="A1097" s="726"/>
    </row>
    <row r="1098" spans="1:1">
      <c r="A1098" s="726"/>
    </row>
    <row r="1099" spans="1:1">
      <c r="A1099" s="726"/>
    </row>
    <row r="1100" spans="1:1">
      <c r="A1100" s="726"/>
    </row>
    <row r="1101" spans="1:1">
      <c r="A1101" s="726"/>
    </row>
    <row r="1102" spans="1:1">
      <c r="A1102" s="726"/>
    </row>
    <row r="1103" spans="1:1">
      <c r="A1103" s="726"/>
    </row>
    <row r="1104" spans="1:1">
      <c r="A1104" s="726"/>
    </row>
    <row r="1105" spans="1:1">
      <c r="A1105" s="726"/>
    </row>
    <row r="1106" spans="1:1">
      <c r="A1106" s="726"/>
    </row>
    <row r="1107" spans="1:1">
      <c r="A1107" s="726"/>
    </row>
    <row r="1108" spans="1:1">
      <c r="A1108" s="726"/>
    </row>
    <row r="1109" spans="1:1">
      <c r="A1109" s="726"/>
    </row>
    <row r="1110" spans="1:1">
      <c r="A1110" s="726"/>
    </row>
    <row r="1111" spans="1:1">
      <c r="A1111" s="726"/>
    </row>
    <row r="1112" spans="1:1">
      <c r="A1112" s="726"/>
    </row>
    <row r="1113" spans="1:1">
      <c r="A1113" s="726"/>
    </row>
    <row r="1114" spans="1:1">
      <c r="A1114" s="726"/>
    </row>
    <row r="1115" spans="1:1">
      <c r="A1115" s="726"/>
    </row>
    <row r="1116" spans="1:1">
      <c r="A1116" s="726"/>
    </row>
    <row r="1117" spans="1:1">
      <c r="A1117" s="726"/>
    </row>
    <row r="1118" spans="1:1">
      <c r="A1118" s="726"/>
    </row>
    <row r="1119" spans="1:1">
      <c r="A1119" s="726"/>
    </row>
    <row r="1120" spans="1:1">
      <c r="A1120" s="726"/>
    </row>
    <row r="1121" spans="1:1">
      <c r="A1121" s="726"/>
    </row>
    <row r="1122" spans="1:1">
      <c r="A1122" s="726"/>
    </row>
    <row r="1123" spans="1:1">
      <c r="A1123" s="726"/>
    </row>
    <row r="1124" spans="1:1">
      <c r="A1124" s="726"/>
    </row>
    <row r="1125" spans="1:1">
      <c r="A1125" s="726"/>
    </row>
    <row r="1126" spans="1:1">
      <c r="A1126" s="726"/>
    </row>
    <row r="1127" spans="1:1">
      <c r="A1127" s="726"/>
    </row>
    <row r="1128" spans="1:1">
      <c r="A1128" s="726"/>
    </row>
    <row r="1129" spans="1:1">
      <c r="A1129" s="726"/>
    </row>
    <row r="1130" spans="1:1">
      <c r="A1130" s="726"/>
    </row>
    <row r="1131" spans="1:1">
      <c r="A1131" s="726"/>
    </row>
    <row r="1132" spans="1:1">
      <c r="A1132" s="726"/>
    </row>
    <row r="1133" spans="1:1">
      <c r="A1133" s="726"/>
    </row>
    <row r="1134" spans="1:1">
      <c r="A1134" s="726"/>
    </row>
    <row r="1135" spans="1:1">
      <c r="A1135" s="726"/>
    </row>
    <row r="1136" spans="1:1">
      <c r="A1136" s="726"/>
    </row>
    <row r="1137" spans="1:1">
      <c r="A1137" s="726"/>
    </row>
    <row r="1138" spans="1:1">
      <c r="A1138" s="726"/>
    </row>
    <row r="1139" spans="1:1">
      <c r="A1139" s="726"/>
    </row>
    <row r="1140" spans="1:1">
      <c r="A1140" s="726"/>
    </row>
    <row r="1141" spans="1:1">
      <c r="A1141" s="726"/>
    </row>
    <row r="1142" spans="1:1">
      <c r="A1142" s="726"/>
    </row>
    <row r="1143" spans="1:1">
      <c r="A1143" s="726"/>
    </row>
    <row r="1144" spans="1:1">
      <c r="A1144" s="726"/>
    </row>
    <row r="1145" spans="1:1">
      <c r="A1145" s="726"/>
    </row>
    <row r="1146" spans="1:1">
      <c r="A1146" s="726"/>
    </row>
    <row r="1147" spans="1:1">
      <c r="A1147" s="726"/>
    </row>
    <row r="1148" spans="1:1">
      <c r="A1148" s="726"/>
    </row>
    <row r="1149" spans="1:1">
      <c r="A1149" s="726"/>
    </row>
    <row r="1150" spans="1:1">
      <c r="A1150" s="726"/>
    </row>
    <row r="1151" spans="1:1">
      <c r="A1151" s="726"/>
    </row>
    <row r="1152" spans="1:1">
      <c r="A1152" s="726"/>
    </row>
    <row r="1153" spans="1:1">
      <c r="A1153" s="726"/>
    </row>
    <row r="1154" spans="1:1">
      <c r="A1154" s="726"/>
    </row>
    <row r="1155" spans="1:1">
      <c r="A1155" s="726"/>
    </row>
    <row r="1156" spans="1:1">
      <c r="A1156" s="726"/>
    </row>
    <row r="1157" spans="1:1">
      <c r="A1157" s="726"/>
    </row>
    <row r="1158" spans="1:1">
      <c r="A1158" s="726"/>
    </row>
    <row r="1159" spans="1:1">
      <c r="A1159" s="726"/>
    </row>
    <row r="1160" spans="1:1">
      <c r="A1160" s="726"/>
    </row>
    <row r="1161" spans="1:1">
      <c r="A1161" s="726"/>
    </row>
    <row r="1162" spans="1:1">
      <c r="A1162" s="726"/>
    </row>
    <row r="1163" spans="1:1">
      <c r="A1163" s="726"/>
    </row>
    <row r="1164" spans="1:1">
      <c r="A1164" s="726"/>
    </row>
    <row r="1165" spans="1:1">
      <c r="A1165" s="726"/>
    </row>
    <row r="1166" spans="1:1">
      <c r="A1166" s="726"/>
    </row>
    <row r="1167" spans="1:1">
      <c r="A1167" s="726"/>
    </row>
    <row r="1168" spans="1:1">
      <c r="A1168" s="726"/>
    </row>
    <row r="1169" spans="1:1">
      <c r="A1169" s="726"/>
    </row>
    <row r="1170" spans="1:1">
      <c r="A1170" s="726"/>
    </row>
    <row r="1171" spans="1:1">
      <c r="A1171" s="726"/>
    </row>
    <row r="1172" spans="1:1">
      <c r="A1172" s="726"/>
    </row>
    <row r="1173" spans="1:1">
      <c r="A1173" s="726"/>
    </row>
    <row r="1174" spans="1:1">
      <c r="A1174" s="726"/>
    </row>
    <row r="1175" spans="1:1">
      <c r="A1175" s="726"/>
    </row>
    <row r="1176" spans="1:1">
      <c r="A1176" s="726"/>
    </row>
    <row r="1177" spans="1:1">
      <c r="A1177" s="726"/>
    </row>
    <row r="1178" spans="1:1">
      <c r="A1178" s="726"/>
    </row>
    <row r="1179" spans="1:1">
      <c r="A1179" s="726"/>
    </row>
    <row r="1180" spans="1:1">
      <c r="A1180" s="726"/>
    </row>
    <row r="1181" spans="1:1">
      <c r="A1181" s="726"/>
    </row>
    <row r="1182" spans="1:1">
      <c r="A1182" s="726"/>
    </row>
    <row r="1183" spans="1:1">
      <c r="A1183" s="726"/>
    </row>
    <row r="1184" spans="1:1">
      <c r="A1184" s="726"/>
    </row>
    <row r="1185" spans="1:1">
      <c r="A1185" s="726"/>
    </row>
    <row r="1186" spans="1:1">
      <c r="A1186" s="726"/>
    </row>
    <row r="1187" spans="1:1">
      <c r="A1187" s="726"/>
    </row>
    <row r="1188" spans="1:1">
      <c r="A1188" s="726"/>
    </row>
    <row r="1189" spans="1:1">
      <c r="A1189" s="726"/>
    </row>
    <row r="1190" spans="1:1">
      <c r="A1190" s="726"/>
    </row>
    <row r="1191" spans="1:1">
      <c r="A1191" s="726"/>
    </row>
    <row r="1192" spans="1:1">
      <c r="A1192" s="726"/>
    </row>
    <row r="1193" spans="1:1">
      <c r="A1193" s="726"/>
    </row>
    <row r="1194" spans="1:1">
      <c r="A1194" s="726"/>
    </row>
    <row r="1195" spans="1:1">
      <c r="A1195" s="726"/>
    </row>
    <row r="1196" spans="1:1">
      <c r="A1196" s="726"/>
    </row>
    <row r="1197" spans="1:1">
      <c r="A1197" s="726"/>
    </row>
    <row r="1198" spans="1:1">
      <c r="A1198" s="726"/>
    </row>
    <row r="1199" spans="1:1">
      <c r="A1199" s="726"/>
    </row>
    <row r="1200" spans="1:1">
      <c r="A1200" s="726"/>
    </row>
    <row r="1201" spans="1:1">
      <c r="A1201" s="726"/>
    </row>
    <row r="1202" spans="1:1">
      <c r="A1202" s="726"/>
    </row>
    <row r="1203" spans="1:1">
      <c r="A1203" s="726"/>
    </row>
    <row r="1204" spans="1:1">
      <c r="A1204" s="726"/>
    </row>
    <row r="1205" spans="1:1">
      <c r="A1205" s="726"/>
    </row>
    <row r="1206" spans="1:1">
      <c r="A1206" s="726"/>
    </row>
    <row r="1207" spans="1:1">
      <c r="A1207" s="726"/>
    </row>
    <row r="1208" spans="1:1">
      <c r="A1208" s="726"/>
    </row>
    <row r="1209" spans="1:1">
      <c r="A1209" s="726"/>
    </row>
    <row r="1210" spans="1:1">
      <c r="A1210" s="726"/>
    </row>
    <row r="1211" spans="1:1">
      <c r="A1211" s="726"/>
    </row>
    <row r="1212" spans="1:1">
      <c r="A1212" s="726"/>
    </row>
    <row r="1213" spans="1:1">
      <c r="A1213" s="726"/>
    </row>
    <row r="1214" spans="1:1">
      <c r="A1214" s="726"/>
    </row>
    <row r="1215" spans="1:1">
      <c r="A1215" s="726"/>
    </row>
    <row r="1216" spans="1:1">
      <c r="A1216" s="726"/>
    </row>
    <row r="1217" spans="1:1">
      <c r="A1217" s="726"/>
    </row>
    <row r="1218" spans="1:1">
      <c r="A1218" s="726"/>
    </row>
    <row r="1219" spans="1:1">
      <c r="A1219" s="726"/>
    </row>
    <row r="1220" spans="1:1">
      <c r="A1220" s="726"/>
    </row>
    <row r="1221" spans="1:1">
      <c r="A1221" s="726"/>
    </row>
    <row r="1222" spans="1:1">
      <c r="A1222" s="726"/>
    </row>
    <row r="1223" spans="1:1">
      <c r="A1223" s="726"/>
    </row>
    <row r="1224" spans="1:1">
      <c r="A1224" s="726"/>
    </row>
    <row r="1225" spans="1:1">
      <c r="A1225" s="726"/>
    </row>
    <row r="1226" spans="1:1">
      <c r="A1226" s="726"/>
    </row>
    <row r="1227" spans="1:1">
      <c r="A1227" s="726"/>
    </row>
    <row r="1228" spans="1:1">
      <c r="A1228" s="726"/>
    </row>
    <row r="1229" spans="1:1">
      <c r="A1229" s="726"/>
    </row>
    <row r="1230" spans="1:1">
      <c r="A1230" s="726"/>
    </row>
    <row r="1231" spans="1:1">
      <c r="A1231" s="726"/>
    </row>
    <row r="1232" spans="1:1">
      <c r="A1232" s="726"/>
    </row>
    <row r="1233" spans="1:1">
      <c r="A1233" s="726"/>
    </row>
    <row r="1234" spans="1:1">
      <c r="A1234" s="726"/>
    </row>
    <row r="1235" spans="1:1">
      <c r="A1235" s="726"/>
    </row>
    <row r="1236" spans="1:1">
      <c r="A1236" s="726"/>
    </row>
    <row r="1237" spans="1:1">
      <c r="A1237" s="726"/>
    </row>
    <row r="1238" spans="1:1">
      <c r="A1238" s="726"/>
    </row>
    <row r="1239" spans="1:1">
      <c r="A1239" s="726"/>
    </row>
    <row r="1240" spans="1:1">
      <c r="A1240" s="726"/>
    </row>
    <row r="1241" spans="1:1">
      <c r="A1241" s="726"/>
    </row>
    <row r="1242" spans="1:1">
      <c r="A1242" s="726"/>
    </row>
    <row r="1243" spans="1:1">
      <c r="A1243" s="726"/>
    </row>
    <row r="1244" spans="1:1">
      <c r="A1244" s="726"/>
    </row>
    <row r="1245" spans="1:1">
      <c r="A1245" s="726"/>
    </row>
    <row r="1246" spans="1:1">
      <c r="A1246" s="726"/>
    </row>
    <row r="1247" spans="1:1">
      <c r="A1247" s="726"/>
    </row>
    <row r="1248" spans="1:1">
      <c r="A1248" s="726"/>
    </row>
    <row r="1249" spans="1:1">
      <c r="A1249" s="726"/>
    </row>
    <row r="1250" spans="1:1">
      <c r="A1250" s="726"/>
    </row>
    <row r="1251" spans="1:1">
      <c r="A1251" s="726"/>
    </row>
    <row r="1252" spans="1:1">
      <c r="A1252" s="726"/>
    </row>
    <row r="1253" spans="1:1">
      <c r="A1253" s="726"/>
    </row>
    <row r="1254" spans="1:1">
      <c r="A1254" s="726"/>
    </row>
    <row r="1255" spans="1:1">
      <c r="A1255" s="726"/>
    </row>
    <row r="1256" spans="1:1">
      <c r="A1256" s="726"/>
    </row>
    <row r="1257" spans="1:1">
      <c r="A1257" s="726"/>
    </row>
    <row r="1258" spans="1:1">
      <c r="A1258" s="726"/>
    </row>
    <row r="1259" spans="1:1">
      <c r="A1259" s="726"/>
    </row>
    <row r="1260" spans="1:1">
      <c r="A1260" s="726"/>
    </row>
    <row r="1261" spans="1:1">
      <c r="A1261" s="726"/>
    </row>
    <row r="1262" spans="1:1">
      <c r="A1262" s="726"/>
    </row>
    <row r="1263" spans="1:1">
      <c r="A1263" s="726"/>
    </row>
    <row r="1264" spans="1:1">
      <c r="A1264" s="726"/>
    </row>
    <row r="1265" spans="1:1">
      <c r="A1265" s="726"/>
    </row>
    <row r="1266" spans="1:1">
      <c r="A1266" s="726"/>
    </row>
    <row r="1267" spans="1:1">
      <c r="A1267" s="726"/>
    </row>
    <row r="1268" spans="1:1">
      <c r="A1268" s="726"/>
    </row>
    <row r="1269" spans="1:1">
      <c r="A1269" s="726"/>
    </row>
    <row r="1270" spans="1:1">
      <c r="A1270" s="726"/>
    </row>
    <row r="1271" spans="1:1">
      <c r="A1271" s="726"/>
    </row>
    <row r="1272" spans="1:1">
      <c r="A1272" s="726"/>
    </row>
    <row r="1273" spans="1:1">
      <c r="A1273" s="726"/>
    </row>
    <row r="1274" spans="1:1">
      <c r="A1274" s="726"/>
    </row>
    <row r="1275" spans="1:1">
      <c r="A1275" s="726"/>
    </row>
    <row r="1276" spans="1:1">
      <c r="A1276" s="726"/>
    </row>
    <row r="1277" spans="1:1">
      <c r="A1277" s="726"/>
    </row>
    <row r="1278" spans="1:1">
      <c r="A1278" s="726"/>
    </row>
    <row r="1279" spans="1:1">
      <c r="A1279" s="726"/>
    </row>
    <row r="1280" spans="1:1">
      <c r="A1280" s="726"/>
    </row>
    <row r="1281" spans="1:1">
      <c r="A1281" s="726"/>
    </row>
    <row r="1282" spans="1:1">
      <c r="A1282" s="726"/>
    </row>
    <row r="1283" spans="1:1">
      <c r="A1283" s="726"/>
    </row>
    <row r="1284" spans="1:1">
      <c r="A1284" s="726"/>
    </row>
    <row r="1285" spans="1:1">
      <c r="A1285" s="726"/>
    </row>
    <row r="1286" spans="1:1">
      <c r="A1286" s="726"/>
    </row>
    <row r="1287" spans="1:1">
      <c r="A1287" s="726"/>
    </row>
    <row r="1288" spans="1:1">
      <c r="A1288" s="726"/>
    </row>
    <row r="1289" spans="1:1">
      <c r="A1289" s="726"/>
    </row>
    <row r="1290" spans="1:1">
      <c r="A1290" s="726"/>
    </row>
    <row r="1291" spans="1:1">
      <c r="A1291" s="726"/>
    </row>
    <row r="1292" spans="1:1">
      <c r="A1292" s="726"/>
    </row>
    <row r="1293" spans="1:1">
      <c r="A1293" s="726"/>
    </row>
    <row r="1294" spans="1:1">
      <c r="A1294" s="726"/>
    </row>
    <row r="1295" spans="1:1">
      <c r="A1295" s="726"/>
    </row>
    <row r="1296" spans="1:1">
      <c r="A1296" s="726"/>
    </row>
    <row r="1297" spans="1:1">
      <c r="A1297" s="726"/>
    </row>
    <row r="1298" spans="1:1">
      <c r="A1298" s="726"/>
    </row>
    <row r="1299" spans="1:1">
      <c r="A1299" s="726"/>
    </row>
    <row r="1300" spans="1:1">
      <c r="A1300" s="726"/>
    </row>
    <row r="1301" spans="1:1">
      <c r="A1301" s="726"/>
    </row>
    <row r="1302" spans="1:1">
      <c r="A1302" s="726"/>
    </row>
    <row r="1303" spans="1:1">
      <c r="A1303" s="726"/>
    </row>
    <row r="1304" spans="1:1">
      <c r="A1304" s="726"/>
    </row>
    <row r="1305" spans="1:1">
      <c r="A1305" s="726"/>
    </row>
    <row r="1306" spans="1:1">
      <c r="A1306" s="726"/>
    </row>
    <row r="1307" spans="1:1">
      <c r="A1307" s="726"/>
    </row>
    <row r="1308" spans="1:1">
      <c r="A1308" s="726"/>
    </row>
    <row r="1309" spans="1:1">
      <c r="A1309" s="726"/>
    </row>
    <row r="1310" spans="1:1">
      <c r="A1310" s="726"/>
    </row>
    <row r="1311" spans="1:1">
      <c r="A1311" s="726"/>
    </row>
    <row r="1312" spans="1:1">
      <c r="A1312" s="726"/>
    </row>
    <row r="1313" spans="1:1">
      <c r="A1313" s="726"/>
    </row>
    <row r="1314" spans="1:1">
      <c r="A1314" s="726"/>
    </row>
    <row r="1315" spans="1:1">
      <c r="A1315" s="726"/>
    </row>
    <row r="1316" spans="1:1">
      <c r="A1316" s="726"/>
    </row>
    <row r="1317" spans="1:1">
      <c r="A1317" s="726"/>
    </row>
    <row r="1318" spans="1:1">
      <c r="A1318" s="726"/>
    </row>
    <row r="1319" spans="1:1">
      <c r="A1319" s="726"/>
    </row>
    <row r="1320" spans="1:1">
      <c r="A1320" s="726"/>
    </row>
    <row r="1321" spans="1:1">
      <c r="A1321" s="726"/>
    </row>
    <row r="1322" spans="1:1">
      <c r="A1322" s="726"/>
    </row>
    <row r="1323" spans="1:1">
      <c r="A1323" s="726"/>
    </row>
    <row r="1324" spans="1:1">
      <c r="A1324" s="726"/>
    </row>
    <row r="1325" spans="1:1">
      <c r="A1325" s="726"/>
    </row>
    <row r="1326" spans="1:1">
      <c r="A1326" s="726"/>
    </row>
    <row r="1327" spans="1:1">
      <c r="A1327" s="726"/>
    </row>
    <row r="1328" spans="1:1">
      <c r="A1328" s="726"/>
    </row>
    <row r="1329" spans="1:1">
      <c r="A1329" s="726"/>
    </row>
    <row r="1330" spans="1:1">
      <c r="A1330" s="726"/>
    </row>
    <row r="1331" spans="1:1">
      <c r="A1331" s="726"/>
    </row>
    <row r="1332" spans="1:1">
      <c r="A1332" s="726"/>
    </row>
    <row r="1333" spans="1:1">
      <c r="A1333" s="726"/>
    </row>
    <row r="1334" spans="1:1">
      <c r="A1334" s="726"/>
    </row>
    <row r="1335" spans="1:1">
      <c r="A1335" s="726"/>
    </row>
    <row r="1336" spans="1:1">
      <c r="A1336" s="726"/>
    </row>
    <row r="1337" spans="1:1">
      <c r="A1337" s="726"/>
    </row>
    <row r="1338" spans="1:1">
      <c r="A1338" s="726"/>
    </row>
    <row r="1339" spans="1:1">
      <c r="A1339" s="726"/>
    </row>
    <row r="1340" spans="1:1">
      <c r="A1340" s="726"/>
    </row>
    <row r="1341" spans="1:1">
      <c r="A1341" s="726"/>
    </row>
    <row r="1342" spans="1:1">
      <c r="A1342" s="726"/>
    </row>
    <row r="1343" spans="1:1">
      <c r="A1343" s="726"/>
    </row>
    <row r="1344" spans="1:1">
      <c r="A1344" s="726"/>
    </row>
    <row r="1345" spans="1:1">
      <c r="A1345" s="726"/>
    </row>
    <row r="1346" spans="1:1">
      <c r="A1346" s="726"/>
    </row>
    <row r="1347" spans="1:1">
      <c r="A1347" s="726"/>
    </row>
    <row r="1348" spans="1:1">
      <c r="A1348" s="726"/>
    </row>
    <row r="1349" spans="1:1">
      <c r="A1349" s="726"/>
    </row>
    <row r="1350" spans="1:1">
      <c r="A1350" s="726"/>
    </row>
    <row r="1351" spans="1:1">
      <c r="A1351" s="726"/>
    </row>
    <row r="1352" spans="1:1">
      <c r="A1352" s="726"/>
    </row>
    <row r="1353" spans="1:1">
      <c r="A1353" s="726"/>
    </row>
    <row r="1354" spans="1:1">
      <c r="A1354" s="726"/>
    </row>
    <row r="1355" spans="1:1">
      <c r="A1355" s="726"/>
    </row>
    <row r="1356" spans="1:1">
      <c r="A1356" s="726"/>
    </row>
    <row r="1357" spans="1:1">
      <c r="A1357" s="726"/>
    </row>
    <row r="1358" spans="1:1">
      <c r="A1358" s="726"/>
    </row>
    <row r="1359" spans="1:1">
      <c r="A1359" s="726"/>
    </row>
    <row r="1360" spans="1:1">
      <c r="A1360" s="726"/>
    </row>
    <row r="1361" spans="1:1">
      <c r="A1361" s="726"/>
    </row>
    <row r="1362" spans="1:1">
      <c r="A1362" s="726"/>
    </row>
    <row r="1363" spans="1:1">
      <c r="A1363" s="726"/>
    </row>
    <row r="1364" spans="1:1">
      <c r="A1364" s="726"/>
    </row>
    <row r="1365" spans="1:1">
      <c r="A1365" s="726"/>
    </row>
    <row r="1366" spans="1:1">
      <c r="A1366" s="726"/>
    </row>
    <row r="1367" spans="1:1">
      <c r="A1367" s="726"/>
    </row>
    <row r="1368" spans="1:1">
      <c r="A1368" s="726"/>
    </row>
    <row r="1369" spans="1:1">
      <c r="A1369" s="726"/>
    </row>
    <row r="1370" spans="1:1">
      <c r="A1370" s="726"/>
    </row>
    <row r="1371" spans="1:1">
      <c r="A1371" s="726"/>
    </row>
    <row r="1372" spans="1:1">
      <c r="A1372" s="726"/>
    </row>
    <row r="1373" spans="1:1">
      <c r="A1373" s="726"/>
    </row>
    <row r="1374" spans="1:1">
      <c r="A1374" s="726"/>
    </row>
    <row r="1375" spans="1:1">
      <c r="A1375" s="726"/>
    </row>
    <row r="1376" spans="1:1">
      <c r="A1376" s="726"/>
    </row>
    <row r="1377" spans="1:1">
      <c r="A1377" s="726"/>
    </row>
    <row r="1378" spans="1:1">
      <c r="A1378" s="726"/>
    </row>
    <row r="1379" spans="1:1">
      <c r="A1379" s="726"/>
    </row>
    <row r="1380" spans="1:1">
      <c r="A1380" s="726"/>
    </row>
    <row r="1381" spans="1:1">
      <c r="A1381" s="726"/>
    </row>
    <row r="1382" spans="1:1">
      <c r="A1382" s="726"/>
    </row>
    <row r="1383" spans="1:1">
      <c r="A1383" s="726"/>
    </row>
    <row r="1384" spans="1:1">
      <c r="A1384" s="726"/>
    </row>
    <row r="1385" spans="1:1">
      <c r="A1385" s="726"/>
    </row>
    <row r="1386" spans="1:1">
      <c r="A1386" s="726"/>
    </row>
    <row r="1387" spans="1:1">
      <c r="A1387" s="726"/>
    </row>
    <row r="1388" spans="1:1">
      <c r="A1388" s="726"/>
    </row>
    <row r="1389" spans="1:1">
      <c r="A1389" s="726"/>
    </row>
    <row r="1390" spans="1:1">
      <c r="A1390" s="726"/>
    </row>
    <row r="1391" spans="1:1">
      <c r="A1391" s="726"/>
    </row>
    <row r="1392" spans="1:1">
      <c r="A1392" s="726"/>
    </row>
    <row r="1393" spans="1:1">
      <c r="A1393" s="726"/>
    </row>
    <row r="1394" spans="1:1">
      <c r="A1394" s="726"/>
    </row>
    <row r="1395" spans="1:1">
      <c r="A1395" s="726"/>
    </row>
    <row r="1396" spans="1:1">
      <c r="A1396" s="726"/>
    </row>
    <row r="1397" spans="1:1">
      <c r="A1397" s="726"/>
    </row>
    <row r="1398" spans="1:1">
      <c r="A1398" s="726"/>
    </row>
    <row r="1399" spans="1:1">
      <c r="A1399" s="726"/>
    </row>
    <row r="1400" spans="1:1">
      <c r="A1400" s="726"/>
    </row>
    <row r="1401" spans="1:1">
      <c r="A1401" s="726"/>
    </row>
    <row r="1402" spans="1:1">
      <c r="A1402" s="726"/>
    </row>
    <row r="1403" spans="1:1">
      <c r="A1403" s="726"/>
    </row>
    <row r="1404" spans="1:1">
      <c r="A1404" s="726"/>
    </row>
    <row r="1405" spans="1:1">
      <c r="A1405" s="726"/>
    </row>
    <row r="1406" spans="1:1">
      <c r="A1406" s="726"/>
    </row>
    <row r="1407" spans="1:1">
      <c r="A1407" s="726"/>
    </row>
    <row r="1408" spans="1:1">
      <c r="A1408" s="726"/>
    </row>
    <row r="1409" spans="1:1">
      <c r="A1409" s="726"/>
    </row>
    <row r="1410" spans="1:1">
      <c r="A1410" s="726"/>
    </row>
    <row r="1411" spans="1:1">
      <c r="A1411" s="726"/>
    </row>
    <row r="1412" spans="1:1">
      <c r="A1412" s="726"/>
    </row>
    <row r="1413" spans="1:1">
      <c r="A1413" s="726"/>
    </row>
    <row r="1414" spans="1:1">
      <c r="A1414" s="726"/>
    </row>
    <row r="1415" spans="1:1">
      <c r="A1415" s="726"/>
    </row>
    <row r="1416" spans="1:1">
      <c r="A1416" s="726"/>
    </row>
    <row r="1417" spans="1:1">
      <c r="A1417" s="726"/>
    </row>
    <row r="1418" spans="1:1">
      <c r="A1418" s="726"/>
    </row>
    <row r="1419" spans="1:1">
      <c r="A1419" s="726"/>
    </row>
    <row r="1420" spans="1:1">
      <c r="A1420" s="726"/>
    </row>
    <row r="1421" spans="1:1">
      <c r="A1421" s="726"/>
    </row>
    <row r="1422" spans="1:1">
      <c r="A1422" s="726"/>
    </row>
    <row r="1423" spans="1:1">
      <c r="A1423" s="726"/>
    </row>
    <row r="1424" spans="1:1">
      <c r="A1424" s="726"/>
    </row>
    <row r="1425" spans="1:1">
      <c r="A1425" s="726"/>
    </row>
    <row r="1426" spans="1:1">
      <c r="A1426" s="726"/>
    </row>
    <row r="1427" spans="1:1">
      <c r="A1427" s="726"/>
    </row>
    <row r="1428" spans="1:1">
      <c r="A1428" s="726"/>
    </row>
    <row r="1429" spans="1:1">
      <c r="A1429" s="726"/>
    </row>
    <row r="1430" spans="1:1">
      <c r="A1430" s="726"/>
    </row>
    <row r="1431" spans="1:1">
      <c r="A1431" s="726"/>
    </row>
    <row r="1432" spans="1:1">
      <c r="A1432" s="726"/>
    </row>
    <row r="1433" spans="1:1">
      <c r="A1433" s="726"/>
    </row>
    <row r="1434" spans="1:1">
      <c r="A1434" s="726"/>
    </row>
    <row r="1435" spans="1:1">
      <c r="A1435" s="726"/>
    </row>
    <row r="1436" spans="1:1">
      <c r="A1436" s="726"/>
    </row>
    <row r="1437" spans="1:1">
      <c r="A1437" s="726"/>
    </row>
    <row r="1438" spans="1:1">
      <c r="A1438" s="726"/>
    </row>
    <row r="1439" spans="1:1">
      <c r="A1439" s="726"/>
    </row>
    <row r="1440" spans="1:1">
      <c r="A1440" s="726"/>
    </row>
    <row r="1441" spans="1:1">
      <c r="A1441" s="726"/>
    </row>
    <row r="1442" spans="1:1">
      <c r="A1442" s="726"/>
    </row>
    <row r="1443" spans="1:1">
      <c r="A1443" s="726"/>
    </row>
    <row r="1444" spans="1:1">
      <c r="A1444" s="726"/>
    </row>
    <row r="1445" spans="1:1">
      <c r="A1445" s="726"/>
    </row>
    <row r="1446" spans="1:1">
      <c r="A1446" s="726"/>
    </row>
    <row r="1447" spans="1:1">
      <c r="A1447" s="726"/>
    </row>
    <row r="1448" spans="1:1">
      <c r="A1448" s="726"/>
    </row>
    <row r="1449" spans="1:1">
      <c r="A1449" s="726"/>
    </row>
    <row r="1450" spans="1:1">
      <c r="A1450" s="726"/>
    </row>
    <row r="1451" spans="1:1">
      <c r="A1451" s="726"/>
    </row>
    <row r="1452" spans="1:1">
      <c r="A1452" s="726"/>
    </row>
    <row r="1453" spans="1:1">
      <c r="A1453" s="726"/>
    </row>
    <row r="1454" spans="1:1">
      <c r="A1454" s="726"/>
    </row>
    <row r="1455" spans="1:1">
      <c r="A1455" s="726"/>
    </row>
    <row r="1456" spans="1:1">
      <c r="A1456" s="726"/>
    </row>
    <row r="1457" spans="1:1">
      <c r="A1457" s="726"/>
    </row>
    <row r="1458" spans="1:1">
      <c r="A1458" s="726"/>
    </row>
    <row r="1459" spans="1:1">
      <c r="A1459" s="726"/>
    </row>
    <row r="1460" spans="1:1">
      <c r="A1460" s="726"/>
    </row>
    <row r="1461" spans="1:1">
      <c r="A1461" s="726"/>
    </row>
    <row r="1462" spans="1:1">
      <c r="A1462" s="726"/>
    </row>
    <row r="1463" spans="1:1">
      <c r="A1463" s="726"/>
    </row>
    <row r="1464" spans="1:1">
      <c r="A1464" s="726"/>
    </row>
    <row r="1465" spans="1:1">
      <c r="A1465" s="726"/>
    </row>
    <row r="1466" spans="1:1">
      <c r="A1466" s="726"/>
    </row>
    <row r="1467" spans="1:1">
      <c r="A1467" s="726"/>
    </row>
    <row r="1468" spans="1:1">
      <c r="A1468" s="726"/>
    </row>
    <row r="1469" spans="1:1">
      <c r="A1469" s="726"/>
    </row>
    <row r="1470" spans="1:1">
      <c r="A1470" s="726"/>
    </row>
    <row r="1471" spans="1:1">
      <c r="A1471" s="726"/>
    </row>
    <row r="1472" spans="1:1">
      <c r="A1472" s="726"/>
    </row>
    <row r="1473" spans="1:1">
      <c r="A1473" s="726"/>
    </row>
    <row r="1474" spans="1:1">
      <c r="A1474" s="726"/>
    </row>
    <row r="1475" spans="1:1">
      <c r="A1475" s="726"/>
    </row>
    <row r="1476" spans="1:1">
      <c r="A1476" s="726"/>
    </row>
    <row r="1477" spans="1:1">
      <c r="A1477" s="726"/>
    </row>
    <row r="1478" spans="1:1">
      <c r="A1478" s="726"/>
    </row>
    <row r="1479" spans="1:1">
      <c r="A1479" s="726"/>
    </row>
    <row r="1480" spans="1:1">
      <c r="A1480" s="726"/>
    </row>
    <row r="1481" spans="1:1">
      <c r="A1481" s="726"/>
    </row>
    <row r="1482" spans="1:1">
      <c r="A1482" s="726"/>
    </row>
    <row r="1483" spans="1:1">
      <c r="A1483" s="726"/>
    </row>
    <row r="1484" spans="1:1">
      <c r="A1484" s="726"/>
    </row>
    <row r="1485" spans="1:1">
      <c r="A1485" s="726"/>
    </row>
    <row r="1486" spans="1:1">
      <c r="A1486" s="726"/>
    </row>
    <row r="1487" spans="1:1">
      <c r="A1487" s="726"/>
    </row>
    <row r="1488" spans="1:1">
      <c r="A1488" s="726"/>
    </row>
    <row r="1489" spans="1:1">
      <c r="A1489" s="726"/>
    </row>
    <row r="1490" spans="1:1">
      <c r="A1490" s="726"/>
    </row>
    <row r="1491" spans="1:1">
      <c r="A1491" s="726"/>
    </row>
    <row r="1492" spans="1:1">
      <c r="A1492" s="726"/>
    </row>
    <row r="1493" spans="1:1">
      <c r="A1493" s="726"/>
    </row>
    <row r="1494" spans="1:1">
      <c r="A1494" s="726"/>
    </row>
    <row r="1495" spans="1:1">
      <c r="A1495" s="726"/>
    </row>
    <row r="1496" spans="1:1">
      <c r="A1496" s="726"/>
    </row>
    <row r="1497" spans="1:1">
      <c r="A1497" s="726"/>
    </row>
    <row r="1498" spans="1:1">
      <c r="A1498" s="726"/>
    </row>
    <row r="1499" spans="1:1">
      <c r="A1499" s="726"/>
    </row>
    <row r="1500" spans="1:1">
      <c r="A1500" s="726"/>
    </row>
    <row r="1501" spans="1:1">
      <c r="A1501" s="726"/>
    </row>
    <row r="1502" spans="1:1">
      <c r="A1502" s="726"/>
    </row>
    <row r="1503" spans="1:1">
      <c r="A1503" s="726"/>
    </row>
    <row r="1504" spans="1:1">
      <c r="A1504" s="726"/>
    </row>
    <row r="1505" spans="1:1">
      <c r="A1505" s="726"/>
    </row>
    <row r="1506" spans="1:1">
      <c r="A1506" s="726"/>
    </row>
    <row r="1507" spans="1:1">
      <c r="A1507" s="726"/>
    </row>
    <row r="1508" spans="1:1">
      <c r="A1508" s="726"/>
    </row>
    <row r="1509" spans="1:1">
      <c r="A1509" s="726"/>
    </row>
    <row r="1510" spans="1:1">
      <c r="A1510" s="726"/>
    </row>
    <row r="1511" spans="1:1">
      <c r="A1511" s="726"/>
    </row>
    <row r="1512" spans="1:1">
      <c r="A1512" s="726"/>
    </row>
    <row r="1513" spans="1:1">
      <c r="A1513" s="726"/>
    </row>
    <row r="1514" spans="1:1">
      <c r="A1514" s="726"/>
    </row>
    <row r="1515" spans="1:1">
      <c r="A1515" s="726"/>
    </row>
    <row r="1516" spans="1:1">
      <c r="A1516" s="726"/>
    </row>
    <row r="1517" spans="1:1">
      <c r="A1517" s="726"/>
    </row>
    <row r="1518" spans="1:1">
      <c r="A1518" s="726"/>
    </row>
    <row r="1519" spans="1:1">
      <c r="A1519" s="726"/>
    </row>
    <row r="1520" spans="1:1">
      <c r="A1520" s="726"/>
    </row>
    <row r="1521" spans="1:1">
      <c r="A1521" s="726"/>
    </row>
    <row r="1522" spans="1:1">
      <c r="A1522" s="726"/>
    </row>
    <row r="1523" spans="1:1">
      <c r="A1523" s="726"/>
    </row>
    <row r="1524" spans="1:1">
      <c r="A1524" s="726"/>
    </row>
    <row r="1525" spans="1:1">
      <c r="A1525" s="726"/>
    </row>
    <row r="1526" spans="1:1">
      <c r="A1526" s="726"/>
    </row>
    <row r="1527" spans="1:1">
      <c r="A1527" s="726"/>
    </row>
    <row r="1528" spans="1:1">
      <c r="A1528" s="726"/>
    </row>
    <row r="1529" spans="1:1">
      <c r="A1529" s="726"/>
    </row>
    <row r="1530" spans="1:1">
      <c r="A1530" s="726"/>
    </row>
    <row r="1531" spans="1:1">
      <c r="A1531" s="726"/>
    </row>
    <row r="1532" spans="1:1">
      <c r="A1532" s="726"/>
    </row>
    <row r="1533" spans="1:1">
      <c r="A1533" s="726"/>
    </row>
    <row r="1534" spans="1:1">
      <c r="A1534" s="726"/>
    </row>
    <row r="1535" spans="1:1">
      <c r="A1535" s="726"/>
    </row>
    <row r="1536" spans="1:1">
      <c r="A1536" s="726"/>
    </row>
    <row r="1537" spans="1:1">
      <c r="A1537" s="726"/>
    </row>
    <row r="1538" spans="1:1">
      <c r="A1538" s="726"/>
    </row>
    <row r="1539" spans="1:1">
      <c r="A1539" s="726"/>
    </row>
    <row r="1540" spans="1:1">
      <c r="A1540" s="726"/>
    </row>
    <row r="1541" spans="1:1">
      <c r="A1541" s="726"/>
    </row>
    <row r="1542" spans="1:1">
      <c r="A1542" s="726"/>
    </row>
    <row r="1543" spans="1:1">
      <c r="A1543" s="726"/>
    </row>
    <row r="1544" spans="1:1">
      <c r="A1544" s="726"/>
    </row>
    <row r="1545" spans="1:1">
      <c r="A1545" s="726"/>
    </row>
    <row r="1546" spans="1:1">
      <c r="A1546" s="726"/>
    </row>
    <row r="1547" spans="1:1">
      <c r="A1547" s="726"/>
    </row>
    <row r="1548" spans="1:1">
      <c r="A1548" s="726"/>
    </row>
    <row r="1549" spans="1:1">
      <c r="A1549" s="726"/>
    </row>
    <row r="1550" spans="1:1">
      <c r="A1550" s="726"/>
    </row>
    <row r="1551" spans="1:1">
      <c r="A1551" s="726"/>
    </row>
    <row r="1552" spans="1:1">
      <c r="A1552" s="726"/>
    </row>
    <row r="1553" spans="1:1">
      <c r="A1553" s="726"/>
    </row>
    <row r="1554" spans="1:1">
      <c r="A1554" s="726"/>
    </row>
    <row r="1555" spans="1:1">
      <c r="A1555" s="726"/>
    </row>
    <row r="1556" spans="1:1">
      <c r="A1556" s="726"/>
    </row>
    <row r="1557" spans="1:1">
      <c r="A1557" s="726"/>
    </row>
    <row r="1558" spans="1:1">
      <c r="A1558" s="726"/>
    </row>
    <row r="1559" spans="1:1">
      <c r="A1559" s="726"/>
    </row>
    <row r="1560" spans="1:1">
      <c r="A1560" s="726"/>
    </row>
    <row r="1561" spans="1:1">
      <c r="A1561" s="726"/>
    </row>
    <row r="1562" spans="1:1">
      <c r="A1562" s="726"/>
    </row>
    <row r="1563" spans="1:1">
      <c r="A1563" s="726"/>
    </row>
    <row r="1564" spans="1:1">
      <c r="A1564" s="726"/>
    </row>
    <row r="1565" spans="1:1">
      <c r="A1565" s="726"/>
    </row>
    <row r="1566" spans="1:1">
      <c r="A1566" s="726"/>
    </row>
    <row r="1567" spans="1:1">
      <c r="A1567" s="726"/>
    </row>
    <row r="1568" spans="1:1">
      <c r="A1568" s="726"/>
    </row>
    <row r="1569" spans="1:1">
      <c r="A1569" s="726"/>
    </row>
    <row r="1570" spans="1:1">
      <c r="A1570" s="726"/>
    </row>
    <row r="1571" spans="1:1">
      <c r="A1571" s="726"/>
    </row>
    <row r="1572" spans="1:1">
      <c r="A1572" s="726"/>
    </row>
    <row r="1573" spans="1:1">
      <c r="A1573" s="726"/>
    </row>
    <row r="1574" spans="1:1">
      <c r="A1574" s="726"/>
    </row>
    <row r="1575" spans="1:1">
      <c r="A1575" s="726"/>
    </row>
    <row r="1576" spans="1:1">
      <c r="A1576" s="726"/>
    </row>
    <row r="1577" spans="1:1">
      <c r="A1577" s="726"/>
    </row>
    <row r="1578" spans="1:1">
      <c r="A1578" s="726"/>
    </row>
    <row r="1579" spans="1:1">
      <c r="A1579" s="726"/>
    </row>
    <row r="1580" spans="1:1">
      <c r="A1580" s="726"/>
    </row>
    <row r="1581" spans="1:1">
      <c r="A1581" s="726"/>
    </row>
    <row r="1582" spans="1:1">
      <c r="A1582" s="726"/>
    </row>
    <row r="1583" spans="1:1">
      <c r="A1583" s="726"/>
    </row>
    <row r="1584" spans="1:1">
      <c r="A1584" s="726"/>
    </row>
    <row r="1585" spans="1:1">
      <c r="A1585" s="726"/>
    </row>
    <row r="1586" spans="1:1">
      <c r="A1586" s="726"/>
    </row>
    <row r="1587" spans="1:1">
      <c r="A1587" s="726"/>
    </row>
    <row r="1588" spans="1:1">
      <c r="A1588" s="726"/>
    </row>
    <row r="1589" spans="1:1">
      <c r="A1589" s="726"/>
    </row>
    <row r="1590" spans="1:1">
      <c r="A1590" s="726"/>
    </row>
    <row r="1591" spans="1:1">
      <c r="A1591" s="726"/>
    </row>
    <row r="1592" spans="1:1">
      <c r="A1592" s="726"/>
    </row>
    <row r="1593" spans="1:1">
      <c r="A1593" s="726"/>
    </row>
    <row r="1594" spans="1:1">
      <c r="A1594" s="726"/>
    </row>
    <row r="1595" spans="1:1">
      <c r="A1595" s="726"/>
    </row>
    <row r="1596" spans="1:1">
      <c r="A1596" s="726"/>
    </row>
    <row r="1597" spans="1:1">
      <c r="A1597" s="726"/>
    </row>
    <row r="1598" spans="1:1">
      <c r="A1598" s="726"/>
    </row>
    <row r="1599" spans="1:1">
      <c r="A1599" s="726"/>
    </row>
    <row r="1600" spans="1:1">
      <c r="A1600" s="726"/>
    </row>
    <row r="1601" spans="1:1">
      <c r="A1601" s="726"/>
    </row>
    <row r="1602" spans="1:1">
      <c r="A1602" s="726"/>
    </row>
    <row r="1603" spans="1:1">
      <c r="A1603" s="726"/>
    </row>
    <row r="1604" spans="1:1">
      <c r="A1604" s="726"/>
    </row>
    <row r="1605" spans="1:1">
      <c r="A1605" s="726"/>
    </row>
    <row r="1606" spans="1:1">
      <c r="A1606" s="726"/>
    </row>
    <row r="1607" spans="1:1">
      <c r="A1607" s="726"/>
    </row>
    <row r="1608" spans="1:1">
      <c r="A1608" s="726"/>
    </row>
    <row r="1609" spans="1:1">
      <c r="A1609" s="726"/>
    </row>
    <row r="1610" spans="1:1">
      <c r="A1610" s="726"/>
    </row>
    <row r="1611" spans="1:1">
      <c r="A1611" s="726"/>
    </row>
    <row r="1612" spans="1:1">
      <c r="A1612" s="726"/>
    </row>
    <row r="1613" spans="1:1">
      <c r="A1613" s="726"/>
    </row>
    <row r="1614" spans="1:1">
      <c r="A1614" s="726"/>
    </row>
    <row r="1615" spans="1:1">
      <c r="A1615" s="726"/>
    </row>
    <row r="1616" spans="1:1">
      <c r="A1616" s="726"/>
    </row>
    <row r="1617" spans="1:1">
      <c r="A1617" s="726"/>
    </row>
    <row r="1618" spans="1:1">
      <c r="A1618" s="726"/>
    </row>
    <row r="1619" spans="1:1">
      <c r="A1619" s="726"/>
    </row>
    <row r="1620" spans="1:1">
      <c r="A1620" s="726"/>
    </row>
    <row r="1621" spans="1:1">
      <c r="A1621" s="726"/>
    </row>
    <row r="1622" spans="1:1">
      <c r="A1622" s="726"/>
    </row>
    <row r="1623" spans="1:1">
      <c r="A1623" s="726"/>
    </row>
    <row r="1624" spans="1:1">
      <c r="A1624" s="726"/>
    </row>
    <row r="1625" spans="1:1">
      <c r="A1625" s="726"/>
    </row>
    <row r="1626" spans="1:1">
      <c r="A1626" s="726"/>
    </row>
    <row r="1627" spans="1:1">
      <c r="A1627" s="726"/>
    </row>
    <row r="1628" spans="1:1">
      <c r="A1628" s="726"/>
    </row>
    <row r="1629" spans="1:1">
      <c r="A1629" s="726"/>
    </row>
    <row r="1630" spans="1:1">
      <c r="A1630" s="726"/>
    </row>
    <row r="1631" spans="1:1">
      <c r="A1631" s="726"/>
    </row>
    <row r="1632" spans="1:1">
      <c r="A1632" s="726"/>
    </row>
    <row r="1633" spans="1:1">
      <c r="A1633" s="726"/>
    </row>
    <row r="1634" spans="1:1">
      <c r="A1634" s="726"/>
    </row>
    <row r="1635" spans="1:1">
      <c r="A1635" s="726"/>
    </row>
    <row r="1636" spans="1:1">
      <c r="A1636" s="726"/>
    </row>
    <row r="1637" spans="1:1">
      <c r="A1637" s="726"/>
    </row>
    <row r="1638" spans="1:1">
      <c r="A1638" s="726"/>
    </row>
    <row r="1639" spans="1:1">
      <c r="A1639" s="726"/>
    </row>
    <row r="1640" spans="1:1">
      <c r="A1640" s="726"/>
    </row>
    <row r="1641" spans="1:1">
      <c r="A1641" s="726"/>
    </row>
    <row r="1642" spans="1:1">
      <c r="A1642" s="726"/>
    </row>
    <row r="1643" spans="1:1">
      <c r="A1643" s="726"/>
    </row>
    <row r="1644" spans="1:1">
      <c r="A1644" s="726"/>
    </row>
    <row r="1645" spans="1:1">
      <c r="A1645" s="726"/>
    </row>
    <row r="1646" spans="1:1">
      <c r="A1646" s="726"/>
    </row>
    <row r="1647" spans="1:1">
      <c r="A1647" s="726"/>
    </row>
    <row r="1648" spans="1:1">
      <c r="A1648" s="726"/>
    </row>
    <row r="1649" spans="1:1">
      <c r="A1649" s="726"/>
    </row>
    <row r="1650" spans="1:1">
      <c r="A1650" s="726"/>
    </row>
    <row r="1651" spans="1:1">
      <c r="A1651" s="726"/>
    </row>
    <row r="1652" spans="1:1">
      <c r="A1652" s="726"/>
    </row>
    <row r="1653" spans="1:1">
      <c r="A1653" s="726"/>
    </row>
    <row r="1654" spans="1:1">
      <c r="A1654" s="726"/>
    </row>
    <row r="1655" spans="1:1">
      <c r="A1655" s="726"/>
    </row>
    <row r="1656" spans="1:1">
      <c r="A1656" s="726"/>
    </row>
    <row r="1657" spans="1:1">
      <c r="A1657" s="726"/>
    </row>
    <row r="1658" spans="1:1">
      <c r="A1658" s="726"/>
    </row>
    <row r="1659" spans="1:1">
      <c r="A1659" s="726"/>
    </row>
    <row r="1660" spans="1:1">
      <c r="A1660" s="726"/>
    </row>
    <row r="1661" spans="1:1">
      <c r="A1661" s="726"/>
    </row>
    <row r="1662" spans="1:1">
      <c r="A1662" s="726"/>
    </row>
    <row r="1663" spans="1:1">
      <c r="A1663" s="726"/>
    </row>
    <row r="1664" spans="1:1">
      <c r="A1664" s="726"/>
    </row>
    <row r="1665" spans="1:1">
      <c r="A1665" s="726"/>
    </row>
    <row r="1666" spans="1:1">
      <c r="A1666" s="726"/>
    </row>
    <row r="1667" spans="1:1">
      <c r="A1667" s="726"/>
    </row>
    <row r="1668" spans="1:1">
      <c r="A1668" s="726"/>
    </row>
    <row r="1669" spans="1:1">
      <c r="A1669" s="726"/>
    </row>
    <row r="1670" spans="1:1">
      <c r="A1670" s="726"/>
    </row>
    <row r="1671" spans="1:1">
      <c r="A1671" s="726"/>
    </row>
    <row r="1672" spans="1:1">
      <c r="A1672" s="726"/>
    </row>
    <row r="1673" spans="1:1">
      <c r="A1673" s="726"/>
    </row>
    <row r="1674" spans="1:1">
      <c r="A1674" s="726"/>
    </row>
    <row r="1675" spans="1:1">
      <c r="A1675" s="726"/>
    </row>
    <row r="1676" spans="1:1">
      <c r="A1676" s="726"/>
    </row>
    <row r="1677" spans="1:1">
      <c r="A1677" s="726"/>
    </row>
    <row r="1678" spans="1:1">
      <c r="A1678" s="726"/>
    </row>
    <row r="1679" spans="1:1">
      <c r="A1679" s="726"/>
    </row>
    <row r="1680" spans="1:1">
      <c r="A1680" s="726"/>
    </row>
    <row r="1681" spans="1:1">
      <c r="A1681" s="726"/>
    </row>
    <row r="1682" spans="1:1">
      <c r="A1682" s="726"/>
    </row>
    <row r="1683" spans="1:1">
      <c r="A1683" s="726"/>
    </row>
    <row r="1684" spans="1:1">
      <c r="A1684" s="726"/>
    </row>
    <row r="1685" spans="1:1">
      <c r="A1685" s="726"/>
    </row>
    <row r="1686" spans="1:1">
      <c r="A1686" s="726"/>
    </row>
    <row r="1687" spans="1:1">
      <c r="A1687" s="726"/>
    </row>
    <row r="1688" spans="1:1">
      <c r="A1688" s="726"/>
    </row>
    <row r="1689" spans="1:1">
      <c r="A1689" s="726"/>
    </row>
    <row r="1690" spans="1:1">
      <c r="A1690" s="726"/>
    </row>
    <row r="1691" spans="1:1">
      <c r="A1691" s="726"/>
    </row>
    <row r="1692" spans="1:1">
      <c r="A1692" s="726"/>
    </row>
    <row r="1693" spans="1:1">
      <c r="A1693" s="726"/>
    </row>
    <row r="1694" spans="1:1">
      <c r="A1694" s="726"/>
    </row>
    <row r="1695" spans="1:1">
      <c r="A1695" s="726"/>
    </row>
    <row r="1696" spans="1:1">
      <c r="A1696" s="726"/>
    </row>
    <row r="1697" spans="1:1">
      <c r="A1697" s="726"/>
    </row>
    <row r="1698" spans="1:1">
      <c r="A1698" s="726"/>
    </row>
    <row r="1699" spans="1:1">
      <c r="A1699" s="726"/>
    </row>
    <row r="1700" spans="1:1">
      <c r="A1700" s="726"/>
    </row>
    <row r="1701" spans="1:1">
      <c r="A1701" s="726"/>
    </row>
    <row r="1702" spans="1:1">
      <c r="A1702" s="726"/>
    </row>
    <row r="1703" spans="1:1">
      <c r="A1703" s="726"/>
    </row>
    <row r="1704" spans="1:1">
      <c r="A1704" s="726"/>
    </row>
    <row r="1705" spans="1:1">
      <c r="A1705" s="726"/>
    </row>
    <row r="1706" spans="1:1">
      <c r="A1706" s="726"/>
    </row>
    <row r="1707" spans="1:1">
      <c r="A1707" s="726"/>
    </row>
    <row r="1708" spans="1:1">
      <c r="A1708" s="726"/>
    </row>
    <row r="1709" spans="1:1">
      <c r="A1709" s="726"/>
    </row>
    <row r="1710" spans="1:1">
      <c r="A1710" s="726"/>
    </row>
    <row r="1711" spans="1:1">
      <c r="A1711" s="726"/>
    </row>
    <row r="1712" spans="1:1">
      <c r="A1712" s="726"/>
    </row>
    <row r="1713" spans="1:1">
      <c r="A1713" s="726"/>
    </row>
    <row r="1714" spans="1:1">
      <c r="A1714" s="726"/>
    </row>
    <row r="1715" spans="1:1">
      <c r="A1715" s="726"/>
    </row>
    <row r="1716" spans="1:1">
      <c r="A1716" s="726"/>
    </row>
    <row r="1717" spans="1:1">
      <c r="A1717" s="726"/>
    </row>
    <row r="1718" spans="1:1">
      <c r="A1718" s="726"/>
    </row>
    <row r="1719" spans="1:1">
      <c r="A1719" s="726"/>
    </row>
    <row r="1720" spans="1:1">
      <c r="A1720" s="726"/>
    </row>
    <row r="1721" spans="1:1">
      <c r="A1721" s="726"/>
    </row>
    <row r="1722" spans="1:1">
      <c r="A1722" s="726"/>
    </row>
    <row r="1723" spans="1:1">
      <c r="A1723" s="726"/>
    </row>
    <row r="1724" spans="1:1">
      <c r="A1724" s="726"/>
    </row>
    <row r="1725" spans="1:1">
      <c r="A1725" s="726"/>
    </row>
    <row r="1726" spans="1:1">
      <c r="A1726" s="726"/>
    </row>
    <row r="1727" spans="1:1">
      <c r="A1727" s="726"/>
    </row>
    <row r="1728" spans="1:1">
      <c r="A1728" s="726"/>
    </row>
    <row r="1729" spans="1:1">
      <c r="A1729" s="726"/>
    </row>
    <row r="1730" spans="1:1">
      <c r="A1730" s="726"/>
    </row>
    <row r="1731" spans="1:1">
      <c r="A1731" s="726"/>
    </row>
    <row r="1732" spans="1:1">
      <c r="A1732" s="726"/>
    </row>
    <row r="1733" spans="1:1">
      <c r="A1733" s="726"/>
    </row>
    <row r="1734" spans="1:1">
      <c r="A1734" s="726"/>
    </row>
    <row r="1735" spans="1:1">
      <c r="A1735" s="726"/>
    </row>
    <row r="1736" spans="1:1">
      <c r="A1736" s="726"/>
    </row>
    <row r="1737" spans="1:1">
      <c r="A1737" s="726"/>
    </row>
    <row r="1738" spans="1:1">
      <c r="A1738" s="726"/>
    </row>
    <row r="1739" spans="1:1">
      <c r="A1739" s="726"/>
    </row>
    <row r="1740" spans="1:1">
      <c r="A1740" s="726"/>
    </row>
    <row r="1741" spans="1:1">
      <c r="A1741" s="726"/>
    </row>
    <row r="1742" spans="1:1">
      <c r="A1742" s="726"/>
    </row>
    <row r="1743" spans="1:1">
      <c r="A1743" s="726"/>
    </row>
    <row r="1744" spans="1:1">
      <c r="A1744" s="726"/>
    </row>
    <row r="1745" spans="1:1">
      <c r="A1745" s="726"/>
    </row>
    <row r="1746" spans="1:1">
      <c r="A1746" s="726"/>
    </row>
    <row r="1747" spans="1:1">
      <c r="A1747" s="726"/>
    </row>
    <row r="1748" spans="1:1">
      <c r="A1748" s="726"/>
    </row>
    <row r="1749" spans="1:1">
      <c r="A1749" s="726"/>
    </row>
    <row r="1750" spans="1:1">
      <c r="A1750" s="726"/>
    </row>
    <row r="1751" spans="1:1">
      <c r="A1751" s="726"/>
    </row>
    <row r="1752" spans="1:1">
      <c r="A1752" s="726"/>
    </row>
    <row r="1753" spans="1:1">
      <c r="A1753" s="726"/>
    </row>
    <row r="1754" spans="1:1">
      <c r="A1754" s="726"/>
    </row>
    <row r="1755" spans="1:1">
      <c r="A1755" s="726"/>
    </row>
    <row r="1756" spans="1:1">
      <c r="A1756" s="726"/>
    </row>
    <row r="1757" spans="1:1">
      <c r="A1757" s="726"/>
    </row>
    <row r="1758" spans="1:1">
      <c r="A1758" s="726"/>
    </row>
    <row r="1759" spans="1:1">
      <c r="A1759" s="726"/>
    </row>
    <row r="1760" spans="1:1">
      <c r="A1760" s="726"/>
    </row>
    <row r="1761" spans="1:1">
      <c r="A1761" s="726"/>
    </row>
    <row r="1762" spans="1:1">
      <c r="A1762" s="726"/>
    </row>
    <row r="1763" spans="1:1">
      <c r="A1763" s="726"/>
    </row>
    <row r="1764" spans="1:1">
      <c r="A1764" s="726"/>
    </row>
    <row r="1765" spans="1:1">
      <c r="A1765" s="726"/>
    </row>
    <row r="1766" spans="1:1">
      <c r="A1766" s="726"/>
    </row>
    <row r="1767" spans="1:1">
      <c r="A1767" s="726"/>
    </row>
    <row r="1768" spans="1:1">
      <c r="A1768" s="726"/>
    </row>
    <row r="1769" spans="1:1">
      <c r="A1769" s="726"/>
    </row>
    <row r="1770" spans="1:1">
      <c r="A1770" s="726"/>
    </row>
    <row r="1771" spans="1:1">
      <c r="A1771" s="726"/>
    </row>
    <row r="1772" spans="1:1">
      <c r="A1772" s="726"/>
    </row>
    <row r="1773" spans="1:1">
      <c r="A1773" s="726"/>
    </row>
    <row r="1774" spans="1:1">
      <c r="A1774" s="726"/>
    </row>
    <row r="1775" spans="1:1">
      <c r="A1775" s="726"/>
    </row>
    <row r="1776" spans="1:1">
      <c r="A1776" s="726"/>
    </row>
    <row r="1777" spans="1:1">
      <c r="A1777" s="726"/>
    </row>
    <row r="1778" spans="1:1">
      <c r="A1778" s="726"/>
    </row>
    <row r="1779" spans="1:1">
      <c r="A1779" s="726"/>
    </row>
    <row r="1780" spans="1:1">
      <c r="A1780" s="726"/>
    </row>
    <row r="1781" spans="1:1">
      <c r="A1781" s="726"/>
    </row>
    <row r="1782" spans="1:1">
      <c r="A1782" s="726"/>
    </row>
    <row r="1783" spans="1:1">
      <c r="A1783" s="726"/>
    </row>
    <row r="1784" spans="1:1">
      <c r="A1784" s="726"/>
    </row>
    <row r="1785" spans="1:1">
      <c r="A1785" s="726"/>
    </row>
    <row r="1786" spans="1:1">
      <c r="A1786" s="726"/>
    </row>
    <row r="1787" spans="1:1">
      <c r="A1787" s="726"/>
    </row>
    <row r="1788" spans="1:1">
      <c r="A1788" s="726"/>
    </row>
    <row r="1789" spans="1:1">
      <c r="A1789" s="726"/>
    </row>
    <row r="1790" spans="1:1">
      <c r="A1790" s="726"/>
    </row>
    <row r="1791" spans="1:1">
      <c r="A1791" s="726"/>
    </row>
    <row r="1792" spans="1:1">
      <c r="A1792" s="726"/>
    </row>
    <row r="1793" spans="1:1">
      <c r="A1793" s="726"/>
    </row>
    <row r="1794" spans="1:1">
      <c r="A1794" s="726"/>
    </row>
    <row r="1795" spans="1:1">
      <c r="A1795" s="726"/>
    </row>
    <row r="1796" spans="1:1">
      <c r="A1796" s="726"/>
    </row>
    <row r="1797" spans="1:1">
      <c r="A1797" s="726"/>
    </row>
    <row r="1798" spans="1:1">
      <c r="A1798" s="726"/>
    </row>
    <row r="1799" spans="1:1">
      <c r="A1799" s="726"/>
    </row>
    <row r="1800" spans="1:1">
      <c r="A1800" s="726"/>
    </row>
    <row r="1801" spans="1:1">
      <c r="A1801" s="726"/>
    </row>
    <row r="1802" spans="1:1">
      <c r="A1802" s="726"/>
    </row>
    <row r="1803" spans="1:1">
      <c r="A1803" s="726"/>
    </row>
    <row r="1804" spans="1:1">
      <c r="A1804" s="726"/>
    </row>
    <row r="1805" spans="1:1">
      <c r="A1805" s="726"/>
    </row>
    <row r="1806" spans="1:1">
      <c r="A1806" s="726"/>
    </row>
    <row r="1807" spans="1:1">
      <c r="A1807" s="726"/>
    </row>
    <row r="1808" spans="1:1">
      <c r="A1808" s="726"/>
    </row>
    <row r="1809" spans="1:1">
      <c r="A1809" s="726"/>
    </row>
    <row r="1810" spans="1:1">
      <c r="A1810" s="726"/>
    </row>
    <row r="1811" spans="1:1">
      <c r="A1811" s="726"/>
    </row>
    <row r="1812" spans="1:1">
      <c r="A1812" s="726"/>
    </row>
    <row r="1813" spans="1:1">
      <c r="A1813" s="726"/>
    </row>
    <row r="1814" spans="1:1">
      <c r="A1814" s="726"/>
    </row>
    <row r="1815" spans="1:1">
      <c r="A1815" s="726"/>
    </row>
    <row r="1816" spans="1:1">
      <c r="A1816" s="726"/>
    </row>
    <row r="1817" spans="1:1">
      <c r="A1817" s="726"/>
    </row>
    <row r="1818" spans="1:1">
      <c r="A1818" s="726"/>
    </row>
    <row r="1819" spans="1:1">
      <c r="A1819" s="726"/>
    </row>
    <row r="1820" spans="1:1">
      <c r="A1820" s="726"/>
    </row>
    <row r="1821" spans="1:1">
      <c r="A1821" s="726"/>
    </row>
    <row r="1822" spans="1:1">
      <c r="A1822" s="726"/>
    </row>
    <row r="1823" spans="1:1">
      <c r="A1823" s="726"/>
    </row>
    <row r="1824" spans="1:1">
      <c r="A1824" s="726"/>
    </row>
    <row r="1825" spans="1:1">
      <c r="A1825" s="726"/>
    </row>
    <row r="1826" spans="1:1">
      <c r="A1826" s="726"/>
    </row>
    <row r="1827" spans="1:1">
      <c r="A1827" s="726"/>
    </row>
    <row r="1828" spans="1:1">
      <c r="A1828" s="726"/>
    </row>
    <row r="1829" spans="1:1">
      <c r="A1829" s="726"/>
    </row>
    <row r="1830" spans="1:1">
      <c r="A1830" s="726"/>
    </row>
    <row r="1831" spans="1:1">
      <c r="A1831" s="726"/>
    </row>
    <row r="1832" spans="1:1">
      <c r="A1832" s="726"/>
    </row>
    <row r="1833" spans="1:1">
      <c r="A1833" s="726"/>
    </row>
    <row r="1834" spans="1:1">
      <c r="A1834" s="726"/>
    </row>
    <row r="1835" spans="1:1">
      <c r="A1835" s="726"/>
    </row>
    <row r="1836" spans="1:1">
      <c r="A1836" s="726"/>
    </row>
    <row r="1837" spans="1:1">
      <c r="A1837" s="726"/>
    </row>
    <row r="1838" spans="1:1">
      <c r="A1838" s="726"/>
    </row>
    <row r="1839" spans="1:1">
      <c r="A1839" s="726"/>
    </row>
    <row r="1840" spans="1:1">
      <c r="A1840" s="726"/>
    </row>
    <row r="1841" spans="1:1">
      <c r="A1841" s="726"/>
    </row>
    <row r="1842" spans="1:1">
      <c r="A1842" s="726"/>
    </row>
    <row r="1843" spans="1:1">
      <c r="A1843" s="726"/>
    </row>
    <row r="1844" spans="1:1">
      <c r="A1844" s="726"/>
    </row>
    <row r="1845" spans="1:1">
      <c r="A1845" s="726"/>
    </row>
    <row r="1846" spans="1:1">
      <c r="A1846" s="726"/>
    </row>
    <row r="1847" spans="1:1">
      <c r="A1847" s="726"/>
    </row>
    <row r="1848" spans="1:1">
      <c r="A1848" s="726"/>
    </row>
    <row r="1849" spans="1:1">
      <c r="A1849" s="726"/>
    </row>
    <row r="1850" spans="1:1">
      <c r="A1850" s="726"/>
    </row>
    <row r="1851" spans="1:1">
      <c r="A1851" s="726"/>
    </row>
    <row r="1852" spans="1:1">
      <c r="A1852" s="726"/>
    </row>
    <row r="1853" spans="1:1">
      <c r="A1853" s="726"/>
    </row>
    <row r="1854" spans="1:1">
      <c r="A1854" s="726"/>
    </row>
    <row r="1855" spans="1:1">
      <c r="A1855" s="726"/>
    </row>
    <row r="1856" spans="1:1">
      <c r="A1856" s="726"/>
    </row>
    <row r="1857" spans="1:1">
      <c r="A1857" s="726"/>
    </row>
    <row r="1858" spans="1:1">
      <c r="A1858" s="726"/>
    </row>
    <row r="1859" spans="1:1">
      <c r="A1859" s="726"/>
    </row>
    <row r="1860" spans="1:1">
      <c r="A1860" s="726"/>
    </row>
    <row r="1861" spans="1:1">
      <c r="A1861" s="726"/>
    </row>
    <row r="1862" spans="1:1">
      <c r="A1862" s="726"/>
    </row>
    <row r="1863" spans="1:1">
      <c r="A1863" s="726"/>
    </row>
    <row r="1864" spans="1:1">
      <c r="A1864" s="726"/>
    </row>
    <row r="1865" spans="1:1">
      <c r="A1865" s="726"/>
    </row>
    <row r="1866" spans="1:1">
      <c r="A1866" s="726"/>
    </row>
    <row r="1867" spans="1:1">
      <c r="A1867" s="726"/>
    </row>
    <row r="1868" spans="1:1">
      <c r="A1868" s="726"/>
    </row>
    <row r="1869" spans="1:1">
      <c r="A1869" s="726"/>
    </row>
    <row r="1870" spans="1:1">
      <c r="A1870" s="726"/>
    </row>
    <row r="1871" spans="1:1">
      <c r="A1871" s="726"/>
    </row>
    <row r="1872" spans="1:1">
      <c r="A1872" s="726"/>
    </row>
    <row r="1873" spans="1:1">
      <c r="A1873" s="726"/>
    </row>
    <row r="1874" spans="1:1">
      <c r="A1874" s="726"/>
    </row>
    <row r="1875" spans="1:1">
      <c r="A1875" s="726"/>
    </row>
    <row r="1876" spans="1:1">
      <c r="A1876" s="726"/>
    </row>
    <row r="1877" spans="1:1">
      <c r="A1877" s="726"/>
    </row>
    <row r="1878" spans="1:1">
      <c r="A1878" s="726"/>
    </row>
    <row r="1879" spans="1:1">
      <c r="A1879" s="726"/>
    </row>
    <row r="1880" spans="1:1">
      <c r="A1880" s="726"/>
    </row>
    <row r="1881" spans="1:1">
      <c r="A1881" s="726"/>
    </row>
    <row r="1882" spans="1:1">
      <c r="A1882" s="726"/>
    </row>
    <row r="1883" spans="1:1">
      <c r="A1883" s="726"/>
    </row>
    <row r="1884" spans="1:1">
      <c r="A1884" s="726"/>
    </row>
    <row r="1885" spans="1:1">
      <c r="A1885" s="726"/>
    </row>
    <row r="1886" spans="1:1">
      <c r="A1886" s="726"/>
    </row>
    <row r="1887" spans="1:1">
      <c r="A1887" s="726"/>
    </row>
    <row r="1888" spans="1:1">
      <c r="A1888" s="726"/>
    </row>
    <row r="1889" spans="1:1">
      <c r="A1889" s="726"/>
    </row>
    <row r="1890" spans="1:1">
      <c r="A1890" s="726"/>
    </row>
    <row r="1891" spans="1:1">
      <c r="A1891" s="726"/>
    </row>
    <row r="1892" spans="1:1">
      <c r="A1892" s="726"/>
    </row>
    <row r="1893" spans="1:1">
      <c r="A1893" s="726"/>
    </row>
    <row r="1894" spans="1:1">
      <c r="A1894" s="726"/>
    </row>
    <row r="1895" spans="1:1">
      <c r="A1895" s="726"/>
    </row>
    <row r="1896" spans="1:1">
      <c r="A1896" s="726"/>
    </row>
    <row r="1897" spans="1:1">
      <c r="A1897" s="726"/>
    </row>
    <row r="1898" spans="1:1">
      <c r="A1898" s="726"/>
    </row>
    <row r="1899" spans="1:1">
      <c r="A1899" s="726"/>
    </row>
    <row r="1900" spans="1:1">
      <c r="A1900" s="726"/>
    </row>
    <row r="1901" spans="1:1">
      <c r="A1901" s="726"/>
    </row>
    <row r="1902" spans="1:1">
      <c r="A1902" s="726"/>
    </row>
    <row r="1903" spans="1:1">
      <c r="A1903" s="726"/>
    </row>
    <row r="1904" spans="1:1">
      <c r="A1904" s="726"/>
    </row>
    <row r="1905" spans="1:1">
      <c r="A1905" s="726"/>
    </row>
    <row r="1906" spans="1:1">
      <c r="A1906" s="726"/>
    </row>
    <row r="1907" spans="1:1">
      <c r="A1907" s="726"/>
    </row>
    <row r="1908" spans="1:1">
      <c r="A1908" s="726"/>
    </row>
    <row r="1909" spans="1:1">
      <c r="A1909" s="726"/>
    </row>
    <row r="1910" spans="1:1">
      <c r="A1910" s="726"/>
    </row>
    <row r="1911" spans="1:1">
      <c r="A1911" s="726"/>
    </row>
    <row r="1912" spans="1:1">
      <c r="A1912" s="726"/>
    </row>
    <row r="1913" spans="1:1">
      <c r="A1913" s="726"/>
    </row>
    <row r="1914" spans="1:1">
      <c r="A1914" s="726"/>
    </row>
    <row r="1915" spans="1:1">
      <c r="A1915" s="726"/>
    </row>
    <row r="1916" spans="1:1">
      <c r="A1916" s="726"/>
    </row>
    <row r="1917" spans="1:1">
      <c r="A1917" s="726"/>
    </row>
    <row r="1918" spans="1:1">
      <c r="A1918" s="726"/>
    </row>
    <row r="1919" spans="1:1">
      <c r="A1919" s="726"/>
    </row>
    <row r="1920" spans="1:1">
      <c r="A1920" s="726"/>
    </row>
    <row r="1921" spans="1:1">
      <c r="A1921" s="726"/>
    </row>
    <row r="1922" spans="1:1">
      <c r="A1922" s="726"/>
    </row>
    <row r="1923" spans="1:1">
      <c r="A1923" s="726"/>
    </row>
    <row r="1924" spans="1:1">
      <c r="A1924" s="726"/>
    </row>
    <row r="1925" spans="1:1">
      <c r="A1925" s="726"/>
    </row>
    <row r="1926" spans="1:1">
      <c r="A1926" s="726"/>
    </row>
    <row r="1927" spans="1:1">
      <c r="A1927" s="726"/>
    </row>
    <row r="1928" spans="1:1">
      <c r="A1928" s="726"/>
    </row>
    <row r="1929" spans="1:1">
      <c r="A1929" s="726"/>
    </row>
    <row r="1930" spans="1:1">
      <c r="A1930" s="726"/>
    </row>
    <row r="1931" spans="1:1">
      <c r="A1931" s="726"/>
    </row>
    <row r="1932" spans="1:1">
      <c r="A1932" s="726"/>
    </row>
    <row r="1933" spans="1:1">
      <c r="A1933" s="726"/>
    </row>
    <row r="1934" spans="1:1">
      <c r="A1934" s="726"/>
    </row>
    <row r="1935" spans="1:1">
      <c r="A1935" s="726"/>
    </row>
    <row r="1936" spans="1:1">
      <c r="A1936" s="726"/>
    </row>
    <row r="1937" spans="1:1">
      <c r="A1937" s="726"/>
    </row>
    <row r="1938" spans="1:1">
      <c r="A1938" s="726"/>
    </row>
    <row r="1939" spans="1:1">
      <c r="A1939" s="726"/>
    </row>
    <row r="1940" spans="1:1">
      <c r="A1940" s="726"/>
    </row>
    <row r="1941" spans="1:1">
      <c r="A1941" s="726"/>
    </row>
    <row r="1942" spans="1:1">
      <c r="A1942" s="726"/>
    </row>
    <row r="1943" spans="1:1">
      <c r="A1943" s="726"/>
    </row>
    <row r="1944" spans="1:1">
      <c r="A1944" s="726"/>
    </row>
    <row r="1945" spans="1:1">
      <c r="A1945" s="726"/>
    </row>
    <row r="1946" spans="1:1">
      <c r="A1946" s="726"/>
    </row>
    <row r="1947" spans="1:1">
      <c r="A1947" s="726"/>
    </row>
    <row r="1948" spans="1:1">
      <c r="A1948" s="726"/>
    </row>
    <row r="1949" spans="1:1">
      <c r="A1949" s="726"/>
    </row>
    <row r="1950" spans="1:1">
      <c r="A1950" s="726"/>
    </row>
    <row r="1951" spans="1:1">
      <c r="A1951" s="726"/>
    </row>
    <row r="1952" spans="1:1">
      <c r="A1952" s="726"/>
    </row>
    <row r="1953" spans="1:1">
      <c r="A1953" s="726"/>
    </row>
    <row r="1954" spans="1:1">
      <c r="A1954" s="726"/>
    </row>
    <row r="1955" spans="1:1">
      <c r="A1955" s="726"/>
    </row>
    <row r="1956" spans="1:1">
      <c r="A1956" s="726"/>
    </row>
    <row r="1957" spans="1:1">
      <c r="A1957" s="726"/>
    </row>
    <row r="1958" spans="1:1">
      <c r="A1958" s="726"/>
    </row>
    <row r="1959" spans="1:1">
      <c r="A1959" s="726"/>
    </row>
    <row r="1960" spans="1:1">
      <c r="A1960" s="726"/>
    </row>
    <row r="1961" spans="1:1">
      <c r="A1961" s="726"/>
    </row>
    <row r="1962" spans="1:1">
      <c r="A1962" s="726"/>
    </row>
    <row r="1963" spans="1:1">
      <c r="A1963" s="726"/>
    </row>
    <row r="1964" spans="1:1">
      <c r="A1964" s="726"/>
    </row>
    <row r="1965" spans="1:1">
      <c r="A1965" s="726"/>
    </row>
    <row r="1966" spans="1:1">
      <c r="A1966" s="726"/>
    </row>
    <row r="1967" spans="1:1">
      <c r="A1967" s="726"/>
    </row>
    <row r="1968" spans="1:1">
      <c r="A1968" s="726"/>
    </row>
    <row r="1969" spans="1:1">
      <c r="A1969" s="726"/>
    </row>
    <row r="1970" spans="1:1">
      <c r="A1970" s="726"/>
    </row>
    <row r="1971" spans="1:1">
      <c r="A1971" s="726"/>
    </row>
    <row r="1972" spans="1:1">
      <c r="A1972" s="726"/>
    </row>
    <row r="1973" spans="1:1">
      <c r="A1973" s="726"/>
    </row>
    <row r="1974" spans="1:1">
      <c r="A1974" s="726"/>
    </row>
    <row r="1975" spans="1:1">
      <c r="A1975" s="726"/>
    </row>
    <row r="1976" spans="1:1">
      <c r="A1976" s="726"/>
    </row>
    <row r="1977" spans="1:1">
      <c r="A1977" s="726"/>
    </row>
    <row r="1978" spans="1:1">
      <c r="A1978" s="726"/>
    </row>
    <row r="1979" spans="1:1">
      <c r="A1979" s="726"/>
    </row>
    <row r="1980" spans="1:1">
      <c r="A1980" s="726"/>
    </row>
    <row r="1981" spans="1:1">
      <c r="A1981" s="726"/>
    </row>
    <row r="1982" spans="1:1">
      <c r="A1982" s="726"/>
    </row>
    <row r="1983" spans="1:1">
      <c r="A1983" s="726"/>
    </row>
    <row r="1984" spans="1:1">
      <c r="A1984" s="726"/>
    </row>
    <row r="1985" spans="1:1">
      <c r="A1985" s="726"/>
    </row>
    <row r="1986" spans="1:1">
      <c r="A1986" s="726"/>
    </row>
    <row r="1987" spans="1:1">
      <c r="A1987" s="726"/>
    </row>
    <row r="1988" spans="1:1">
      <c r="A1988" s="726"/>
    </row>
    <row r="1989" spans="1:1">
      <c r="A1989" s="726"/>
    </row>
    <row r="1990" spans="1:1">
      <c r="A1990" s="726"/>
    </row>
    <row r="1991" spans="1:1">
      <c r="A1991" s="726"/>
    </row>
    <row r="1992" spans="1:1">
      <c r="A1992" s="726"/>
    </row>
    <row r="1993" spans="1:1">
      <c r="A1993" s="726"/>
    </row>
    <row r="1994" spans="1:1">
      <c r="A1994" s="726"/>
    </row>
    <row r="1995" spans="1:1">
      <c r="A1995" s="726"/>
    </row>
    <row r="1996" spans="1:1">
      <c r="A1996" s="726"/>
    </row>
    <row r="1997" spans="1:1">
      <c r="A1997" s="726"/>
    </row>
    <row r="1998" spans="1:1">
      <c r="A1998" s="726"/>
    </row>
    <row r="1999" spans="1:1">
      <c r="A1999" s="726"/>
    </row>
    <row r="2000" spans="1:1">
      <c r="A2000" s="726"/>
    </row>
    <row r="2001" spans="1:1">
      <c r="A2001" s="726"/>
    </row>
    <row r="2002" spans="1:1">
      <c r="A2002" s="726"/>
    </row>
    <row r="2003" spans="1:1">
      <c r="A2003" s="726"/>
    </row>
    <row r="2004" spans="1:1">
      <c r="A2004" s="726"/>
    </row>
    <row r="2005" spans="1:1">
      <c r="A2005" s="726"/>
    </row>
    <row r="2006" spans="1:1">
      <c r="A2006" s="726"/>
    </row>
    <row r="2007" spans="1:1">
      <c r="A2007" s="726"/>
    </row>
    <row r="2008" spans="1:1">
      <c r="A2008" s="726"/>
    </row>
    <row r="2009" spans="1:1">
      <c r="A2009" s="726"/>
    </row>
    <row r="2010" spans="1:1">
      <c r="A2010" s="726"/>
    </row>
    <row r="2011" spans="1:1">
      <c r="A2011" s="726"/>
    </row>
    <row r="2012" spans="1:1">
      <c r="A2012" s="726"/>
    </row>
    <row r="2013" spans="1:1">
      <c r="A2013" s="726"/>
    </row>
    <row r="2014" spans="1:1">
      <c r="A2014" s="726"/>
    </row>
    <row r="2015" spans="1:1">
      <c r="A2015" s="726"/>
    </row>
    <row r="2016" spans="1:1">
      <c r="A2016" s="726"/>
    </row>
    <row r="2017" spans="1:1">
      <c r="A2017" s="726"/>
    </row>
    <row r="2018" spans="1:1">
      <c r="A2018" s="726"/>
    </row>
    <row r="2019" spans="1:1">
      <c r="A2019" s="726"/>
    </row>
    <row r="2020" spans="1:1">
      <c r="A2020" s="726"/>
    </row>
    <row r="2021" spans="1:1">
      <c r="A2021" s="726"/>
    </row>
    <row r="2022" spans="1:1">
      <c r="A2022" s="726"/>
    </row>
    <row r="2023" spans="1:1">
      <c r="A2023" s="726"/>
    </row>
    <row r="2024" spans="1:1">
      <c r="A2024" s="726"/>
    </row>
    <row r="2025" spans="1:1">
      <c r="A2025" s="726"/>
    </row>
    <row r="2026" spans="1:1">
      <c r="A2026" s="726"/>
    </row>
    <row r="2027" spans="1:1">
      <c r="A2027" s="726"/>
    </row>
    <row r="2028" spans="1:1">
      <c r="A2028" s="726"/>
    </row>
    <row r="2029" spans="1:1">
      <c r="A2029" s="726"/>
    </row>
    <row r="2030" spans="1:1">
      <c r="A2030" s="726"/>
    </row>
    <row r="2031" spans="1:1">
      <c r="A2031" s="726"/>
    </row>
    <row r="2032" spans="1:1">
      <c r="A2032" s="726"/>
    </row>
    <row r="2033" spans="1:1">
      <c r="A2033" s="726"/>
    </row>
    <row r="2034" spans="1:1">
      <c r="A2034" s="726"/>
    </row>
    <row r="2035" spans="1:1">
      <c r="A2035" s="726"/>
    </row>
    <row r="2036" spans="1:1">
      <c r="A2036" s="726"/>
    </row>
    <row r="2037" spans="1:1">
      <c r="A2037" s="726"/>
    </row>
    <row r="2038" spans="1:1">
      <c r="A2038" s="726"/>
    </row>
    <row r="2039" spans="1:1">
      <c r="A2039" s="726"/>
    </row>
    <row r="2040" spans="1:1">
      <c r="A2040" s="726"/>
    </row>
    <row r="2041" spans="1:1">
      <c r="A2041" s="726"/>
    </row>
    <row r="2042" spans="1:1">
      <c r="A2042" s="726"/>
    </row>
    <row r="2043" spans="1:1">
      <c r="A2043" s="726"/>
    </row>
    <row r="2044" spans="1:1">
      <c r="A2044" s="726"/>
    </row>
    <row r="2045" spans="1:1">
      <c r="A2045" s="726"/>
    </row>
    <row r="2046" spans="1:1">
      <c r="A2046" s="726"/>
    </row>
    <row r="2047" spans="1:1">
      <c r="A2047" s="726"/>
    </row>
    <row r="2048" spans="1:1">
      <c r="A2048" s="726"/>
    </row>
    <row r="2049" spans="1:1">
      <c r="A2049" s="726"/>
    </row>
    <row r="2050" spans="1:1">
      <c r="A2050" s="726"/>
    </row>
    <row r="2051" spans="1:1">
      <c r="A2051" s="726"/>
    </row>
    <row r="2052" spans="1:1">
      <c r="A2052" s="726"/>
    </row>
    <row r="2053" spans="1:1">
      <c r="A2053" s="726"/>
    </row>
    <row r="2054" spans="1:1">
      <c r="A2054" s="726"/>
    </row>
    <row r="2055" spans="1:1">
      <c r="A2055" s="726"/>
    </row>
    <row r="2056" spans="1:1">
      <c r="A2056" s="726"/>
    </row>
    <row r="2057" spans="1:1">
      <c r="A2057" s="726"/>
    </row>
    <row r="2058" spans="1:1">
      <c r="A2058" s="726"/>
    </row>
    <row r="2059" spans="1:1">
      <c r="A2059" s="726"/>
    </row>
    <row r="2060" spans="1:1">
      <c r="A2060" s="726"/>
    </row>
    <row r="2061" spans="1:1">
      <c r="A2061" s="726"/>
    </row>
    <row r="2062" spans="1:1">
      <c r="A2062" s="726"/>
    </row>
    <row r="2063" spans="1:1">
      <c r="A2063" s="726"/>
    </row>
    <row r="2064" spans="1:1">
      <c r="A2064" s="726"/>
    </row>
    <row r="2065" spans="1:1">
      <c r="A2065" s="726"/>
    </row>
    <row r="2066" spans="1:1">
      <c r="A2066" s="726"/>
    </row>
    <row r="2067" spans="1:1">
      <c r="A2067" s="726"/>
    </row>
    <row r="2068" spans="1:1">
      <c r="A2068" s="726"/>
    </row>
    <row r="2069" spans="1:1">
      <c r="A2069" s="726"/>
    </row>
    <row r="2070" spans="1:1">
      <c r="A2070" s="726"/>
    </row>
    <row r="2071" spans="1:1">
      <c r="A2071" s="726"/>
    </row>
    <row r="2072" spans="1:1">
      <c r="A2072" s="726"/>
    </row>
    <row r="2073" spans="1:1">
      <c r="A2073" s="726"/>
    </row>
    <row r="2074" spans="1:1">
      <c r="A2074" s="726"/>
    </row>
    <row r="2075" spans="1:1">
      <c r="A2075" s="726"/>
    </row>
    <row r="2076" spans="1:1">
      <c r="A2076" s="726"/>
    </row>
    <row r="2077" spans="1:1">
      <c r="A2077" s="726"/>
    </row>
    <row r="2078" spans="1:1">
      <c r="A2078" s="726"/>
    </row>
    <row r="2079" spans="1:1">
      <c r="A2079" s="726"/>
    </row>
    <row r="2080" spans="1:1">
      <c r="A2080" s="726"/>
    </row>
    <row r="2081" spans="1:1">
      <c r="A2081" s="726"/>
    </row>
    <row r="2082" spans="1:1">
      <c r="A2082" s="726"/>
    </row>
    <row r="2083" spans="1:1">
      <c r="A2083" s="726"/>
    </row>
    <row r="2084" spans="1:1">
      <c r="A2084" s="726"/>
    </row>
    <row r="2085" spans="1:1">
      <c r="A2085" s="726"/>
    </row>
    <row r="2086" spans="1:1">
      <c r="A2086" s="726"/>
    </row>
    <row r="2087" spans="1:1">
      <c r="A2087" s="726"/>
    </row>
    <row r="2088" spans="1:1">
      <c r="A2088" s="726"/>
    </row>
    <row r="2089" spans="1:1">
      <c r="A2089" s="726"/>
    </row>
    <row r="2090" spans="1:1">
      <c r="A2090" s="726"/>
    </row>
    <row r="2091" spans="1:1">
      <c r="A2091" s="726"/>
    </row>
    <row r="2092" spans="1:1">
      <c r="A2092" s="726"/>
    </row>
    <row r="2093" spans="1:1">
      <c r="A2093" s="726"/>
    </row>
    <row r="2094" spans="1:1">
      <c r="A2094" s="726"/>
    </row>
    <row r="2095" spans="1:1">
      <c r="A2095" s="726"/>
    </row>
    <row r="2096" spans="1:1">
      <c r="A2096" s="726"/>
    </row>
    <row r="2097" spans="1:1">
      <c r="A2097" s="726"/>
    </row>
    <row r="2098" spans="1:1">
      <c r="A2098" s="726"/>
    </row>
    <row r="2099" spans="1:1">
      <c r="A2099" s="726"/>
    </row>
    <row r="2100" spans="1:1">
      <c r="A2100" s="726"/>
    </row>
    <row r="2101" spans="1:1">
      <c r="A2101" s="726"/>
    </row>
    <row r="2102" spans="1:1">
      <c r="A2102" s="726"/>
    </row>
    <row r="2103" spans="1:1">
      <c r="A2103" s="726"/>
    </row>
    <row r="2104" spans="1:1">
      <c r="A2104" s="726"/>
    </row>
    <row r="2105" spans="1:1">
      <c r="A2105" s="726"/>
    </row>
    <row r="2106" spans="1:1">
      <c r="A2106" s="726"/>
    </row>
    <row r="2107" spans="1:1">
      <c r="A2107" s="726"/>
    </row>
    <row r="2108" spans="1:1">
      <c r="A2108" s="726"/>
    </row>
    <row r="2109" spans="1:1">
      <c r="A2109" s="726"/>
    </row>
    <row r="2110" spans="1:1">
      <c r="A2110" s="726"/>
    </row>
    <row r="2111" spans="1:1">
      <c r="A2111" s="726"/>
    </row>
    <row r="2112" spans="1:1">
      <c r="A2112" s="726"/>
    </row>
    <row r="2113" spans="1:1">
      <c r="A2113" s="726"/>
    </row>
    <row r="2114" spans="1:1">
      <c r="A2114" s="726"/>
    </row>
    <row r="2115" spans="1:1">
      <c r="A2115" s="726"/>
    </row>
    <row r="2116" spans="1:1">
      <c r="A2116" s="726"/>
    </row>
    <row r="2117" spans="1:1">
      <c r="A2117" s="726"/>
    </row>
    <row r="2118" spans="1:1">
      <c r="A2118" s="726"/>
    </row>
    <row r="2119" spans="1:1">
      <c r="A2119" s="726"/>
    </row>
    <row r="2120" spans="1:1">
      <c r="A2120" s="726"/>
    </row>
    <row r="2121" spans="1:1">
      <c r="A2121" s="726"/>
    </row>
    <row r="2122" spans="1:1">
      <c r="A2122" s="726"/>
    </row>
    <row r="2123" spans="1:1">
      <c r="A2123" s="726"/>
    </row>
    <row r="2124" spans="1:1">
      <c r="A2124" s="726"/>
    </row>
    <row r="2125" spans="1:1">
      <c r="A2125" s="726"/>
    </row>
    <row r="2126" spans="1:1">
      <c r="A2126" s="726"/>
    </row>
    <row r="2127" spans="1:1">
      <c r="A2127" s="726"/>
    </row>
    <row r="2128" spans="1:1">
      <c r="A2128" s="726"/>
    </row>
    <row r="2129" spans="1:1">
      <c r="A2129" s="726"/>
    </row>
    <row r="2130" spans="1:1">
      <c r="A2130" s="726"/>
    </row>
    <row r="2131" spans="1:1">
      <c r="A2131" s="726"/>
    </row>
    <row r="2132" spans="1:1">
      <c r="A2132" s="726"/>
    </row>
    <row r="2133" spans="1:1">
      <c r="A2133" s="726"/>
    </row>
    <row r="2134" spans="1:1">
      <c r="A2134" s="726"/>
    </row>
    <row r="2135" spans="1:1">
      <c r="A2135" s="726"/>
    </row>
    <row r="2136" spans="1:1">
      <c r="A2136" s="726"/>
    </row>
    <row r="2137" spans="1:1">
      <c r="A2137" s="726"/>
    </row>
    <row r="2138" spans="1:1">
      <c r="A2138" s="726"/>
    </row>
    <row r="2139" spans="1:1">
      <c r="A2139" s="726"/>
    </row>
    <row r="2140" spans="1:1">
      <c r="A2140" s="726"/>
    </row>
    <row r="2141" spans="1:1">
      <c r="A2141" s="726"/>
    </row>
    <row r="2142" spans="1:1">
      <c r="A2142" s="726"/>
    </row>
    <row r="2143" spans="1:1">
      <c r="A2143" s="726"/>
    </row>
    <row r="2144" spans="1:1">
      <c r="A2144" s="726"/>
    </row>
    <row r="2145" spans="1:1">
      <c r="A2145" s="726"/>
    </row>
    <row r="2146" spans="1:1">
      <c r="A2146" s="726"/>
    </row>
    <row r="2147" spans="1:1">
      <c r="A2147" s="726"/>
    </row>
    <row r="2148" spans="1:1">
      <c r="A2148" s="726"/>
    </row>
    <row r="2149" spans="1:1">
      <c r="A2149" s="726"/>
    </row>
    <row r="2150" spans="1:1">
      <c r="A2150" s="726"/>
    </row>
    <row r="2151" spans="1:1">
      <c r="A2151" s="726"/>
    </row>
    <row r="2152" spans="1:1">
      <c r="A2152" s="726"/>
    </row>
    <row r="2153" spans="1:1">
      <c r="A2153" s="726"/>
    </row>
    <row r="2154" spans="1:1">
      <c r="A2154" s="726"/>
    </row>
    <row r="2155" spans="1:1">
      <c r="A2155" s="726"/>
    </row>
    <row r="2156" spans="1:1">
      <c r="A2156" s="726"/>
    </row>
    <row r="2157" spans="1:1">
      <c r="A2157" s="726"/>
    </row>
    <row r="2158" spans="1:1">
      <c r="A2158" s="726"/>
    </row>
    <row r="2159" spans="1:1">
      <c r="A2159" s="726"/>
    </row>
    <row r="2160" spans="1:1">
      <c r="A2160" s="726"/>
    </row>
    <row r="2161" spans="1:1">
      <c r="A2161" s="726"/>
    </row>
    <row r="2162" spans="1:1">
      <c r="A2162" s="726"/>
    </row>
    <row r="2163" spans="1:1">
      <c r="A2163" s="726"/>
    </row>
    <row r="2164" spans="1:1">
      <c r="A2164" s="726"/>
    </row>
    <row r="2165" spans="1:1">
      <c r="A2165" s="726"/>
    </row>
    <row r="2166" spans="1:1">
      <c r="A2166" s="726"/>
    </row>
    <row r="2167" spans="1:1">
      <c r="A2167" s="726"/>
    </row>
    <row r="2168" spans="1:1">
      <c r="A2168" s="726"/>
    </row>
    <row r="2169" spans="1:1">
      <c r="A2169" s="726"/>
    </row>
    <row r="2170" spans="1:1">
      <c r="A2170" s="726"/>
    </row>
    <row r="2171" spans="1:1">
      <c r="A2171" s="726"/>
    </row>
    <row r="2172" spans="1:1">
      <c r="A2172" s="726"/>
    </row>
    <row r="2173" spans="1:1">
      <c r="A2173" s="726"/>
    </row>
    <row r="2174" spans="1:1">
      <c r="A2174" s="726"/>
    </row>
    <row r="2175" spans="1:1">
      <c r="A2175" s="726"/>
    </row>
    <row r="2176" spans="1:1">
      <c r="A2176" s="726"/>
    </row>
    <row r="2177" spans="1:1">
      <c r="A2177" s="726"/>
    </row>
    <row r="2178" spans="1:1">
      <c r="A2178" s="726"/>
    </row>
    <row r="2179" spans="1:1">
      <c r="A2179" s="726"/>
    </row>
    <row r="2180" spans="1:1">
      <c r="A2180" s="726"/>
    </row>
    <row r="2181" spans="1:1">
      <c r="A2181" s="726"/>
    </row>
    <row r="2182" spans="1:1">
      <c r="A2182" s="726"/>
    </row>
    <row r="2183" spans="1:1">
      <c r="A2183" s="726"/>
    </row>
    <row r="2184" spans="1:1">
      <c r="A2184" s="726"/>
    </row>
    <row r="2185" spans="1:1">
      <c r="A2185" s="726"/>
    </row>
    <row r="2186" spans="1:1">
      <c r="A2186" s="726"/>
    </row>
    <row r="2187" spans="1:1">
      <c r="A2187" s="726"/>
    </row>
    <row r="2188" spans="1:1">
      <c r="A2188" s="726"/>
    </row>
    <row r="2189" spans="1:1">
      <c r="A2189" s="726"/>
    </row>
    <row r="2190" spans="1:1">
      <c r="A2190" s="726"/>
    </row>
    <row r="2191" spans="1:1">
      <c r="A2191" s="726"/>
    </row>
    <row r="2192" spans="1:1">
      <c r="A2192" s="726"/>
    </row>
    <row r="2193" spans="1:1">
      <c r="A2193" s="726"/>
    </row>
    <row r="2194" spans="1:1">
      <c r="A2194" s="726"/>
    </row>
    <row r="2195" spans="1:1">
      <c r="A2195" s="726"/>
    </row>
    <row r="2196" spans="1:1">
      <c r="A2196" s="726"/>
    </row>
    <row r="2197" spans="1:1">
      <c r="A2197" s="726"/>
    </row>
    <row r="2198" spans="1:1">
      <c r="A2198" s="726"/>
    </row>
    <row r="2199" spans="1:1">
      <c r="A2199" s="726"/>
    </row>
    <row r="2200" spans="1:1">
      <c r="A2200" s="726"/>
    </row>
    <row r="2201" spans="1:1">
      <c r="A2201" s="726"/>
    </row>
    <row r="2202" spans="1:1">
      <c r="A2202" s="726"/>
    </row>
    <row r="2203" spans="1:1">
      <c r="A2203" s="726"/>
    </row>
    <row r="2204" spans="1:1">
      <c r="A2204" s="726"/>
    </row>
    <row r="2205" spans="1:1">
      <c r="A2205" s="726"/>
    </row>
    <row r="2206" spans="1:1">
      <c r="A2206" s="726"/>
    </row>
    <row r="2207" spans="1:1">
      <c r="A2207" s="726"/>
    </row>
    <row r="2208" spans="1:1">
      <c r="A2208" s="726"/>
    </row>
    <row r="2209" spans="1:1">
      <c r="A2209" s="726"/>
    </row>
    <row r="2210" spans="1:1">
      <c r="A2210" s="726"/>
    </row>
    <row r="2211" spans="1:1">
      <c r="A2211" s="726"/>
    </row>
    <row r="2212" spans="1:1">
      <c r="A2212" s="726"/>
    </row>
    <row r="2213" spans="1:1">
      <c r="A2213" s="726"/>
    </row>
    <row r="2214" spans="1:1">
      <c r="A2214" s="726"/>
    </row>
    <row r="2215" spans="1:1">
      <c r="A2215" s="726"/>
    </row>
    <row r="2216" spans="1:1">
      <c r="A2216" s="726"/>
    </row>
    <row r="2217" spans="1:1">
      <c r="A2217" s="726"/>
    </row>
    <row r="2218" spans="1:1">
      <c r="A2218" s="726"/>
    </row>
    <row r="2219" spans="1:1">
      <c r="A2219" s="726"/>
    </row>
    <row r="2220" spans="1:1">
      <c r="A2220" s="726"/>
    </row>
    <row r="2221" spans="1:1">
      <c r="A2221" s="726"/>
    </row>
    <row r="2222" spans="1:1">
      <c r="A2222" s="726"/>
    </row>
    <row r="2223" spans="1:1">
      <c r="A2223" s="726"/>
    </row>
    <row r="2224" spans="1:1">
      <c r="A2224" s="726"/>
    </row>
    <row r="2225" spans="1:1">
      <c r="A2225" s="726"/>
    </row>
    <row r="2226" spans="1:1">
      <c r="A2226" s="726"/>
    </row>
    <row r="2227" spans="1:1">
      <c r="A2227" s="726"/>
    </row>
    <row r="2228" spans="1:1">
      <c r="A2228" s="726"/>
    </row>
    <row r="2229" spans="1:1">
      <c r="A2229" s="726"/>
    </row>
    <row r="2230" spans="1:1">
      <c r="A2230" s="726"/>
    </row>
    <row r="2231" spans="1:1">
      <c r="A2231" s="726"/>
    </row>
    <row r="2232" spans="1:1">
      <c r="A2232" s="726"/>
    </row>
    <row r="2233" spans="1:1">
      <c r="A2233" s="726"/>
    </row>
    <row r="2234" spans="1:1">
      <c r="A2234" s="726"/>
    </row>
    <row r="2235" spans="1:1">
      <c r="A2235" s="726"/>
    </row>
    <row r="2236" spans="1:1">
      <c r="A2236" s="726"/>
    </row>
    <row r="2237" spans="1:1">
      <c r="A2237" s="726"/>
    </row>
    <row r="2238" spans="1:1">
      <c r="A2238" s="726"/>
    </row>
    <row r="2239" spans="1:1">
      <c r="A2239" s="726"/>
    </row>
    <row r="2240" spans="1:1">
      <c r="A2240" s="726"/>
    </row>
    <row r="2241" spans="1:1">
      <c r="A2241" s="726"/>
    </row>
    <row r="2242" spans="1:1">
      <c r="A2242" s="726"/>
    </row>
    <row r="2243" spans="1:1">
      <c r="A2243" s="726"/>
    </row>
    <row r="2244" spans="1:1">
      <c r="A2244" s="726"/>
    </row>
    <row r="2245" spans="1:1">
      <c r="A2245" s="726"/>
    </row>
    <row r="2246" spans="1:1">
      <c r="A2246" s="726"/>
    </row>
    <row r="2247" spans="1:1">
      <c r="A2247" s="726"/>
    </row>
    <row r="2248" spans="1:1">
      <c r="A2248" s="726"/>
    </row>
    <row r="2249" spans="1:1">
      <c r="A2249" s="726"/>
    </row>
    <row r="2250" spans="1:1">
      <c r="A2250" s="726"/>
    </row>
    <row r="2251" spans="1:1">
      <c r="A2251" s="726"/>
    </row>
    <row r="2252" spans="1:1">
      <c r="A2252" s="726"/>
    </row>
    <row r="2253" spans="1:1">
      <c r="A2253" s="726"/>
    </row>
    <row r="2254" spans="1:1">
      <c r="A2254" s="726"/>
    </row>
    <row r="2255" spans="1:1">
      <c r="A2255" s="726"/>
    </row>
    <row r="2256" spans="1:1">
      <c r="A2256" s="726"/>
    </row>
    <row r="2257" spans="1:1">
      <c r="A2257" s="726"/>
    </row>
    <row r="2258" spans="1:1">
      <c r="A2258" s="726"/>
    </row>
    <row r="2259" spans="1:1">
      <c r="A2259" s="726"/>
    </row>
    <row r="2260" spans="1:1">
      <c r="A2260" s="726"/>
    </row>
    <row r="2261" spans="1:1">
      <c r="A2261" s="726"/>
    </row>
    <row r="2262" spans="1:1">
      <c r="A2262" s="726"/>
    </row>
    <row r="2263" spans="1:1">
      <c r="A2263" s="726"/>
    </row>
    <row r="2264" spans="1:1">
      <c r="A2264" s="726"/>
    </row>
    <row r="2265" spans="1:1">
      <c r="A2265" s="726"/>
    </row>
    <row r="2266" spans="1:1">
      <c r="A2266" s="726"/>
    </row>
    <row r="2267" spans="1:1">
      <c r="A2267" s="726"/>
    </row>
    <row r="2268" spans="1:1">
      <c r="A2268" s="726"/>
    </row>
    <row r="2269" spans="1:1">
      <c r="A2269" s="726"/>
    </row>
    <row r="2270" spans="1:1">
      <c r="A2270" s="726"/>
    </row>
    <row r="2271" spans="1:1">
      <c r="A2271" s="726"/>
    </row>
    <row r="2272" spans="1:1">
      <c r="A2272" s="726"/>
    </row>
    <row r="2273" spans="1:1">
      <c r="A2273" s="726"/>
    </row>
    <row r="2274" spans="1:1">
      <c r="A2274" s="726"/>
    </row>
    <row r="2275" spans="1:1">
      <c r="A2275" s="726"/>
    </row>
    <row r="2276" spans="1:1">
      <c r="A2276" s="726"/>
    </row>
    <row r="2277" spans="1:1">
      <c r="A2277" s="726"/>
    </row>
    <row r="2278" spans="1:1">
      <c r="A2278" s="726"/>
    </row>
    <row r="2279" spans="1:1">
      <c r="A2279" s="726"/>
    </row>
    <row r="2280" spans="1:1">
      <c r="A2280" s="726"/>
    </row>
    <row r="2281" spans="1:1">
      <c r="A2281" s="726"/>
    </row>
    <row r="2282" spans="1:1">
      <c r="A2282" s="726"/>
    </row>
    <row r="2283" spans="1:1">
      <c r="A2283" s="726"/>
    </row>
    <row r="2284" spans="1:1">
      <c r="A2284" s="726"/>
    </row>
    <row r="2285" spans="1:1">
      <c r="A2285" s="726"/>
    </row>
    <row r="2286" spans="1:1">
      <c r="A2286" s="726"/>
    </row>
    <row r="2287" spans="1:1">
      <c r="A2287" s="726"/>
    </row>
    <row r="2288" spans="1:1">
      <c r="A2288" s="726"/>
    </row>
    <row r="2289" spans="1:1">
      <c r="A2289" s="726"/>
    </row>
    <row r="2290" spans="1:1">
      <c r="A2290" s="726"/>
    </row>
    <row r="2291" spans="1:1">
      <c r="A2291" s="726"/>
    </row>
    <row r="2292" spans="1:1">
      <c r="A2292" s="726"/>
    </row>
    <row r="2293" spans="1:1">
      <c r="A2293" s="726"/>
    </row>
    <row r="2294" spans="1:1">
      <c r="A2294" s="726"/>
    </row>
    <row r="2295" spans="1:1">
      <c r="A2295" s="726"/>
    </row>
    <row r="2296" spans="1:1">
      <c r="A2296" s="726"/>
    </row>
    <row r="2297" spans="1:1">
      <c r="A2297" s="726"/>
    </row>
    <row r="2298" spans="1:1">
      <c r="A2298" s="726"/>
    </row>
    <row r="2299" spans="1:1">
      <c r="A2299" s="726"/>
    </row>
    <row r="2300" spans="1:1">
      <c r="A2300" s="726"/>
    </row>
    <row r="2301" spans="1:1">
      <c r="A2301" s="726"/>
    </row>
    <row r="2302" spans="1:1">
      <c r="A2302" s="726"/>
    </row>
    <row r="2303" spans="1:1">
      <c r="A2303" s="726"/>
    </row>
    <row r="2304" spans="1:1">
      <c r="A2304" s="726"/>
    </row>
    <row r="2305" spans="1:1">
      <c r="A2305" s="726"/>
    </row>
    <row r="2306" spans="1:1">
      <c r="A2306" s="726"/>
    </row>
    <row r="2307" spans="1:1">
      <c r="A2307" s="726"/>
    </row>
    <row r="2308" spans="1:1">
      <c r="A2308" s="726"/>
    </row>
    <row r="2309" spans="1:1">
      <c r="A2309" s="726"/>
    </row>
    <row r="2310" spans="1:1">
      <c r="A2310" s="726"/>
    </row>
    <row r="2311" spans="1:1">
      <c r="A2311" s="726"/>
    </row>
    <row r="2312" spans="1:1">
      <c r="A2312" s="726"/>
    </row>
    <row r="2313" spans="1:1">
      <c r="A2313" s="726"/>
    </row>
    <row r="2314" spans="1:1">
      <c r="A2314" s="726"/>
    </row>
    <row r="2315" spans="1:1">
      <c r="A2315" s="726"/>
    </row>
  </sheetData>
  <mergeCells count="32">
    <mergeCell ref="A3:E3"/>
    <mergeCell ref="E11:E12"/>
    <mergeCell ref="A8:A9"/>
    <mergeCell ref="A11:A12"/>
    <mergeCell ref="C11:C12"/>
    <mergeCell ref="A6:A7"/>
    <mergeCell ref="D11:D12"/>
    <mergeCell ref="B8:B9"/>
    <mergeCell ref="E6:E7"/>
    <mergeCell ref="D6:D7"/>
    <mergeCell ref="A4:E4"/>
    <mergeCell ref="E19:E20"/>
    <mergeCell ref="A29:A30"/>
    <mergeCell ref="D29:D30"/>
    <mergeCell ref="D19:D20"/>
    <mergeCell ref="B6:B7"/>
    <mergeCell ref="A19:A20"/>
    <mergeCell ref="E8:E9"/>
    <mergeCell ref="C8:C9"/>
    <mergeCell ref="D8:D9"/>
    <mergeCell ref="B19:B20"/>
    <mergeCell ref="E29:E30"/>
    <mergeCell ref="C29:C30"/>
    <mergeCell ref="C19:C20"/>
    <mergeCell ref="A33:A34"/>
    <mergeCell ref="C33:C34"/>
    <mergeCell ref="D33:D34"/>
    <mergeCell ref="E33:E34"/>
    <mergeCell ref="A31:A32"/>
    <mergeCell ref="C31:C32"/>
    <mergeCell ref="D31:D32"/>
    <mergeCell ref="E31:E32"/>
  </mergeCells>
  <phoneticPr fontId="0" type="noConversion"/>
  <printOptions horizontalCentered="1"/>
  <pageMargins left="0.5" right="0.7" top="0.5" bottom="0.5" header="0.25" footer="0"/>
  <pageSetup orientation="portrait" r:id="rId1"/>
  <headerFooter alignWithMargins="0">
    <oddFooter>&amp;A</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dimension ref="A1:E349"/>
  <sheetViews>
    <sheetView workbookViewId="0"/>
  </sheetViews>
  <sheetFormatPr defaultRowHeight="12.6"/>
  <cols>
    <col min="1" max="1" width="6.42578125" bestFit="1" customWidth="1"/>
    <col min="2" max="2" width="50.28515625" customWidth="1"/>
    <col min="3" max="3" width="6.28515625" bestFit="1" customWidth="1"/>
    <col min="4" max="4" width="16.7109375" customWidth="1"/>
    <col min="5" max="5" width="17" customWidth="1"/>
  </cols>
  <sheetData>
    <row r="1" spans="1:5">
      <c r="A1" s="46">
        <f>Title!B12</f>
        <v>0</v>
      </c>
      <c r="B1" s="692"/>
      <c r="C1" s="692"/>
      <c r="D1" s="692"/>
      <c r="E1" s="499" t="str">
        <f>'73'!E1</f>
        <v>For The Year Ended</v>
      </c>
    </row>
    <row r="2" spans="1:5" ht="12.95" thickBot="1">
      <c r="A2" s="692" t="s">
        <v>82</v>
      </c>
      <c r="B2" s="692"/>
      <c r="C2" s="726"/>
      <c r="D2" s="692"/>
      <c r="E2" s="116">
        <f>Title!F37</f>
        <v>0</v>
      </c>
    </row>
    <row r="3" spans="1:5" ht="12.95">
      <c r="A3" s="1048" t="s">
        <v>1498</v>
      </c>
      <c r="B3" s="1048"/>
      <c r="C3" s="1048"/>
      <c r="D3" s="1048"/>
      <c r="E3" s="1048"/>
    </row>
    <row r="4" spans="1:5" ht="12.95" thickBot="1">
      <c r="A4" s="109"/>
      <c r="B4" s="109"/>
      <c r="C4" s="805"/>
      <c r="D4" s="109"/>
      <c r="E4" s="109"/>
    </row>
    <row r="5" spans="1:5" ht="38.1" thickBot="1">
      <c r="A5" s="768" t="s">
        <v>1455</v>
      </c>
      <c r="B5" s="110" t="s">
        <v>1545</v>
      </c>
      <c r="C5" s="110" t="s">
        <v>1457</v>
      </c>
      <c r="D5" s="110" t="s">
        <v>185</v>
      </c>
      <c r="E5" s="111" t="s">
        <v>186</v>
      </c>
    </row>
    <row r="6" spans="1:5" ht="21.4" customHeight="1">
      <c r="A6" s="746"/>
      <c r="B6" s="737" t="s">
        <v>1546</v>
      </c>
      <c r="C6" s="746"/>
      <c r="D6" s="19"/>
      <c r="E6" s="19"/>
    </row>
    <row r="7" spans="1:5" ht="22.5" customHeight="1">
      <c r="A7" s="739">
        <v>427</v>
      </c>
      <c r="B7" s="692" t="s">
        <v>1547</v>
      </c>
      <c r="C7" s="739">
        <v>56</v>
      </c>
      <c r="D7" s="13">
        <f>'56'!H18</f>
        <v>0</v>
      </c>
      <c r="E7" s="454">
        <v>0</v>
      </c>
    </row>
    <row r="8" spans="1:5" ht="22.5" customHeight="1">
      <c r="A8" s="61">
        <v>428</v>
      </c>
      <c r="B8" s="569" t="s">
        <v>1548</v>
      </c>
      <c r="C8" s="61"/>
      <c r="D8" s="67">
        <v>0</v>
      </c>
      <c r="E8" s="67"/>
    </row>
    <row r="9" spans="1:5" ht="22.5" customHeight="1">
      <c r="A9" s="739">
        <v>429</v>
      </c>
      <c r="B9" s="692" t="s">
        <v>1549</v>
      </c>
      <c r="C9" s="739"/>
      <c r="D9" s="9">
        <v>0</v>
      </c>
      <c r="E9" s="9"/>
    </row>
    <row r="10" spans="1:5" ht="22.5" customHeight="1">
      <c r="A10" s="61">
        <v>430</v>
      </c>
      <c r="B10" s="696" t="s">
        <v>1550</v>
      </c>
      <c r="C10" s="61"/>
      <c r="D10" s="67">
        <v>0</v>
      </c>
      <c r="E10" s="67"/>
    </row>
    <row r="11" spans="1:5" ht="22.5" customHeight="1" thickBot="1">
      <c r="A11" s="739">
        <v>431</v>
      </c>
      <c r="B11" s="692" t="s">
        <v>1078</v>
      </c>
      <c r="C11" s="739"/>
      <c r="D11" s="140">
        <v>0</v>
      </c>
      <c r="E11" s="140"/>
    </row>
    <row r="12" spans="1:5" ht="22.5" customHeight="1" thickBot="1">
      <c r="A12" s="61"/>
      <c r="B12" s="78" t="s">
        <v>1551</v>
      </c>
      <c r="C12" s="61"/>
      <c r="D12" s="154">
        <f>SUM(D7:D11)</f>
        <v>0</v>
      </c>
      <c r="E12" s="154">
        <f>SUM(E7:E11)</f>
        <v>0</v>
      </c>
    </row>
    <row r="13" spans="1:5" ht="22.5" customHeight="1" thickBot="1">
      <c r="A13" s="739"/>
      <c r="B13" s="701" t="s">
        <v>1552</v>
      </c>
      <c r="C13" s="739" t="s">
        <v>1553</v>
      </c>
      <c r="D13" s="143">
        <f>'72'!D46+'73'!D37-D12</f>
        <v>0</v>
      </c>
      <c r="E13" s="144">
        <f>'73'!E37-'74'!E12</f>
        <v>0</v>
      </c>
    </row>
    <row r="14" spans="1:5" ht="22.5" customHeight="1">
      <c r="A14" s="61"/>
      <c r="B14" s="794" t="s">
        <v>1554</v>
      </c>
      <c r="C14" s="61"/>
      <c r="D14" s="19"/>
      <c r="E14" s="19"/>
    </row>
    <row r="15" spans="1:5" ht="22.5" customHeight="1">
      <c r="A15" s="739">
        <v>433</v>
      </c>
      <c r="B15" s="692" t="s">
        <v>1555</v>
      </c>
      <c r="C15" s="739"/>
      <c r="D15" s="166">
        <v>0</v>
      </c>
      <c r="E15" s="20"/>
    </row>
    <row r="16" spans="1:5" ht="22.5" customHeight="1">
      <c r="A16" s="61">
        <v>434</v>
      </c>
      <c r="B16" s="696" t="s">
        <v>1556</v>
      </c>
      <c r="C16" s="61"/>
      <c r="D16" s="67">
        <v>0</v>
      </c>
      <c r="E16" s="67"/>
    </row>
    <row r="17" spans="1:5" ht="22.5" customHeight="1" thickBot="1">
      <c r="A17" s="739">
        <v>409.3</v>
      </c>
      <c r="B17" s="692" t="s">
        <v>1557</v>
      </c>
      <c r="C17" s="739"/>
      <c r="D17" s="140">
        <v>0</v>
      </c>
      <c r="E17" s="140"/>
    </row>
    <row r="18" spans="1:5" ht="22.5" customHeight="1" thickBot="1">
      <c r="A18" s="61"/>
      <c r="B18" s="78" t="s">
        <v>1558</v>
      </c>
      <c r="C18" s="61"/>
      <c r="D18" s="144">
        <f>D15-D16-D17</f>
        <v>0</v>
      </c>
      <c r="E18" s="144">
        <f>E15-E16-E17</f>
        <v>0</v>
      </c>
    </row>
    <row r="19" spans="1:5" ht="22.5" customHeight="1" thickBot="1">
      <c r="A19" s="61"/>
      <c r="B19" s="78" t="s">
        <v>1559</v>
      </c>
      <c r="C19" s="61"/>
      <c r="D19" s="145">
        <f>D13+D18</f>
        <v>0</v>
      </c>
      <c r="E19" s="145">
        <f>E13+E18</f>
        <v>0</v>
      </c>
    </row>
    <row r="20" spans="1:5" ht="22.5" customHeight="1" thickTop="1">
      <c r="A20" s="1048" t="s">
        <v>1560</v>
      </c>
      <c r="B20" s="1048"/>
      <c r="C20" s="1048"/>
      <c r="D20" s="1048"/>
      <c r="E20" s="1048"/>
    </row>
    <row r="21" spans="1:5" ht="12.95" thickBot="1">
      <c r="A21" s="1668"/>
      <c r="B21" s="1668"/>
      <c r="C21" s="1668"/>
      <c r="D21" s="1668"/>
      <c r="E21" s="1668"/>
    </row>
    <row r="22" spans="1:5" ht="42" customHeight="1" thickBot="1">
      <c r="A22" s="768" t="s">
        <v>1455</v>
      </c>
      <c r="B22" s="110" t="s">
        <v>1561</v>
      </c>
      <c r="C22" s="110" t="s">
        <v>1457</v>
      </c>
      <c r="D22" s="110" t="s">
        <v>185</v>
      </c>
      <c r="E22" s="111" t="s">
        <v>186</v>
      </c>
    </row>
    <row r="23" spans="1:5" ht="22.5" customHeight="1" thickBot="1">
      <c r="A23" s="746">
        <v>216</v>
      </c>
      <c r="B23" s="703" t="s">
        <v>1562</v>
      </c>
      <c r="C23" s="746">
        <v>75</v>
      </c>
      <c r="D23" s="155">
        <f>'75'!H11</f>
        <v>0</v>
      </c>
      <c r="E23" s="455">
        <v>0</v>
      </c>
    </row>
    <row r="24" spans="1:5" ht="22.5" customHeight="1">
      <c r="A24" s="739">
        <v>435</v>
      </c>
      <c r="B24" s="727" t="s">
        <v>1563</v>
      </c>
      <c r="C24" s="739">
        <v>75</v>
      </c>
      <c r="D24" s="24">
        <f>'75'!H13</f>
        <v>0</v>
      </c>
      <c r="E24" s="9"/>
    </row>
    <row r="25" spans="1:5" ht="22.5" customHeight="1">
      <c r="A25" s="61">
        <v>436</v>
      </c>
      <c r="B25" s="696" t="s">
        <v>1564</v>
      </c>
      <c r="C25" s="61">
        <v>75</v>
      </c>
      <c r="D25" s="80">
        <f>'75'!H14</f>
        <v>0</v>
      </c>
      <c r="E25" s="67"/>
    </row>
    <row r="26" spans="1:5" ht="22.5" customHeight="1">
      <c r="A26" s="739">
        <v>437</v>
      </c>
      <c r="B26" s="692" t="s">
        <v>1565</v>
      </c>
      <c r="C26" s="739">
        <v>75</v>
      </c>
      <c r="D26" s="456">
        <f>'75'!H15</f>
        <v>0</v>
      </c>
      <c r="E26" s="20"/>
    </row>
    <row r="27" spans="1:5" ht="22.5" customHeight="1">
      <c r="A27" s="61">
        <v>438</v>
      </c>
      <c r="B27" s="696" t="s">
        <v>1566</v>
      </c>
      <c r="C27" s="61">
        <v>75</v>
      </c>
      <c r="D27" s="80">
        <f>'75'!H16</f>
        <v>0</v>
      </c>
      <c r="E27" s="67"/>
    </row>
    <row r="28" spans="1:5" ht="22.5" customHeight="1" thickBot="1">
      <c r="A28" s="739">
        <v>439</v>
      </c>
      <c r="B28" s="692" t="s">
        <v>1567</v>
      </c>
      <c r="C28" s="739"/>
      <c r="D28" s="140"/>
      <c r="E28" s="140"/>
    </row>
    <row r="29" spans="1:5" ht="22.5" customHeight="1" thickBot="1">
      <c r="A29" s="129">
        <v>216</v>
      </c>
      <c r="B29" s="56" t="s">
        <v>1568</v>
      </c>
      <c r="C29" s="129"/>
      <c r="D29" s="419">
        <f>D23+D24-D25-D26-D27+D28</f>
        <v>0</v>
      </c>
      <c r="E29" s="142">
        <f>E23+E24-E25-E26-E27+E28</f>
        <v>0</v>
      </c>
    </row>
    <row r="30" spans="1:5">
      <c r="A30" s="726"/>
      <c r="B30" s="692"/>
      <c r="C30" s="692"/>
      <c r="D30" s="692"/>
      <c r="E30" s="692"/>
    </row>
    <row r="31" spans="1:5">
      <c r="A31" s="726"/>
      <c r="B31" s="692"/>
      <c r="C31" s="692"/>
      <c r="D31" s="692"/>
      <c r="E31" s="692"/>
    </row>
    <row r="32" spans="1:5">
      <c r="A32" s="726"/>
      <c r="B32" s="692"/>
      <c r="C32" s="692"/>
      <c r="D32" s="692"/>
      <c r="E32" s="692"/>
    </row>
    <row r="33" spans="1:1">
      <c r="A33" s="726"/>
    </row>
    <row r="34" spans="1:1">
      <c r="A34" s="726"/>
    </row>
    <row r="35" spans="1:1">
      <c r="A35" s="726"/>
    </row>
    <row r="36" spans="1:1">
      <c r="A36" s="726"/>
    </row>
    <row r="37" spans="1:1">
      <c r="A37" s="726"/>
    </row>
    <row r="38" spans="1:1">
      <c r="A38" s="726"/>
    </row>
    <row r="39" spans="1:1">
      <c r="A39" s="726"/>
    </row>
    <row r="40" spans="1:1">
      <c r="A40" s="726"/>
    </row>
    <row r="41" spans="1:1">
      <c r="A41" s="726"/>
    </row>
    <row r="42" spans="1:1">
      <c r="A42" s="726"/>
    </row>
    <row r="43" spans="1:1">
      <c r="A43" s="726"/>
    </row>
    <row r="44" spans="1:1">
      <c r="A44" s="726"/>
    </row>
    <row r="45" spans="1:1">
      <c r="A45" s="726"/>
    </row>
    <row r="46" spans="1:1">
      <c r="A46" s="726"/>
    </row>
    <row r="47" spans="1:1">
      <c r="A47" s="726"/>
    </row>
    <row r="48" spans="1:1">
      <c r="A48" s="726"/>
    </row>
    <row r="49" spans="1:1">
      <c r="A49" s="726"/>
    </row>
    <row r="50" spans="1:1">
      <c r="A50" s="726"/>
    </row>
    <row r="51" spans="1:1">
      <c r="A51" s="726"/>
    </row>
    <row r="52" spans="1:1">
      <c r="A52" s="726"/>
    </row>
    <row r="53" spans="1:1">
      <c r="A53" s="726"/>
    </row>
    <row r="54" spans="1:1">
      <c r="A54" s="726"/>
    </row>
    <row r="55" spans="1:1">
      <c r="A55" s="726"/>
    </row>
    <row r="56" spans="1:1">
      <c r="A56" s="726"/>
    </row>
    <row r="57" spans="1:1">
      <c r="A57" s="726"/>
    </row>
    <row r="58" spans="1:1">
      <c r="A58" s="726"/>
    </row>
    <row r="59" spans="1:1">
      <c r="A59" s="726"/>
    </row>
    <row r="60" spans="1:1">
      <c r="A60" s="726"/>
    </row>
    <row r="61" spans="1:1">
      <c r="A61" s="726"/>
    </row>
    <row r="62" spans="1:1">
      <c r="A62" s="726"/>
    </row>
    <row r="63" spans="1:1">
      <c r="A63" s="726"/>
    </row>
    <row r="64" spans="1:1">
      <c r="A64" s="726"/>
    </row>
    <row r="65" spans="1:1">
      <c r="A65" s="726"/>
    </row>
    <row r="66" spans="1:1">
      <c r="A66" s="726"/>
    </row>
    <row r="67" spans="1:1">
      <c r="A67" s="726"/>
    </row>
    <row r="68" spans="1:1">
      <c r="A68" s="726"/>
    </row>
    <row r="69" spans="1:1">
      <c r="A69" s="726"/>
    </row>
    <row r="70" spans="1:1">
      <c r="A70" s="726"/>
    </row>
    <row r="71" spans="1:1">
      <c r="A71" s="726"/>
    </row>
    <row r="72" spans="1:1">
      <c r="A72" s="726"/>
    </row>
    <row r="73" spans="1:1">
      <c r="A73" s="726"/>
    </row>
    <row r="74" spans="1:1">
      <c r="A74" s="726"/>
    </row>
    <row r="75" spans="1:1">
      <c r="A75" s="726"/>
    </row>
    <row r="76" spans="1:1">
      <c r="A76" s="726"/>
    </row>
    <row r="77" spans="1:1">
      <c r="A77" s="726"/>
    </row>
    <row r="78" spans="1:1">
      <c r="A78" s="726"/>
    </row>
    <row r="79" spans="1:1">
      <c r="A79" s="726"/>
    </row>
    <row r="80" spans="1:1">
      <c r="A80" s="726"/>
    </row>
    <row r="81" spans="1:1">
      <c r="A81" s="726"/>
    </row>
    <row r="82" spans="1:1">
      <c r="A82" s="726"/>
    </row>
    <row r="83" spans="1:1">
      <c r="A83" s="726"/>
    </row>
    <row r="84" spans="1:1">
      <c r="A84" s="726"/>
    </row>
    <row r="85" spans="1:1">
      <c r="A85" s="726"/>
    </row>
    <row r="86" spans="1:1">
      <c r="A86" s="726"/>
    </row>
    <row r="87" spans="1:1">
      <c r="A87" s="726"/>
    </row>
    <row r="88" spans="1:1">
      <c r="A88" s="726"/>
    </row>
    <row r="89" spans="1:1">
      <c r="A89" s="726"/>
    </row>
    <row r="90" spans="1:1">
      <c r="A90" s="726"/>
    </row>
    <row r="91" spans="1:1">
      <c r="A91" s="726"/>
    </row>
    <row r="92" spans="1:1">
      <c r="A92" s="726"/>
    </row>
    <row r="93" spans="1:1">
      <c r="A93" s="726"/>
    </row>
    <row r="94" spans="1:1">
      <c r="A94" s="726"/>
    </row>
    <row r="95" spans="1:1">
      <c r="A95" s="726"/>
    </row>
    <row r="96" spans="1:1">
      <c r="A96" s="726"/>
    </row>
    <row r="97" spans="1:1">
      <c r="A97" s="726"/>
    </row>
    <row r="98" spans="1:1">
      <c r="A98" s="726"/>
    </row>
    <row r="99" spans="1:1">
      <c r="A99" s="726"/>
    </row>
    <row r="100" spans="1:1">
      <c r="A100" s="726"/>
    </row>
    <row r="101" spans="1:1">
      <c r="A101" s="726"/>
    </row>
    <row r="102" spans="1:1">
      <c r="A102" s="726"/>
    </row>
    <row r="103" spans="1:1">
      <c r="A103" s="726"/>
    </row>
    <row r="104" spans="1:1">
      <c r="A104" s="726"/>
    </row>
    <row r="105" spans="1:1">
      <c r="A105" s="726"/>
    </row>
    <row r="106" spans="1:1">
      <c r="A106" s="726"/>
    </row>
    <row r="107" spans="1:1">
      <c r="A107" s="726"/>
    </row>
    <row r="108" spans="1:1">
      <c r="A108" s="726"/>
    </row>
    <row r="109" spans="1:1">
      <c r="A109" s="726"/>
    </row>
    <row r="110" spans="1:1">
      <c r="A110" s="726"/>
    </row>
    <row r="111" spans="1:1">
      <c r="A111" s="726"/>
    </row>
    <row r="112" spans="1:1">
      <c r="A112" s="726"/>
    </row>
    <row r="113" spans="1:1">
      <c r="A113" s="726"/>
    </row>
    <row r="114" spans="1:1">
      <c r="A114" s="726"/>
    </row>
    <row r="115" spans="1:1">
      <c r="A115" s="726"/>
    </row>
    <row r="116" spans="1:1">
      <c r="A116" s="726"/>
    </row>
    <row r="117" spans="1:1">
      <c r="A117" s="726"/>
    </row>
    <row r="118" spans="1:1">
      <c r="A118" s="726"/>
    </row>
    <row r="119" spans="1:1">
      <c r="A119" s="726"/>
    </row>
    <row r="120" spans="1:1">
      <c r="A120" s="726"/>
    </row>
    <row r="121" spans="1:1">
      <c r="A121" s="726"/>
    </row>
    <row r="122" spans="1:1">
      <c r="A122" s="726"/>
    </row>
    <row r="123" spans="1:1">
      <c r="A123" s="726"/>
    </row>
    <row r="124" spans="1:1">
      <c r="A124" s="726"/>
    </row>
    <row r="125" spans="1:1">
      <c r="A125" s="726"/>
    </row>
    <row r="126" spans="1:1">
      <c r="A126" s="726"/>
    </row>
    <row r="127" spans="1:1">
      <c r="A127" s="726"/>
    </row>
    <row r="128" spans="1:1">
      <c r="A128" s="726"/>
    </row>
    <row r="129" spans="1:1">
      <c r="A129" s="726"/>
    </row>
    <row r="130" spans="1:1">
      <c r="A130" s="726"/>
    </row>
    <row r="131" spans="1:1">
      <c r="A131" s="726"/>
    </row>
    <row r="132" spans="1:1">
      <c r="A132" s="726"/>
    </row>
    <row r="133" spans="1:1">
      <c r="A133" s="726"/>
    </row>
    <row r="134" spans="1:1">
      <c r="A134" s="726"/>
    </row>
    <row r="135" spans="1:1">
      <c r="A135" s="726"/>
    </row>
    <row r="136" spans="1:1">
      <c r="A136" s="726"/>
    </row>
    <row r="137" spans="1:1">
      <c r="A137" s="726"/>
    </row>
    <row r="138" spans="1:1">
      <c r="A138" s="726"/>
    </row>
    <row r="139" spans="1:1">
      <c r="A139" s="726"/>
    </row>
    <row r="140" spans="1:1">
      <c r="A140" s="726"/>
    </row>
    <row r="141" spans="1:1">
      <c r="A141" s="726"/>
    </row>
    <row r="142" spans="1:1">
      <c r="A142" s="726"/>
    </row>
    <row r="143" spans="1:1">
      <c r="A143" s="726"/>
    </row>
    <row r="144" spans="1:1">
      <c r="A144" s="726"/>
    </row>
    <row r="145" spans="1:1">
      <c r="A145" s="726"/>
    </row>
    <row r="146" spans="1:1">
      <c r="A146" s="726"/>
    </row>
    <row r="147" spans="1:1">
      <c r="A147" s="726"/>
    </row>
    <row r="148" spans="1:1">
      <c r="A148" s="726"/>
    </row>
    <row r="149" spans="1:1">
      <c r="A149" s="726"/>
    </row>
    <row r="150" spans="1:1">
      <c r="A150" s="726"/>
    </row>
    <row r="151" spans="1:1">
      <c r="A151" s="726"/>
    </row>
    <row r="152" spans="1:1">
      <c r="A152" s="726"/>
    </row>
    <row r="153" spans="1:1">
      <c r="A153" s="726"/>
    </row>
    <row r="154" spans="1:1">
      <c r="A154" s="726"/>
    </row>
    <row r="155" spans="1:1">
      <c r="A155" s="726"/>
    </row>
    <row r="156" spans="1:1">
      <c r="A156" s="726"/>
    </row>
    <row r="157" spans="1:1">
      <c r="A157" s="726"/>
    </row>
    <row r="158" spans="1:1">
      <c r="A158" s="726"/>
    </row>
    <row r="159" spans="1:1">
      <c r="A159" s="726"/>
    </row>
    <row r="160" spans="1:1">
      <c r="A160" s="726"/>
    </row>
    <row r="161" spans="1:1">
      <c r="A161" s="726"/>
    </row>
    <row r="162" spans="1:1">
      <c r="A162" s="726"/>
    </row>
    <row r="163" spans="1:1">
      <c r="A163" s="726"/>
    </row>
    <row r="164" spans="1:1">
      <c r="A164" s="726"/>
    </row>
    <row r="165" spans="1:1">
      <c r="A165" s="726"/>
    </row>
    <row r="166" spans="1:1">
      <c r="A166" s="726"/>
    </row>
    <row r="167" spans="1:1">
      <c r="A167" s="726"/>
    </row>
    <row r="168" spans="1:1">
      <c r="A168" s="726"/>
    </row>
    <row r="169" spans="1:1">
      <c r="A169" s="726"/>
    </row>
    <row r="170" spans="1:1">
      <c r="A170" s="726"/>
    </row>
    <row r="171" spans="1:1">
      <c r="A171" s="726"/>
    </row>
    <row r="172" spans="1:1">
      <c r="A172" s="726"/>
    </row>
    <row r="173" spans="1:1">
      <c r="A173" s="726"/>
    </row>
    <row r="174" spans="1:1">
      <c r="A174" s="726"/>
    </row>
    <row r="175" spans="1:1">
      <c r="A175" s="726"/>
    </row>
    <row r="176" spans="1:1">
      <c r="A176" s="726"/>
    </row>
    <row r="177" spans="1:1">
      <c r="A177" s="726"/>
    </row>
    <row r="178" spans="1:1">
      <c r="A178" s="726"/>
    </row>
    <row r="179" spans="1:1">
      <c r="A179" s="726"/>
    </row>
    <row r="180" spans="1:1">
      <c r="A180" s="726"/>
    </row>
    <row r="181" spans="1:1">
      <c r="A181" s="726"/>
    </row>
    <row r="182" spans="1:1">
      <c r="A182" s="726"/>
    </row>
    <row r="183" spans="1:1">
      <c r="A183" s="726"/>
    </row>
    <row r="184" spans="1:1">
      <c r="A184" s="726"/>
    </row>
    <row r="185" spans="1:1">
      <c r="A185" s="726"/>
    </row>
    <row r="186" spans="1:1">
      <c r="A186" s="726"/>
    </row>
    <row r="187" spans="1:1">
      <c r="A187" s="726"/>
    </row>
    <row r="188" spans="1:1">
      <c r="A188" s="726"/>
    </row>
    <row r="189" spans="1:1">
      <c r="A189" s="726"/>
    </row>
    <row r="190" spans="1:1">
      <c r="A190" s="726"/>
    </row>
    <row r="191" spans="1:1">
      <c r="A191" s="726"/>
    </row>
    <row r="192" spans="1:1">
      <c r="A192" s="726"/>
    </row>
    <row r="193" spans="1:1">
      <c r="A193" s="726"/>
    </row>
    <row r="194" spans="1:1">
      <c r="A194" s="726"/>
    </row>
    <row r="195" spans="1:1">
      <c r="A195" s="726"/>
    </row>
    <row r="196" spans="1:1">
      <c r="A196" s="726"/>
    </row>
    <row r="197" spans="1:1">
      <c r="A197" s="726"/>
    </row>
    <row r="198" spans="1:1">
      <c r="A198" s="726"/>
    </row>
    <row r="199" spans="1:1">
      <c r="A199" s="726"/>
    </row>
    <row r="200" spans="1:1">
      <c r="A200" s="726"/>
    </row>
    <row r="201" spans="1:1">
      <c r="A201" s="726"/>
    </row>
    <row r="202" spans="1:1">
      <c r="A202" s="726"/>
    </row>
    <row r="203" spans="1:1">
      <c r="A203" s="726"/>
    </row>
    <row r="204" spans="1:1">
      <c r="A204" s="726"/>
    </row>
    <row r="205" spans="1:1">
      <c r="A205" s="726"/>
    </row>
    <row r="206" spans="1:1">
      <c r="A206" s="726"/>
    </row>
    <row r="207" spans="1:1">
      <c r="A207" s="726"/>
    </row>
    <row r="208" spans="1:1">
      <c r="A208" s="726"/>
    </row>
    <row r="209" spans="1:1">
      <c r="A209" s="726"/>
    </row>
    <row r="210" spans="1:1">
      <c r="A210" s="726"/>
    </row>
    <row r="211" spans="1:1">
      <c r="A211" s="726"/>
    </row>
    <row r="212" spans="1:1">
      <c r="A212" s="726"/>
    </row>
    <row r="213" spans="1:1">
      <c r="A213" s="726"/>
    </row>
    <row r="214" spans="1:1">
      <c r="A214" s="726"/>
    </row>
    <row r="215" spans="1:1">
      <c r="A215" s="726"/>
    </row>
    <row r="216" spans="1:1">
      <c r="A216" s="726"/>
    </row>
    <row r="217" spans="1:1">
      <c r="A217" s="726"/>
    </row>
    <row r="218" spans="1:1">
      <c r="A218" s="726"/>
    </row>
    <row r="219" spans="1:1">
      <c r="A219" s="726"/>
    </row>
    <row r="220" spans="1:1">
      <c r="A220" s="726"/>
    </row>
    <row r="221" spans="1:1">
      <c r="A221" s="726"/>
    </row>
    <row r="222" spans="1:1">
      <c r="A222" s="726"/>
    </row>
    <row r="223" spans="1:1">
      <c r="A223" s="726"/>
    </row>
    <row r="224" spans="1:1">
      <c r="A224" s="726"/>
    </row>
    <row r="225" spans="1:1">
      <c r="A225" s="726"/>
    </row>
    <row r="226" spans="1:1">
      <c r="A226" s="726"/>
    </row>
    <row r="227" spans="1:1">
      <c r="A227" s="726"/>
    </row>
    <row r="228" spans="1:1">
      <c r="A228" s="726"/>
    </row>
    <row r="229" spans="1:1">
      <c r="A229" s="726"/>
    </row>
    <row r="230" spans="1:1">
      <c r="A230" s="726"/>
    </row>
    <row r="231" spans="1:1">
      <c r="A231" s="726"/>
    </row>
    <row r="232" spans="1:1">
      <c r="A232" s="726"/>
    </row>
    <row r="233" spans="1:1">
      <c r="A233" s="726"/>
    </row>
    <row r="234" spans="1:1">
      <c r="A234" s="726"/>
    </row>
    <row r="235" spans="1:1">
      <c r="A235" s="726"/>
    </row>
    <row r="236" spans="1:1">
      <c r="A236" s="726"/>
    </row>
    <row r="237" spans="1:1">
      <c r="A237" s="726"/>
    </row>
    <row r="238" spans="1:1">
      <c r="A238" s="726"/>
    </row>
    <row r="239" spans="1:1">
      <c r="A239" s="726"/>
    </row>
    <row r="240" spans="1:1">
      <c r="A240" s="726"/>
    </row>
    <row r="241" spans="1:1">
      <c r="A241" s="726"/>
    </row>
    <row r="242" spans="1:1">
      <c r="A242" s="726"/>
    </row>
    <row r="243" spans="1:1">
      <c r="A243" s="726"/>
    </row>
    <row r="244" spans="1:1">
      <c r="A244" s="726"/>
    </row>
    <row r="245" spans="1:1">
      <c r="A245" s="726"/>
    </row>
    <row r="246" spans="1:1">
      <c r="A246" s="726"/>
    </row>
    <row r="247" spans="1:1">
      <c r="A247" s="726"/>
    </row>
    <row r="248" spans="1:1">
      <c r="A248" s="726"/>
    </row>
    <row r="249" spans="1:1">
      <c r="A249" s="726"/>
    </row>
    <row r="250" spans="1:1">
      <c r="A250" s="726"/>
    </row>
    <row r="251" spans="1:1">
      <c r="A251" s="726"/>
    </row>
    <row r="252" spans="1:1">
      <c r="A252" s="726"/>
    </row>
    <row r="253" spans="1:1">
      <c r="A253" s="726"/>
    </row>
    <row r="254" spans="1:1">
      <c r="A254" s="726"/>
    </row>
    <row r="255" spans="1:1">
      <c r="A255" s="726"/>
    </row>
    <row r="256" spans="1:1">
      <c r="A256" s="726"/>
    </row>
    <row r="257" spans="1:1">
      <c r="A257" s="726"/>
    </row>
    <row r="258" spans="1:1">
      <c r="A258" s="726"/>
    </row>
    <row r="259" spans="1:1">
      <c r="A259" s="726"/>
    </row>
    <row r="260" spans="1:1">
      <c r="A260" s="726"/>
    </row>
    <row r="261" spans="1:1">
      <c r="A261" s="726"/>
    </row>
    <row r="262" spans="1:1">
      <c r="A262" s="726"/>
    </row>
    <row r="263" spans="1:1">
      <c r="A263" s="726"/>
    </row>
    <row r="264" spans="1:1">
      <c r="A264" s="726"/>
    </row>
    <row r="265" spans="1:1">
      <c r="A265" s="726"/>
    </row>
    <row r="266" spans="1:1">
      <c r="A266" s="726"/>
    </row>
    <row r="267" spans="1:1">
      <c r="A267" s="726"/>
    </row>
    <row r="268" spans="1:1">
      <c r="A268" s="726"/>
    </row>
    <row r="269" spans="1:1">
      <c r="A269" s="726"/>
    </row>
    <row r="270" spans="1:1">
      <c r="A270" s="726"/>
    </row>
    <row r="271" spans="1:1">
      <c r="A271" s="726"/>
    </row>
    <row r="272" spans="1:1">
      <c r="A272" s="726"/>
    </row>
    <row r="273" spans="1:1">
      <c r="A273" s="726"/>
    </row>
    <row r="274" spans="1:1">
      <c r="A274" s="726"/>
    </row>
    <row r="275" spans="1:1">
      <c r="A275" s="726"/>
    </row>
    <row r="276" spans="1:1">
      <c r="A276" s="726"/>
    </row>
    <row r="277" spans="1:1">
      <c r="A277" s="726"/>
    </row>
    <row r="278" spans="1:1">
      <c r="A278" s="726"/>
    </row>
    <row r="279" spans="1:1">
      <c r="A279" s="726"/>
    </row>
    <row r="280" spans="1:1">
      <c r="A280" s="726"/>
    </row>
    <row r="281" spans="1:1">
      <c r="A281" s="726"/>
    </row>
    <row r="282" spans="1:1">
      <c r="A282" s="726"/>
    </row>
    <row r="283" spans="1:1">
      <c r="A283" s="726"/>
    </row>
    <row r="284" spans="1:1">
      <c r="A284" s="726"/>
    </row>
    <row r="285" spans="1:1">
      <c r="A285" s="726"/>
    </row>
    <row r="286" spans="1:1">
      <c r="A286" s="726"/>
    </row>
    <row r="287" spans="1:1">
      <c r="A287" s="726"/>
    </row>
    <row r="288" spans="1:1">
      <c r="A288" s="726"/>
    </row>
    <row r="289" spans="1:1">
      <c r="A289" s="726"/>
    </row>
    <row r="290" spans="1:1">
      <c r="A290" s="726"/>
    </row>
    <row r="291" spans="1:1">
      <c r="A291" s="726"/>
    </row>
    <row r="292" spans="1:1">
      <c r="A292" s="726"/>
    </row>
    <row r="293" spans="1:1">
      <c r="A293" s="726"/>
    </row>
    <row r="294" spans="1:1">
      <c r="A294" s="726"/>
    </row>
    <row r="295" spans="1:1">
      <c r="A295" s="726"/>
    </row>
    <row r="296" spans="1:1">
      <c r="A296" s="726"/>
    </row>
    <row r="297" spans="1:1">
      <c r="A297" s="726"/>
    </row>
    <row r="298" spans="1:1">
      <c r="A298" s="726"/>
    </row>
    <row r="299" spans="1:1">
      <c r="A299" s="726"/>
    </row>
    <row r="300" spans="1:1">
      <c r="A300" s="726"/>
    </row>
    <row r="301" spans="1:1">
      <c r="A301" s="726"/>
    </row>
    <row r="302" spans="1:1">
      <c r="A302" s="726"/>
    </row>
    <row r="303" spans="1:1">
      <c r="A303" s="726"/>
    </row>
    <row r="304" spans="1:1">
      <c r="A304" s="726"/>
    </row>
    <row r="305" spans="1:1">
      <c r="A305" s="726"/>
    </row>
    <row r="306" spans="1:1">
      <c r="A306" s="726"/>
    </row>
    <row r="307" spans="1:1">
      <c r="A307" s="726"/>
    </row>
    <row r="308" spans="1:1">
      <c r="A308" s="726"/>
    </row>
    <row r="309" spans="1:1">
      <c r="A309" s="726"/>
    </row>
    <row r="310" spans="1:1">
      <c r="A310" s="726"/>
    </row>
    <row r="311" spans="1:1">
      <c r="A311" s="726"/>
    </row>
    <row r="312" spans="1:1">
      <c r="A312" s="726"/>
    </row>
    <row r="313" spans="1:1">
      <c r="A313" s="726"/>
    </row>
    <row r="314" spans="1:1">
      <c r="A314" s="726"/>
    </row>
    <row r="315" spans="1:1">
      <c r="A315" s="726"/>
    </row>
    <row r="316" spans="1:1">
      <c r="A316" s="726"/>
    </row>
    <row r="317" spans="1:1">
      <c r="A317" s="726"/>
    </row>
    <row r="318" spans="1:1">
      <c r="A318" s="726"/>
    </row>
    <row r="319" spans="1:1">
      <c r="A319" s="726"/>
    </row>
    <row r="320" spans="1:1">
      <c r="A320" s="726"/>
    </row>
    <row r="321" spans="1:1">
      <c r="A321" s="726"/>
    </row>
    <row r="322" spans="1:1">
      <c r="A322" s="726"/>
    </row>
    <row r="323" spans="1:1">
      <c r="A323" s="726"/>
    </row>
    <row r="324" spans="1:1">
      <c r="A324" s="726"/>
    </row>
    <row r="325" spans="1:1">
      <c r="A325" s="726"/>
    </row>
    <row r="326" spans="1:1">
      <c r="A326" s="726"/>
    </row>
    <row r="327" spans="1:1">
      <c r="A327" s="726"/>
    </row>
    <row r="328" spans="1:1">
      <c r="A328" s="726"/>
    </row>
    <row r="329" spans="1:1">
      <c r="A329" s="726"/>
    </row>
    <row r="330" spans="1:1">
      <c r="A330" s="726"/>
    </row>
    <row r="331" spans="1:1">
      <c r="A331" s="726"/>
    </row>
    <row r="332" spans="1:1">
      <c r="A332" s="726"/>
    </row>
    <row r="333" spans="1:1">
      <c r="A333" s="726"/>
    </row>
    <row r="334" spans="1:1">
      <c r="A334" s="726"/>
    </row>
    <row r="335" spans="1:1">
      <c r="A335" s="726"/>
    </row>
    <row r="336" spans="1:1">
      <c r="A336" s="726"/>
    </row>
    <row r="337" spans="1:1">
      <c r="A337" s="726"/>
    </row>
    <row r="338" spans="1:1">
      <c r="A338" s="726"/>
    </row>
    <row r="339" spans="1:1">
      <c r="A339" s="726"/>
    </row>
    <row r="340" spans="1:1">
      <c r="A340" s="726"/>
    </row>
    <row r="341" spans="1:1">
      <c r="A341" s="726"/>
    </row>
    <row r="342" spans="1:1">
      <c r="A342" s="726"/>
    </row>
    <row r="343" spans="1:1">
      <c r="A343" s="726"/>
    </row>
    <row r="344" spans="1:1">
      <c r="A344" s="726"/>
    </row>
    <row r="345" spans="1:1">
      <c r="A345" s="726"/>
    </row>
    <row r="346" spans="1:1">
      <c r="A346" s="726"/>
    </row>
    <row r="347" spans="1:1">
      <c r="A347" s="726"/>
    </row>
    <row r="348" spans="1:1">
      <c r="A348" s="726"/>
    </row>
    <row r="349" spans="1:1">
      <c r="A349" s="726"/>
    </row>
  </sheetData>
  <mergeCells count="3">
    <mergeCell ref="A3:E3"/>
    <mergeCell ref="A20:E20"/>
    <mergeCell ref="A21:E21"/>
  </mergeCells>
  <phoneticPr fontId="0" type="noConversion"/>
  <printOptions horizontalCentered="1"/>
  <pageMargins left="0.75" right="0" top="0.75" bottom="1" header="0.5" footer="0"/>
  <pageSetup orientation="portrait" r:id="rId1"/>
  <headerFooter alignWithMargins="0">
    <oddFooter>&amp;A</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pageSetUpPr fitToPage="1"/>
  </sheetPr>
  <dimension ref="A1:H42"/>
  <sheetViews>
    <sheetView workbookViewId="0"/>
  </sheetViews>
  <sheetFormatPr defaultColWidth="9.28515625" defaultRowHeight="12.6"/>
  <cols>
    <col min="1" max="4" width="8.7109375" customWidth="1"/>
    <col min="5" max="5" width="14.42578125" customWidth="1"/>
    <col min="6" max="6" width="7.42578125" customWidth="1"/>
    <col min="7" max="7" width="11.42578125" customWidth="1"/>
    <col min="8" max="8" width="19.7109375" customWidth="1"/>
  </cols>
  <sheetData>
    <row r="1" spans="1:8">
      <c r="A1" s="46">
        <f>Title!B12</f>
        <v>0</v>
      </c>
      <c r="B1" s="2"/>
      <c r="C1" s="2"/>
      <c r="D1" s="2"/>
      <c r="E1" s="2"/>
      <c r="F1" s="2"/>
      <c r="G1" s="2"/>
      <c r="H1" s="501" t="str">
        <f>'39'!I1</f>
        <v>For The Year Ended</v>
      </c>
    </row>
    <row r="2" spans="1:8" ht="12.95" thickBot="1">
      <c r="A2" s="692" t="s">
        <v>82</v>
      </c>
      <c r="B2" s="692"/>
      <c r="C2" s="692"/>
      <c r="D2" s="692"/>
      <c r="E2" s="692"/>
      <c r="F2" s="692"/>
      <c r="G2" s="692"/>
      <c r="H2" s="116">
        <f>'39'!I2</f>
        <v>0</v>
      </c>
    </row>
    <row r="3" spans="1:8" ht="12.95">
      <c r="A3" s="904" t="s">
        <v>1569</v>
      </c>
      <c r="B3" s="904"/>
      <c r="C3" s="904"/>
      <c r="D3" s="904"/>
      <c r="E3" s="904"/>
      <c r="F3" s="904"/>
      <c r="G3" s="904"/>
      <c r="H3" s="904"/>
    </row>
    <row r="4" spans="1:8">
      <c r="A4" s="994" t="s">
        <v>1570</v>
      </c>
      <c r="B4" s="994"/>
      <c r="C4" s="994"/>
      <c r="D4" s="994"/>
      <c r="E4" s="994"/>
      <c r="F4" s="994"/>
      <c r="G4" s="994"/>
      <c r="H4" s="994"/>
    </row>
    <row r="5" spans="1:8" ht="42" customHeight="1">
      <c r="A5" s="1288" t="s">
        <v>1571</v>
      </c>
      <c r="B5" s="1288"/>
      <c r="C5" s="1288"/>
      <c r="D5" s="1288"/>
      <c r="E5" s="1288"/>
      <c r="F5" s="1288"/>
      <c r="G5" s="1288"/>
      <c r="H5" s="1288"/>
    </row>
    <row r="6" spans="1:8" ht="13.5" thickBot="1">
      <c r="A6" s="1421" t="str">
        <f>'39'!A6</f>
        <v>(for private utilities only)</v>
      </c>
      <c r="B6" s="1421"/>
      <c r="C6" s="1421"/>
      <c r="D6" s="1421"/>
      <c r="E6" s="1421"/>
      <c r="F6" s="1421"/>
      <c r="G6" s="1421"/>
      <c r="H6" s="1421"/>
    </row>
    <row r="7" spans="1:8">
      <c r="A7" s="1076" t="s">
        <v>1572</v>
      </c>
      <c r="B7" s="1077"/>
      <c r="C7" s="1077"/>
      <c r="D7" s="1077"/>
      <c r="E7" s="1078"/>
      <c r="F7" s="1076" t="s">
        <v>1573</v>
      </c>
      <c r="G7" s="1078"/>
      <c r="H7" s="1060" t="s">
        <v>1574</v>
      </c>
    </row>
    <row r="8" spans="1:8" ht="27.75" customHeight="1" thickBot="1">
      <c r="A8" s="1079"/>
      <c r="B8" s="1080"/>
      <c r="C8" s="1080"/>
      <c r="D8" s="1080"/>
      <c r="E8" s="1081"/>
      <c r="F8" s="1079"/>
      <c r="G8" s="1081"/>
      <c r="H8" s="1061"/>
    </row>
    <row r="9" spans="1:8" ht="15.6" customHeight="1">
      <c r="A9" s="1674" t="s">
        <v>1575</v>
      </c>
      <c r="B9" s="1675"/>
      <c r="C9" s="1675"/>
      <c r="D9" s="1675"/>
      <c r="E9" s="1676"/>
      <c r="F9" s="1162"/>
      <c r="G9" s="1163"/>
      <c r="H9" s="1680"/>
    </row>
    <row r="10" spans="1:8" ht="15.6" customHeight="1">
      <c r="A10" s="1677"/>
      <c r="B10" s="1678"/>
      <c r="C10" s="1678"/>
      <c r="D10" s="1678"/>
      <c r="E10" s="1679"/>
      <c r="F10" s="1183"/>
      <c r="G10" s="1184"/>
      <c r="H10" s="1681"/>
    </row>
    <row r="11" spans="1:8" ht="15.6" customHeight="1">
      <c r="A11" s="910" t="s">
        <v>1576</v>
      </c>
      <c r="B11" s="1095"/>
      <c r="C11" s="1095"/>
      <c r="D11" s="1095"/>
      <c r="E11" s="911"/>
      <c r="F11" s="1164"/>
      <c r="G11" s="1166"/>
      <c r="H11" s="175">
        <f>'77'!E16</f>
        <v>0</v>
      </c>
    </row>
    <row r="12" spans="1:8" ht="15.6" customHeight="1">
      <c r="A12" s="1096" t="s">
        <v>1577</v>
      </c>
      <c r="B12" s="1095"/>
      <c r="C12" s="1095"/>
      <c r="D12" s="1095"/>
      <c r="E12" s="911"/>
      <c r="F12" s="1164"/>
      <c r="G12" s="1166"/>
      <c r="H12" s="175"/>
    </row>
    <row r="13" spans="1:8" ht="15.6" customHeight="1">
      <c r="A13" s="1458" t="s">
        <v>1578</v>
      </c>
      <c r="B13" s="973"/>
      <c r="C13" s="973"/>
      <c r="D13" s="973"/>
      <c r="E13" s="1459"/>
      <c r="F13" s="1164">
        <v>435</v>
      </c>
      <c r="G13" s="1166"/>
      <c r="H13" s="175">
        <f>'74'!D19</f>
        <v>0</v>
      </c>
    </row>
    <row r="14" spans="1:8" ht="15.6" customHeight="1">
      <c r="A14" s="1164"/>
      <c r="B14" s="1165"/>
      <c r="C14" s="1165"/>
      <c r="D14" s="1165"/>
      <c r="E14" s="1166"/>
      <c r="F14" s="1164">
        <v>436</v>
      </c>
      <c r="G14" s="1166"/>
      <c r="H14" s="175">
        <v>0</v>
      </c>
    </row>
    <row r="15" spans="1:8" ht="15.6" customHeight="1">
      <c r="A15" s="1164"/>
      <c r="B15" s="1165"/>
      <c r="C15" s="1165"/>
      <c r="D15" s="1165"/>
      <c r="E15" s="1166"/>
      <c r="F15" s="1164">
        <v>437</v>
      </c>
      <c r="G15" s="1166"/>
      <c r="H15" s="175">
        <v>0</v>
      </c>
    </row>
    <row r="16" spans="1:8" ht="15.6" customHeight="1">
      <c r="A16" s="1458" t="s">
        <v>1579</v>
      </c>
      <c r="B16" s="973"/>
      <c r="C16" s="973"/>
      <c r="D16" s="973"/>
      <c r="E16" s="1459"/>
      <c r="F16" s="1164">
        <v>438</v>
      </c>
      <c r="G16" s="1166"/>
      <c r="H16" s="175">
        <v>0</v>
      </c>
    </row>
    <row r="17" spans="1:8" ht="15.6" customHeight="1">
      <c r="A17" s="1164"/>
      <c r="B17" s="1165"/>
      <c r="C17" s="1165"/>
      <c r="D17" s="1165"/>
      <c r="E17" s="1166"/>
      <c r="F17" s="1164"/>
      <c r="G17" s="1166"/>
      <c r="H17" s="175"/>
    </row>
    <row r="18" spans="1:8" ht="15.6" customHeight="1">
      <c r="A18" s="1164"/>
      <c r="B18" s="1165"/>
      <c r="C18" s="1165"/>
      <c r="D18" s="1165"/>
      <c r="E18" s="1166"/>
      <c r="F18" s="1164"/>
      <c r="G18" s="1166"/>
      <c r="H18" s="175"/>
    </row>
    <row r="19" spans="1:8" ht="15.6" customHeight="1">
      <c r="A19" s="1164"/>
      <c r="B19" s="1165"/>
      <c r="C19" s="1165"/>
      <c r="D19" s="1165"/>
      <c r="E19" s="1166"/>
      <c r="F19" s="1164"/>
      <c r="G19" s="1166"/>
      <c r="H19" s="175"/>
    </row>
    <row r="20" spans="1:8" ht="15.6" customHeight="1">
      <c r="A20" s="1164"/>
      <c r="B20" s="1165"/>
      <c r="C20" s="1165"/>
      <c r="D20" s="1165"/>
      <c r="E20" s="1166"/>
      <c r="F20" s="1164"/>
      <c r="G20" s="1166"/>
      <c r="H20" s="175"/>
    </row>
    <row r="21" spans="1:8" ht="15.6" customHeight="1">
      <c r="A21" s="1164"/>
      <c r="B21" s="1165"/>
      <c r="C21" s="1165"/>
      <c r="D21" s="1165"/>
      <c r="E21" s="1166"/>
      <c r="F21" s="1164"/>
      <c r="G21" s="1166"/>
      <c r="H21" s="175"/>
    </row>
    <row r="22" spans="1:8" ht="15.6" customHeight="1" thickBot="1">
      <c r="A22" s="1164"/>
      <c r="B22" s="1165"/>
      <c r="C22" s="1165"/>
      <c r="D22" s="1165"/>
      <c r="E22" s="1166"/>
      <c r="F22" s="1483"/>
      <c r="G22" s="1484"/>
      <c r="H22" s="184"/>
    </row>
    <row r="23" spans="1:8" ht="15.6" customHeight="1" thickBot="1">
      <c r="A23" s="1121" t="s">
        <v>1580</v>
      </c>
      <c r="B23" s="1122"/>
      <c r="C23" s="1122"/>
      <c r="D23" s="1122"/>
      <c r="E23" s="1123"/>
      <c r="F23" s="1669"/>
      <c r="G23" s="1670"/>
      <c r="H23" s="197">
        <f>H11+H13-H14-H15-H16</f>
        <v>0</v>
      </c>
    </row>
    <row r="24" spans="1:8" ht="22.5" customHeight="1">
      <c r="A24" s="904" t="s">
        <v>1581</v>
      </c>
      <c r="B24" s="904"/>
      <c r="C24" s="904"/>
      <c r="D24" s="904"/>
      <c r="E24" s="904"/>
      <c r="F24" s="904"/>
      <c r="G24" s="904"/>
      <c r="H24" s="904"/>
    </row>
    <row r="25" spans="1:8" ht="15.6" customHeight="1">
      <c r="A25" s="994" t="s">
        <v>1582</v>
      </c>
      <c r="B25" s="994"/>
      <c r="C25" s="994"/>
      <c r="D25" s="994"/>
      <c r="E25" s="994"/>
      <c r="F25" s="994"/>
      <c r="G25" s="994"/>
      <c r="H25" s="994"/>
    </row>
    <row r="26" spans="1:8" ht="15.6" customHeight="1">
      <c r="A26" s="1107" t="s">
        <v>258</v>
      </c>
      <c r="B26" s="1107"/>
      <c r="C26" s="1107"/>
      <c r="D26" s="1107"/>
      <c r="E26" s="1107"/>
      <c r="F26" s="1107"/>
      <c r="G26" s="1107"/>
      <c r="H26" s="1107"/>
    </row>
    <row r="27" spans="1:8" ht="27.75" customHeight="1" thickBot="1">
      <c r="A27" s="1064" t="s">
        <v>1583</v>
      </c>
      <c r="B27" s="1064"/>
      <c r="C27" s="1064"/>
      <c r="D27" s="1064"/>
      <c r="E27" s="1064"/>
      <c r="F27" s="1064"/>
      <c r="G27" s="1064"/>
      <c r="H27" s="1064"/>
    </row>
    <row r="28" spans="1:8" ht="15.6" customHeight="1">
      <c r="A28" s="1671"/>
      <c r="B28" s="1672"/>
      <c r="C28" s="1672"/>
      <c r="D28" s="1672"/>
      <c r="E28" s="1672"/>
      <c r="F28" s="1672"/>
      <c r="G28" s="1673"/>
      <c r="H28" s="243">
        <v>0</v>
      </c>
    </row>
    <row r="29" spans="1:8" ht="15.6" customHeight="1">
      <c r="A29" s="1164"/>
      <c r="B29" s="1165"/>
      <c r="C29" s="1165"/>
      <c r="D29" s="1165"/>
      <c r="E29" s="1165"/>
      <c r="F29" s="1165"/>
      <c r="G29" s="1166"/>
      <c r="H29" s="175">
        <v>0</v>
      </c>
    </row>
    <row r="30" spans="1:8" ht="15.6" customHeight="1">
      <c r="A30" s="1164"/>
      <c r="B30" s="1165"/>
      <c r="C30" s="1165"/>
      <c r="D30" s="1165"/>
      <c r="E30" s="1165"/>
      <c r="F30" s="1165"/>
      <c r="G30" s="1166"/>
      <c r="H30" s="175">
        <v>0</v>
      </c>
    </row>
    <row r="31" spans="1:8" ht="15.6" customHeight="1">
      <c r="A31" s="1164"/>
      <c r="B31" s="1165"/>
      <c r="C31" s="1165"/>
      <c r="D31" s="1165"/>
      <c r="E31" s="1165"/>
      <c r="F31" s="1165"/>
      <c r="G31" s="1166"/>
      <c r="H31" s="175">
        <v>0</v>
      </c>
    </row>
    <row r="32" spans="1:8" ht="15.6" customHeight="1">
      <c r="A32" s="1164"/>
      <c r="B32" s="1165"/>
      <c r="C32" s="1165"/>
      <c r="D32" s="1165"/>
      <c r="E32" s="1165"/>
      <c r="F32" s="1165"/>
      <c r="G32" s="1166"/>
      <c r="H32" s="175">
        <v>0</v>
      </c>
    </row>
    <row r="33" spans="1:8" ht="15.6" customHeight="1">
      <c r="A33" s="1164"/>
      <c r="B33" s="1165"/>
      <c r="C33" s="1165"/>
      <c r="D33" s="1165"/>
      <c r="E33" s="1165"/>
      <c r="F33" s="1165"/>
      <c r="G33" s="1166"/>
      <c r="H33" s="175">
        <v>0</v>
      </c>
    </row>
    <row r="34" spans="1:8" ht="15.6" customHeight="1">
      <c r="A34" s="1164"/>
      <c r="B34" s="1165"/>
      <c r="C34" s="1165"/>
      <c r="D34" s="1165"/>
      <c r="E34" s="1165"/>
      <c r="F34" s="1165"/>
      <c r="G34" s="1166"/>
      <c r="H34" s="175">
        <v>0</v>
      </c>
    </row>
    <row r="35" spans="1:8" ht="15.6" customHeight="1">
      <c r="A35" s="1164"/>
      <c r="B35" s="1165"/>
      <c r="C35" s="1165"/>
      <c r="D35" s="1165"/>
      <c r="E35" s="1165"/>
      <c r="F35" s="1165"/>
      <c r="G35" s="1166"/>
      <c r="H35" s="175">
        <v>0</v>
      </c>
    </row>
    <row r="36" spans="1:8" ht="15.6" customHeight="1">
      <c r="A36" s="1164"/>
      <c r="B36" s="1165"/>
      <c r="C36" s="1165"/>
      <c r="D36" s="1165"/>
      <c r="E36" s="1165"/>
      <c r="F36" s="1165"/>
      <c r="G36" s="1166"/>
      <c r="H36" s="175">
        <v>0</v>
      </c>
    </row>
    <row r="37" spans="1:8" ht="15.6" customHeight="1">
      <c r="A37" s="1164"/>
      <c r="B37" s="1165"/>
      <c r="C37" s="1165"/>
      <c r="D37" s="1165"/>
      <c r="E37" s="1165"/>
      <c r="F37" s="1165"/>
      <c r="G37" s="1166"/>
      <c r="H37" s="175">
        <v>0</v>
      </c>
    </row>
    <row r="38" spans="1:8" ht="15.6" customHeight="1">
      <c r="A38" s="1164"/>
      <c r="B38" s="1165"/>
      <c r="C38" s="1165"/>
      <c r="D38" s="1165"/>
      <c r="E38" s="1165"/>
      <c r="F38" s="1165"/>
      <c r="G38" s="1166"/>
      <c r="H38" s="175">
        <v>0</v>
      </c>
    </row>
    <row r="39" spans="1:8" ht="15.6" customHeight="1">
      <c r="A39" s="1164"/>
      <c r="B39" s="1165"/>
      <c r="C39" s="1165"/>
      <c r="D39" s="1165"/>
      <c r="E39" s="1165"/>
      <c r="F39" s="1165"/>
      <c r="G39" s="1166"/>
      <c r="H39" s="175">
        <v>0</v>
      </c>
    </row>
    <row r="40" spans="1:8" ht="15.6" customHeight="1">
      <c r="A40" s="1164"/>
      <c r="B40" s="1165"/>
      <c r="C40" s="1165"/>
      <c r="D40" s="1165"/>
      <c r="E40" s="1165"/>
      <c r="F40" s="1165"/>
      <c r="G40" s="1166"/>
      <c r="H40" s="175">
        <v>0</v>
      </c>
    </row>
    <row r="41" spans="1:8" ht="15.6" customHeight="1" thickBot="1">
      <c r="A41" s="1164"/>
      <c r="B41" s="1165"/>
      <c r="C41" s="1165"/>
      <c r="D41" s="1165"/>
      <c r="E41" s="1165"/>
      <c r="F41" s="1165"/>
      <c r="G41" s="1166"/>
      <c r="H41" s="184">
        <v>0</v>
      </c>
    </row>
    <row r="42" spans="1:8" ht="15.6" customHeight="1" thickBot="1">
      <c r="A42" s="1172" t="s">
        <v>1584</v>
      </c>
      <c r="B42" s="1173"/>
      <c r="C42" s="1173"/>
      <c r="D42" s="1173"/>
      <c r="E42" s="1173"/>
      <c r="F42" s="1173"/>
      <c r="G42" s="1174"/>
      <c r="H42" s="197">
        <f>SUM(H28:H41)</f>
        <v>0</v>
      </c>
    </row>
  </sheetData>
  <mergeCells count="55">
    <mergeCell ref="H9:H10"/>
    <mergeCell ref="A3:H3"/>
    <mergeCell ref="A5:H5"/>
    <mergeCell ref="A4:H4"/>
    <mergeCell ref="A6:H6"/>
    <mergeCell ref="H7:H8"/>
    <mergeCell ref="F12:G12"/>
    <mergeCell ref="F13:G13"/>
    <mergeCell ref="F16:G16"/>
    <mergeCell ref="F15:G15"/>
    <mergeCell ref="A12:E12"/>
    <mergeCell ref="A13:E13"/>
    <mergeCell ref="A16:E16"/>
    <mergeCell ref="F14:G14"/>
    <mergeCell ref="A14:E14"/>
    <mergeCell ref="A15:E15"/>
    <mergeCell ref="A11:E11"/>
    <mergeCell ref="A7:E8"/>
    <mergeCell ref="F7:G8"/>
    <mergeCell ref="F11:G11"/>
    <mergeCell ref="A9:E10"/>
    <mergeCell ref="F9:G10"/>
    <mergeCell ref="F20:G20"/>
    <mergeCell ref="F17:G17"/>
    <mergeCell ref="F18:G18"/>
    <mergeCell ref="F19:G19"/>
    <mergeCell ref="A18:E18"/>
    <mergeCell ref="A19:E19"/>
    <mergeCell ref="A20:E20"/>
    <mergeCell ref="A17:E17"/>
    <mergeCell ref="A30:G30"/>
    <mergeCell ref="F21:G21"/>
    <mergeCell ref="F22:G22"/>
    <mergeCell ref="A23:E23"/>
    <mergeCell ref="A27:H27"/>
    <mergeCell ref="A24:H24"/>
    <mergeCell ref="A25:H25"/>
    <mergeCell ref="A26:H26"/>
    <mergeCell ref="F23:G23"/>
    <mergeCell ref="A21:E21"/>
    <mergeCell ref="A22:E22"/>
    <mergeCell ref="A28:G28"/>
    <mergeCell ref="A29:G29"/>
    <mergeCell ref="A35:G35"/>
    <mergeCell ref="A36:G36"/>
    <mergeCell ref="A33:G33"/>
    <mergeCell ref="A34:G34"/>
    <mergeCell ref="A31:G31"/>
    <mergeCell ref="A32:G32"/>
    <mergeCell ref="A41:G41"/>
    <mergeCell ref="A42:G42"/>
    <mergeCell ref="A39:G39"/>
    <mergeCell ref="A40:G40"/>
    <mergeCell ref="A37:G37"/>
    <mergeCell ref="A38:G38"/>
  </mergeCells>
  <phoneticPr fontId="0" type="noConversion"/>
  <printOptions horizontalCentered="1"/>
  <pageMargins left="0.75" right="0.75" top="1" bottom="0.25" header="0.5" footer="0"/>
  <pageSetup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6:I17"/>
  <sheetViews>
    <sheetView workbookViewId="0"/>
  </sheetViews>
  <sheetFormatPr defaultRowHeight="12.6"/>
  <sheetData>
    <row r="16" spans="1:9" ht="45">
      <c r="A16" s="971" t="s">
        <v>225</v>
      </c>
      <c r="B16" s="971"/>
      <c r="C16" s="971"/>
      <c r="D16" s="971"/>
      <c r="E16" s="971"/>
      <c r="F16" s="971"/>
      <c r="G16" s="971"/>
      <c r="H16" s="971"/>
      <c r="I16" s="971"/>
    </row>
    <row r="17" spans="1:9" ht="45">
      <c r="A17" s="971" t="s">
        <v>226</v>
      </c>
      <c r="B17" s="971"/>
      <c r="C17" s="971"/>
      <c r="D17" s="971"/>
      <c r="E17" s="971"/>
      <c r="F17" s="971"/>
      <c r="G17" s="971"/>
      <c r="H17" s="971"/>
      <c r="I17" s="971"/>
    </row>
  </sheetData>
  <mergeCells count="2">
    <mergeCell ref="A16:I16"/>
    <mergeCell ref="A17:I17"/>
  </mergeCells>
  <phoneticPr fontId="0" type="noConversion"/>
  <pageMargins left="0.75" right="0.75" top="1" bottom="1" header="0.5" footer="0.5"/>
  <pageSetup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pageSetUpPr fitToPage="1"/>
  </sheetPr>
  <dimension ref="A1:F937"/>
  <sheetViews>
    <sheetView workbookViewId="0">
      <selection activeCell="B16" sqref="B16"/>
    </sheetView>
  </sheetViews>
  <sheetFormatPr defaultRowHeight="12.6"/>
  <cols>
    <col min="1" max="1" width="11.28515625" bestFit="1" customWidth="1"/>
    <col min="2" max="2" width="47.5703125" customWidth="1"/>
    <col min="3" max="3" width="7.7109375" bestFit="1" customWidth="1"/>
    <col min="4" max="4" width="15.5703125" bestFit="1" customWidth="1"/>
    <col min="5" max="5" width="17.7109375" bestFit="1" customWidth="1"/>
  </cols>
  <sheetData>
    <row r="1" spans="1:6">
      <c r="A1" s="46">
        <f>Title!B12</f>
        <v>0</v>
      </c>
      <c r="B1" s="692"/>
      <c r="C1" s="692"/>
      <c r="D1" s="692"/>
      <c r="E1" s="117" t="str">
        <f>'72'!E1</f>
        <v>For The Year Ended</v>
      </c>
      <c r="F1" s="692"/>
    </row>
    <row r="2" spans="1:6" ht="12.95" thickBot="1">
      <c r="A2" s="692" t="s">
        <v>82</v>
      </c>
      <c r="B2" s="692"/>
      <c r="C2" s="726"/>
      <c r="D2" s="692"/>
      <c r="E2" s="116">
        <f>Title!F37</f>
        <v>0</v>
      </c>
      <c r="F2" s="692"/>
    </row>
    <row r="3" spans="1:6" ht="13.5" thickBot="1">
      <c r="A3" s="1682" t="s">
        <v>1585</v>
      </c>
      <c r="B3" s="1682"/>
      <c r="C3" s="1682"/>
      <c r="D3" s="1682"/>
      <c r="E3" s="1682"/>
      <c r="F3" s="726"/>
    </row>
    <row r="4" spans="1:6" ht="38.1" thickBot="1">
      <c r="A4" s="768" t="s">
        <v>1455</v>
      </c>
      <c r="B4" s="110" t="s">
        <v>1456</v>
      </c>
      <c r="C4" s="110" t="s">
        <v>1457</v>
      </c>
      <c r="D4" s="110" t="s">
        <v>185</v>
      </c>
      <c r="E4" s="111" t="s">
        <v>186</v>
      </c>
      <c r="F4" s="692"/>
    </row>
    <row r="5" spans="1:6" ht="20.25" customHeight="1">
      <c r="A5" s="3"/>
      <c r="B5" s="798" t="s">
        <v>1586</v>
      </c>
      <c r="C5" s="722"/>
      <c r="D5" s="4"/>
      <c r="E5" s="5"/>
      <c r="F5" s="692"/>
    </row>
    <row r="6" spans="1:6">
      <c r="A6" s="761" t="s">
        <v>1587</v>
      </c>
      <c r="B6" s="65" t="s">
        <v>410</v>
      </c>
      <c r="C6" s="61">
        <v>23</v>
      </c>
      <c r="D6" s="34">
        <f>'23'!I22</f>
        <v>0</v>
      </c>
      <c r="E6" s="76">
        <f>'23'!E22</f>
        <v>0</v>
      </c>
      <c r="F6" s="692"/>
    </row>
    <row r="7" spans="1:6">
      <c r="A7" s="800" t="s">
        <v>1588</v>
      </c>
      <c r="B7" s="6" t="s">
        <v>1589</v>
      </c>
      <c r="C7" s="61" t="s">
        <v>203</v>
      </c>
      <c r="D7" s="11">
        <v>0</v>
      </c>
      <c r="E7" s="15"/>
      <c r="F7" s="692"/>
    </row>
    <row r="8" spans="1:6">
      <c r="A8" s="761" t="s">
        <v>1590</v>
      </c>
      <c r="B8" s="65" t="s">
        <v>1591</v>
      </c>
      <c r="C8" s="61" t="s">
        <v>203</v>
      </c>
      <c r="D8" s="69">
        <v>0</v>
      </c>
      <c r="E8" s="66"/>
      <c r="F8" s="692"/>
    </row>
    <row r="9" spans="1:6">
      <c r="A9" s="800" t="s">
        <v>1592</v>
      </c>
      <c r="B9" s="6" t="s">
        <v>1593</v>
      </c>
      <c r="C9" s="61" t="s">
        <v>203</v>
      </c>
      <c r="D9" s="11">
        <v>0</v>
      </c>
      <c r="E9" s="15"/>
      <c r="F9" s="692"/>
    </row>
    <row r="10" spans="1:6">
      <c r="A10" s="761" t="s">
        <v>1594</v>
      </c>
      <c r="B10" s="65" t="s">
        <v>1595</v>
      </c>
      <c r="C10" s="61" t="s">
        <v>203</v>
      </c>
      <c r="D10" s="69">
        <v>0</v>
      </c>
      <c r="E10" s="66"/>
      <c r="F10" s="692"/>
    </row>
    <row r="11" spans="1:6">
      <c r="A11" s="800" t="s">
        <v>1596</v>
      </c>
      <c r="B11" s="579" t="s">
        <v>1597</v>
      </c>
      <c r="C11" s="61" t="s">
        <v>203</v>
      </c>
      <c r="D11" s="11">
        <v>0</v>
      </c>
      <c r="E11" s="15"/>
      <c r="F11" s="692"/>
    </row>
    <row r="12" spans="1:6">
      <c r="A12" s="761" t="s">
        <v>1598</v>
      </c>
      <c r="B12" s="65" t="s">
        <v>1599</v>
      </c>
      <c r="C12" s="61" t="s">
        <v>203</v>
      </c>
      <c r="D12" s="69">
        <v>0</v>
      </c>
      <c r="E12" s="66"/>
      <c r="F12" s="692"/>
    </row>
    <row r="13" spans="1:6">
      <c r="A13" s="800" t="s">
        <v>1600</v>
      </c>
      <c r="B13" s="6" t="s">
        <v>1601</v>
      </c>
      <c r="C13" s="61" t="s">
        <v>203</v>
      </c>
      <c r="D13" s="11">
        <v>0</v>
      </c>
      <c r="E13" s="15"/>
      <c r="F13" s="692"/>
    </row>
    <row r="14" spans="1:6" ht="12.95" thickBot="1">
      <c r="A14" s="761" t="s">
        <v>1602</v>
      </c>
      <c r="B14" s="65" t="s">
        <v>1603</v>
      </c>
      <c r="C14" s="61" t="s">
        <v>203</v>
      </c>
      <c r="D14" s="140">
        <v>0</v>
      </c>
      <c r="E14" s="147"/>
      <c r="F14" s="692"/>
    </row>
    <row r="15" spans="1:6" ht="12.95">
      <c r="A15" s="800"/>
      <c r="B15" s="29" t="s">
        <v>1604</v>
      </c>
      <c r="C15" s="61" t="s">
        <v>203</v>
      </c>
      <c r="D15" s="416">
        <f>SUM(D6:D14)</f>
        <v>0</v>
      </c>
      <c r="E15" s="416">
        <f>SUM(E6:E14)</f>
        <v>0</v>
      </c>
      <c r="F15" s="692"/>
    </row>
    <row r="16" spans="1:6">
      <c r="A16" s="1612" t="s">
        <v>1605</v>
      </c>
      <c r="B16" s="580" t="s">
        <v>1606</v>
      </c>
      <c r="C16" s="1136">
        <v>25</v>
      </c>
      <c r="D16" s="1624">
        <f>'25'!D23</f>
        <v>0</v>
      </c>
      <c r="E16" s="1661">
        <f>'25'!C26</f>
        <v>0</v>
      </c>
      <c r="F16" s="692"/>
    </row>
    <row r="17" spans="1:5" ht="12.95" thickBot="1">
      <c r="A17" s="1614"/>
      <c r="B17" s="63" t="s">
        <v>1607</v>
      </c>
      <c r="C17" s="1137"/>
      <c r="D17" s="1626"/>
      <c r="E17" s="1683"/>
    </row>
    <row r="18" spans="1:5" ht="13.5" thickBot="1">
      <c r="A18" s="800"/>
      <c r="B18" s="29" t="s">
        <v>1608</v>
      </c>
      <c r="C18" s="61" t="s">
        <v>203</v>
      </c>
      <c r="D18" s="156">
        <f>D15-D16</f>
        <v>0</v>
      </c>
      <c r="E18" s="156">
        <f>E15-E16</f>
        <v>0</v>
      </c>
    </row>
    <row r="19" spans="1:5">
      <c r="A19" s="761" t="s">
        <v>1609</v>
      </c>
      <c r="B19" s="65" t="s">
        <v>1610</v>
      </c>
      <c r="C19" s="61" t="s">
        <v>203</v>
      </c>
      <c r="D19" s="12">
        <v>0</v>
      </c>
      <c r="E19" s="128"/>
    </row>
    <row r="20" spans="1:5" ht="12.95" thickBot="1">
      <c r="A20" s="800" t="s">
        <v>1611</v>
      </c>
      <c r="B20" s="579" t="s">
        <v>1612</v>
      </c>
      <c r="C20" s="61"/>
      <c r="D20" s="446">
        <v>0</v>
      </c>
      <c r="E20" s="417"/>
    </row>
    <row r="21" spans="1:5" ht="13.5" thickBot="1">
      <c r="A21" s="761"/>
      <c r="B21" s="70" t="s">
        <v>669</v>
      </c>
      <c r="C21" s="61" t="s">
        <v>203</v>
      </c>
      <c r="D21" s="149">
        <f>D18+D19+D20</f>
        <v>0</v>
      </c>
      <c r="E21" s="149">
        <f>E18+E19+E20</f>
        <v>0</v>
      </c>
    </row>
    <row r="22" spans="1:5" ht="21.4" customHeight="1">
      <c r="A22" s="761"/>
      <c r="B22" s="81" t="s">
        <v>1613</v>
      </c>
      <c r="C22" s="61" t="s">
        <v>203</v>
      </c>
      <c r="D22" s="16"/>
      <c r="E22" s="148"/>
    </row>
    <row r="23" spans="1:5">
      <c r="A23" s="800" t="s">
        <v>1614</v>
      </c>
      <c r="B23" s="6" t="s">
        <v>1615</v>
      </c>
      <c r="C23" s="61">
        <v>27</v>
      </c>
      <c r="D23" s="418">
        <f>'27'!E18</f>
        <v>0</v>
      </c>
      <c r="E23" s="15"/>
    </row>
    <row r="24" spans="1:5">
      <c r="A24" s="1612" t="s">
        <v>1616</v>
      </c>
      <c r="B24" s="36" t="s">
        <v>1617</v>
      </c>
      <c r="C24" s="1136">
        <v>27</v>
      </c>
      <c r="D24" s="1624">
        <f>'27'!D47:E47</f>
        <v>0</v>
      </c>
      <c r="E24" s="1661"/>
    </row>
    <row r="25" spans="1:5">
      <c r="A25" s="1614"/>
      <c r="B25" s="63" t="s">
        <v>1618</v>
      </c>
      <c r="C25" s="1137"/>
      <c r="D25" s="1637"/>
      <c r="E25" s="1659"/>
    </row>
    <row r="26" spans="1:5">
      <c r="A26" s="761" t="s">
        <v>1619</v>
      </c>
      <c r="B26" s="65" t="s">
        <v>1620</v>
      </c>
      <c r="C26" s="61">
        <v>28</v>
      </c>
      <c r="D26" s="80">
        <f>'28'!F9</f>
        <v>0</v>
      </c>
      <c r="E26" s="68">
        <f>'28'!D9</f>
        <v>0</v>
      </c>
    </row>
    <row r="27" spans="1:5">
      <c r="A27" s="800" t="s">
        <v>1621</v>
      </c>
      <c r="B27" s="6" t="s">
        <v>1622</v>
      </c>
      <c r="C27" s="61" t="s">
        <v>203</v>
      </c>
      <c r="D27" s="11">
        <v>0</v>
      </c>
      <c r="E27" s="8"/>
    </row>
    <row r="28" spans="1:5">
      <c r="A28" s="761" t="s">
        <v>1623</v>
      </c>
      <c r="B28" s="65" t="s">
        <v>1624</v>
      </c>
      <c r="C28" s="61" t="s">
        <v>203</v>
      </c>
      <c r="D28" s="67">
        <v>0</v>
      </c>
      <c r="E28" s="71"/>
    </row>
    <row r="29" spans="1:5" ht="12.95" thickBot="1">
      <c r="A29" s="800" t="s">
        <v>1625</v>
      </c>
      <c r="B29" s="6" t="s">
        <v>1626</v>
      </c>
      <c r="C29" s="61">
        <v>29</v>
      </c>
      <c r="D29" s="152">
        <f>'29'!F22</f>
        <v>0</v>
      </c>
      <c r="E29" s="153">
        <f>'29'!B9</f>
        <v>0</v>
      </c>
    </row>
    <row r="30" spans="1:5" ht="13.5" thickBot="1">
      <c r="A30" s="761"/>
      <c r="B30" s="70" t="s">
        <v>1627</v>
      </c>
      <c r="C30" s="61" t="s">
        <v>203</v>
      </c>
      <c r="D30" s="151">
        <f>D23-D24+D26+D27+D28+D29</f>
        <v>0</v>
      </c>
      <c r="E30" s="151">
        <f>E23-E24+E26+E27+E28+E29</f>
        <v>0</v>
      </c>
    </row>
    <row r="31" spans="1:5" ht="18" customHeight="1">
      <c r="A31" s="761"/>
      <c r="B31" s="81" t="s">
        <v>1628</v>
      </c>
      <c r="C31" s="61" t="s">
        <v>203</v>
      </c>
      <c r="D31" s="16"/>
      <c r="E31" s="150"/>
    </row>
    <row r="32" spans="1:5">
      <c r="A32" s="800" t="s">
        <v>1629</v>
      </c>
      <c r="B32" s="6" t="s">
        <v>1630</v>
      </c>
      <c r="C32" s="61" t="s">
        <v>203</v>
      </c>
      <c r="D32" s="11">
        <v>0</v>
      </c>
      <c r="E32" s="15"/>
    </row>
    <row r="33" spans="1:5">
      <c r="A33" s="761" t="s">
        <v>1631</v>
      </c>
      <c r="B33" s="65" t="s">
        <v>1632</v>
      </c>
      <c r="C33" s="61" t="s">
        <v>203</v>
      </c>
      <c r="D33" s="69">
        <v>0</v>
      </c>
      <c r="E33" s="71"/>
    </row>
    <row r="34" spans="1:5">
      <c r="A34" s="800" t="s">
        <v>1633</v>
      </c>
      <c r="B34" s="6" t="s">
        <v>1634</v>
      </c>
      <c r="C34" s="61" t="s">
        <v>203</v>
      </c>
      <c r="D34" s="11">
        <v>0</v>
      </c>
      <c r="E34" s="14"/>
    </row>
    <row r="35" spans="1:5">
      <c r="A35" s="761" t="s">
        <v>1635</v>
      </c>
      <c r="B35" s="65" t="s">
        <v>1636</v>
      </c>
      <c r="C35" s="61" t="s">
        <v>203</v>
      </c>
      <c r="D35" s="69">
        <v>0</v>
      </c>
      <c r="E35" s="71"/>
    </row>
    <row r="36" spans="1:5">
      <c r="A36" s="800" t="s">
        <v>1637</v>
      </c>
      <c r="B36" s="6" t="s">
        <v>1638</v>
      </c>
      <c r="C36" s="61">
        <v>29</v>
      </c>
      <c r="D36" s="418">
        <f>'29'!F46</f>
        <v>0</v>
      </c>
      <c r="E36" s="14"/>
    </row>
    <row r="37" spans="1:5">
      <c r="A37" s="761" t="s">
        <v>1639</v>
      </c>
      <c r="B37" s="65" t="s">
        <v>1640</v>
      </c>
      <c r="C37" s="61">
        <v>30</v>
      </c>
      <c r="D37" s="82">
        <f>'30'!G23</f>
        <v>0</v>
      </c>
      <c r="E37" s="71"/>
    </row>
    <row r="38" spans="1:5">
      <c r="A38" s="800" t="s">
        <v>1641</v>
      </c>
      <c r="B38" s="579" t="s">
        <v>1642</v>
      </c>
      <c r="C38" s="61">
        <v>26</v>
      </c>
      <c r="D38" s="24">
        <f>-'26'!G45</f>
        <v>0</v>
      </c>
      <c r="E38" s="10"/>
    </row>
    <row r="39" spans="1:5">
      <c r="A39" s="761" t="s">
        <v>1643</v>
      </c>
      <c r="B39" s="65" t="s">
        <v>1644</v>
      </c>
      <c r="C39" s="61">
        <v>30</v>
      </c>
      <c r="D39" s="80">
        <f>'30'!G42</f>
        <v>0</v>
      </c>
      <c r="E39" s="68"/>
    </row>
    <row r="40" spans="1:5">
      <c r="A40" s="800" t="s">
        <v>1645</v>
      </c>
      <c r="B40" s="6" t="s">
        <v>1646</v>
      </c>
      <c r="C40" s="61">
        <v>31</v>
      </c>
      <c r="D40" s="24">
        <f>'31'!F41</f>
        <v>0</v>
      </c>
      <c r="E40" s="10"/>
    </row>
    <row r="41" spans="1:5">
      <c r="A41" s="761" t="s">
        <v>1647</v>
      </c>
      <c r="B41" s="65" t="s">
        <v>1648</v>
      </c>
      <c r="C41" s="61" t="s">
        <v>203</v>
      </c>
      <c r="D41" s="67">
        <v>0</v>
      </c>
      <c r="E41" s="68"/>
    </row>
    <row r="42" spans="1:5">
      <c r="A42" s="800" t="s">
        <v>1649</v>
      </c>
      <c r="B42" s="6" t="s">
        <v>1650</v>
      </c>
      <c r="C42" s="61" t="s">
        <v>203</v>
      </c>
      <c r="D42" s="9">
        <v>0</v>
      </c>
      <c r="E42" s="10"/>
    </row>
    <row r="43" spans="1:5">
      <c r="A43" s="719">
        <v>166</v>
      </c>
      <c r="B43" s="60" t="s">
        <v>1651</v>
      </c>
      <c r="C43" s="61">
        <v>33</v>
      </c>
      <c r="D43" s="80">
        <f>'33'!G16</f>
        <v>0</v>
      </c>
      <c r="E43" s="68"/>
    </row>
    <row r="44" spans="1:5">
      <c r="A44" s="719">
        <v>167</v>
      </c>
      <c r="B44" s="60" t="s">
        <v>1652</v>
      </c>
      <c r="C44" s="61" t="s">
        <v>203</v>
      </c>
      <c r="D44" s="67">
        <v>0</v>
      </c>
      <c r="E44" s="68"/>
    </row>
    <row r="45" spans="1:5">
      <c r="A45" s="720">
        <v>168</v>
      </c>
      <c r="B45" s="25" t="s">
        <v>1653</v>
      </c>
      <c r="C45" s="61" t="s">
        <v>203</v>
      </c>
      <c r="D45" s="67">
        <v>0</v>
      </c>
      <c r="E45" s="71" t="s">
        <v>203</v>
      </c>
    </row>
    <row r="46" spans="1:5">
      <c r="A46" s="719">
        <v>171</v>
      </c>
      <c r="B46" s="60" t="s">
        <v>1654</v>
      </c>
      <c r="C46" s="61" t="s">
        <v>203</v>
      </c>
      <c r="D46" s="67">
        <v>0</v>
      </c>
      <c r="E46" s="68"/>
    </row>
    <row r="47" spans="1:5">
      <c r="A47" s="720">
        <v>172</v>
      </c>
      <c r="B47" s="25" t="s">
        <v>1655</v>
      </c>
      <c r="C47" s="61" t="s">
        <v>203</v>
      </c>
      <c r="D47" s="9">
        <v>0</v>
      </c>
      <c r="E47" s="10"/>
    </row>
    <row r="48" spans="1:5">
      <c r="A48" s="719">
        <v>173</v>
      </c>
      <c r="B48" s="60" t="s">
        <v>1656</v>
      </c>
      <c r="C48" s="61" t="s">
        <v>203</v>
      </c>
      <c r="D48" s="67">
        <v>0</v>
      </c>
      <c r="E48" s="68"/>
    </row>
    <row r="49" spans="1:5" ht="12.95" thickBot="1">
      <c r="A49" s="720">
        <v>174</v>
      </c>
      <c r="B49" s="25" t="s">
        <v>1657</v>
      </c>
      <c r="C49" s="61">
        <v>33</v>
      </c>
      <c r="D49" s="152">
        <f>'33'!G30</f>
        <v>0</v>
      </c>
      <c r="E49" s="141"/>
    </row>
    <row r="50" spans="1:5" ht="13.5" thickBot="1">
      <c r="A50" s="719" t="s">
        <v>203</v>
      </c>
      <c r="B50" s="83" t="s">
        <v>1658</v>
      </c>
      <c r="C50" s="61" t="s">
        <v>203</v>
      </c>
      <c r="D50" s="253">
        <f>D32+D33+D34+D35+D36+D37+D38+D39+D40+D41+D42+D43+D44+D45+D46+D47+D48+D49</f>
        <v>0</v>
      </c>
      <c r="E50" s="512">
        <f>SUM(E32:E37,E39:E49)-E38</f>
        <v>0</v>
      </c>
    </row>
    <row r="51" spans="1:5" ht="21.4" customHeight="1">
      <c r="A51" s="719"/>
      <c r="B51" s="84" t="s">
        <v>1659</v>
      </c>
      <c r="C51" s="61"/>
      <c r="D51" s="72"/>
      <c r="E51" s="85"/>
    </row>
    <row r="52" spans="1:5">
      <c r="A52" s="720">
        <v>181</v>
      </c>
      <c r="B52" s="570" t="s">
        <v>1660</v>
      </c>
      <c r="C52" s="61">
        <v>34</v>
      </c>
      <c r="D52" s="418">
        <f>'34'!L28</f>
        <v>0</v>
      </c>
      <c r="E52" s="15"/>
    </row>
    <row r="53" spans="1:5">
      <c r="A53" s="719">
        <v>182</v>
      </c>
      <c r="B53" s="60" t="s">
        <v>1661</v>
      </c>
      <c r="C53" s="61">
        <v>33</v>
      </c>
      <c r="D53" s="80">
        <f>'33'!G45</f>
        <v>0</v>
      </c>
      <c r="E53" s="68"/>
    </row>
    <row r="54" spans="1:5">
      <c r="A54" s="720" t="s">
        <v>1662</v>
      </c>
      <c r="B54" s="570" t="s">
        <v>1663</v>
      </c>
      <c r="C54" s="61">
        <v>35</v>
      </c>
      <c r="D54" s="24">
        <f>'35'!G22</f>
        <v>0</v>
      </c>
      <c r="E54" s="10"/>
    </row>
    <row r="55" spans="1:5">
      <c r="A55" s="719">
        <v>184</v>
      </c>
      <c r="B55" s="60" t="s">
        <v>1664</v>
      </c>
      <c r="C55" s="61">
        <v>35</v>
      </c>
      <c r="D55" s="80">
        <f>'35'!G46</f>
        <v>0</v>
      </c>
      <c r="E55" s="68"/>
    </row>
    <row r="56" spans="1:5">
      <c r="A56" s="720">
        <v>185</v>
      </c>
      <c r="B56" s="25" t="s">
        <v>1665</v>
      </c>
      <c r="C56" s="61" t="s">
        <v>203</v>
      </c>
      <c r="D56" s="9">
        <v>0</v>
      </c>
      <c r="E56" s="9"/>
    </row>
    <row r="57" spans="1:5">
      <c r="A57" s="719">
        <v>186</v>
      </c>
      <c r="B57" s="60" t="s">
        <v>1666</v>
      </c>
      <c r="C57" s="61" t="s">
        <v>203</v>
      </c>
      <c r="D57" s="67">
        <v>0</v>
      </c>
      <c r="E57" s="67"/>
    </row>
    <row r="58" spans="1:5" ht="12.95" thickBot="1">
      <c r="A58" s="720">
        <v>187</v>
      </c>
      <c r="B58" s="570" t="s">
        <v>1667</v>
      </c>
      <c r="C58" s="61" t="s">
        <v>203</v>
      </c>
      <c r="D58" s="140">
        <v>0</v>
      </c>
      <c r="E58" s="140"/>
    </row>
    <row r="59" spans="1:5" s="30" customFormat="1" ht="13.5" thickBot="1">
      <c r="A59" s="773"/>
      <c r="B59" s="83" t="s">
        <v>1668</v>
      </c>
      <c r="C59" s="61"/>
      <c r="D59" s="253">
        <f>SUM(D52:D58)</f>
        <v>0</v>
      </c>
      <c r="E59" s="253">
        <f>SUM(E52:E58)</f>
        <v>0</v>
      </c>
    </row>
    <row r="60" spans="1:5" ht="13.5" thickBot="1">
      <c r="A60" s="782"/>
      <c r="B60" s="53" t="s">
        <v>1669</v>
      </c>
      <c r="C60" s="61"/>
      <c r="D60" s="419">
        <f>D21+D30+D50+D59</f>
        <v>0</v>
      </c>
      <c r="E60" s="419">
        <f>E21+E30+E50+E59</f>
        <v>0</v>
      </c>
    </row>
    <row r="61" spans="1:5">
      <c r="A61" s="726"/>
      <c r="B61" s="692"/>
      <c r="C61" s="726"/>
      <c r="D61" s="27"/>
      <c r="E61" s="27"/>
    </row>
    <row r="62" spans="1:5">
      <c r="A62" s="726"/>
      <c r="B62" s="692"/>
      <c r="C62" s="692"/>
      <c r="D62" s="692"/>
      <c r="E62" s="692"/>
    </row>
    <row r="63" spans="1:5">
      <c r="A63" s="726"/>
      <c r="B63" s="692"/>
      <c r="C63" s="692"/>
      <c r="D63" s="692"/>
      <c r="E63" s="692"/>
    </row>
    <row r="64" spans="1:5">
      <c r="A64" s="726"/>
      <c r="B64" s="692"/>
      <c r="C64" s="692"/>
      <c r="D64" s="692"/>
      <c r="E64" s="692"/>
    </row>
    <row r="65" spans="1:1">
      <c r="A65" s="726"/>
    </row>
    <row r="66" spans="1:1">
      <c r="A66" s="726"/>
    </row>
    <row r="67" spans="1:1">
      <c r="A67" s="726"/>
    </row>
    <row r="68" spans="1:1">
      <c r="A68" s="726"/>
    </row>
    <row r="69" spans="1:1">
      <c r="A69" s="726"/>
    </row>
    <row r="70" spans="1:1">
      <c r="A70" s="726"/>
    </row>
    <row r="71" spans="1:1">
      <c r="A71" s="726"/>
    </row>
    <row r="72" spans="1:1">
      <c r="A72" s="726"/>
    </row>
    <row r="73" spans="1:1">
      <c r="A73" s="726"/>
    </row>
    <row r="74" spans="1:1">
      <c r="A74" s="726"/>
    </row>
    <row r="75" spans="1:1">
      <c r="A75" s="726"/>
    </row>
    <row r="76" spans="1:1">
      <c r="A76" s="726"/>
    </row>
    <row r="77" spans="1:1">
      <c r="A77" s="726"/>
    </row>
    <row r="78" spans="1:1">
      <c r="A78" s="726"/>
    </row>
    <row r="79" spans="1:1">
      <c r="A79" s="726"/>
    </row>
    <row r="80" spans="1:1">
      <c r="A80" s="726"/>
    </row>
    <row r="81" spans="1:1">
      <c r="A81" s="726"/>
    </row>
    <row r="82" spans="1:1">
      <c r="A82" s="726"/>
    </row>
    <row r="83" spans="1:1">
      <c r="A83" s="726"/>
    </row>
    <row r="84" spans="1:1">
      <c r="A84" s="726"/>
    </row>
    <row r="85" spans="1:1">
      <c r="A85" s="726"/>
    </row>
    <row r="86" spans="1:1">
      <c r="A86" s="726"/>
    </row>
    <row r="87" spans="1:1">
      <c r="A87" s="726"/>
    </row>
    <row r="88" spans="1:1">
      <c r="A88" s="726"/>
    </row>
    <row r="89" spans="1:1">
      <c r="A89" s="726"/>
    </row>
    <row r="90" spans="1:1">
      <c r="A90" s="726"/>
    </row>
    <row r="91" spans="1:1">
      <c r="A91" s="726"/>
    </row>
    <row r="92" spans="1:1">
      <c r="A92" s="726"/>
    </row>
    <row r="93" spans="1:1">
      <c r="A93" s="726"/>
    </row>
    <row r="94" spans="1:1">
      <c r="A94" s="726"/>
    </row>
    <row r="95" spans="1:1">
      <c r="A95" s="726"/>
    </row>
    <row r="96" spans="1:1">
      <c r="A96" s="726"/>
    </row>
    <row r="97" spans="1:1">
      <c r="A97" s="726"/>
    </row>
    <row r="98" spans="1:1">
      <c r="A98" s="726"/>
    </row>
    <row r="99" spans="1:1">
      <c r="A99" s="726"/>
    </row>
    <row r="100" spans="1:1">
      <c r="A100" s="726"/>
    </row>
    <row r="101" spans="1:1">
      <c r="A101" s="726"/>
    </row>
    <row r="102" spans="1:1">
      <c r="A102" s="726"/>
    </row>
    <row r="103" spans="1:1">
      <c r="A103" s="726"/>
    </row>
    <row r="104" spans="1:1">
      <c r="A104" s="726"/>
    </row>
    <row r="105" spans="1:1">
      <c r="A105" s="726"/>
    </row>
    <row r="106" spans="1:1">
      <c r="A106" s="726"/>
    </row>
    <row r="107" spans="1:1">
      <c r="A107" s="726"/>
    </row>
    <row r="108" spans="1:1">
      <c r="A108" s="726"/>
    </row>
    <row r="109" spans="1:1">
      <c r="A109" s="726"/>
    </row>
    <row r="110" spans="1:1">
      <c r="A110" s="726"/>
    </row>
    <row r="111" spans="1:1">
      <c r="A111" s="726"/>
    </row>
    <row r="112" spans="1:1">
      <c r="A112" s="726"/>
    </row>
    <row r="113" spans="1:1">
      <c r="A113" s="726"/>
    </row>
    <row r="114" spans="1:1">
      <c r="A114" s="726"/>
    </row>
    <row r="115" spans="1:1">
      <c r="A115" s="726"/>
    </row>
    <row r="116" spans="1:1">
      <c r="A116" s="726"/>
    </row>
    <row r="117" spans="1:1">
      <c r="A117" s="726"/>
    </row>
    <row r="118" spans="1:1">
      <c r="A118" s="726"/>
    </row>
    <row r="119" spans="1:1">
      <c r="A119" s="726"/>
    </row>
    <row r="120" spans="1:1">
      <c r="A120" s="726"/>
    </row>
    <row r="121" spans="1:1">
      <c r="A121" s="726"/>
    </row>
    <row r="122" spans="1:1">
      <c r="A122" s="726"/>
    </row>
    <row r="123" spans="1:1">
      <c r="A123" s="726"/>
    </row>
    <row r="124" spans="1:1">
      <c r="A124" s="726"/>
    </row>
    <row r="125" spans="1:1">
      <c r="A125" s="726"/>
    </row>
    <row r="126" spans="1:1">
      <c r="A126" s="726"/>
    </row>
    <row r="127" spans="1:1">
      <c r="A127" s="726"/>
    </row>
    <row r="128" spans="1:1">
      <c r="A128" s="726"/>
    </row>
    <row r="129" spans="1:1">
      <c r="A129" s="726"/>
    </row>
    <row r="130" spans="1:1">
      <c r="A130" s="726"/>
    </row>
    <row r="131" spans="1:1">
      <c r="A131" s="726"/>
    </row>
    <row r="132" spans="1:1">
      <c r="A132" s="726"/>
    </row>
    <row r="133" spans="1:1">
      <c r="A133" s="726"/>
    </row>
    <row r="134" spans="1:1">
      <c r="A134" s="726"/>
    </row>
    <row r="135" spans="1:1">
      <c r="A135" s="726"/>
    </row>
    <row r="136" spans="1:1">
      <c r="A136" s="726"/>
    </row>
    <row r="137" spans="1:1">
      <c r="A137" s="726"/>
    </row>
    <row r="138" spans="1:1">
      <c r="A138" s="726"/>
    </row>
    <row r="139" spans="1:1">
      <c r="A139" s="726"/>
    </row>
    <row r="140" spans="1:1">
      <c r="A140" s="726"/>
    </row>
    <row r="141" spans="1:1">
      <c r="A141" s="726"/>
    </row>
    <row r="142" spans="1:1">
      <c r="A142" s="726"/>
    </row>
    <row r="143" spans="1:1">
      <c r="A143" s="726"/>
    </row>
    <row r="144" spans="1:1">
      <c r="A144" s="726"/>
    </row>
    <row r="145" spans="1:1">
      <c r="A145" s="726"/>
    </row>
    <row r="146" spans="1:1">
      <c r="A146" s="726"/>
    </row>
    <row r="147" spans="1:1">
      <c r="A147" s="726"/>
    </row>
    <row r="148" spans="1:1">
      <c r="A148" s="726"/>
    </row>
    <row r="149" spans="1:1">
      <c r="A149" s="726"/>
    </row>
    <row r="150" spans="1:1">
      <c r="A150" s="726"/>
    </row>
    <row r="151" spans="1:1">
      <c r="A151" s="726"/>
    </row>
    <row r="152" spans="1:1">
      <c r="A152" s="726"/>
    </row>
    <row r="153" spans="1:1">
      <c r="A153" s="726"/>
    </row>
    <row r="154" spans="1:1">
      <c r="A154" s="726"/>
    </row>
    <row r="155" spans="1:1">
      <c r="A155" s="726"/>
    </row>
    <row r="156" spans="1:1">
      <c r="A156" s="726"/>
    </row>
    <row r="157" spans="1:1">
      <c r="A157" s="726"/>
    </row>
    <row r="158" spans="1:1">
      <c r="A158" s="726"/>
    </row>
    <row r="159" spans="1:1">
      <c r="A159" s="726"/>
    </row>
    <row r="160" spans="1:1">
      <c r="A160" s="726"/>
    </row>
    <row r="161" spans="1:1">
      <c r="A161" s="726"/>
    </row>
    <row r="162" spans="1:1">
      <c r="A162" s="726"/>
    </row>
    <row r="163" spans="1:1">
      <c r="A163" s="726"/>
    </row>
    <row r="164" spans="1:1">
      <c r="A164" s="726"/>
    </row>
    <row r="165" spans="1:1">
      <c r="A165" s="726"/>
    </row>
    <row r="166" spans="1:1">
      <c r="A166" s="726"/>
    </row>
    <row r="167" spans="1:1">
      <c r="A167" s="726"/>
    </row>
    <row r="168" spans="1:1">
      <c r="A168" s="726"/>
    </row>
    <row r="169" spans="1:1">
      <c r="A169" s="726"/>
    </row>
    <row r="170" spans="1:1">
      <c r="A170" s="726"/>
    </row>
    <row r="171" spans="1:1">
      <c r="A171" s="726"/>
    </row>
    <row r="172" spans="1:1">
      <c r="A172" s="726"/>
    </row>
    <row r="173" spans="1:1">
      <c r="A173" s="726"/>
    </row>
    <row r="174" spans="1:1">
      <c r="A174" s="726"/>
    </row>
    <row r="175" spans="1:1">
      <c r="A175" s="726"/>
    </row>
    <row r="176" spans="1:1">
      <c r="A176" s="726"/>
    </row>
    <row r="177" spans="1:1">
      <c r="A177" s="726"/>
    </row>
    <row r="178" spans="1:1">
      <c r="A178" s="726"/>
    </row>
    <row r="179" spans="1:1">
      <c r="A179" s="726"/>
    </row>
    <row r="180" spans="1:1">
      <c r="A180" s="726"/>
    </row>
    <row r="181" spans="1:1">
      <c r="A181" s="726"/>
    </row>
    <row r="182" spans="1:1">
      <c r="A182" s="726"/>
    </row>
    <row r="183" spans="1:1">
      <c r="A183" s="726"/>
    </row>
    <row r="184" spans="1:1">
      <c r="A184" s="726"/>
    </row>
    <row r="185" spans="1:1">
      <c r="A185" s="726"/>
    </row>
    <row r="186" spans="1:1">
      <c r="A186" s="726"/>
    </row>
    <row r="187" spans="1:1">
      <c r="A187" s="726"/>
    </row>
    <row r="188" spans="1:1">
      <c r="A188" s="726"/>
    </row>
    <row r="189" spans="1:1">
      <c r="A189" s="726"/>
    </row>
    <row r="190" spans="1:1">
      <c r="A190" s="726"/>
    </row>
    <row r="191" spans="1:1">
      <c r="A191" s="726"/>
    </row>
    <row r="192" spans="1:1">
      <c r="A192" s="726"/>
    </row>
    <row r="193" spans="1:1">
      <c r="A193" s="726"/>
    </row>
    <row r="194" spans="1:1">
      <c r="A194" s="726"/>
    </row>
    <row r="195" spans="1:1">
      <c r="A195" s="726"/>
    </row>
    <row r="196" spans="1:1">
      <c r="A196" s="726"/>
    </row>
    <row r="197" spans="1:1">
      <c r="A197" s="726"/>
    </row>
    <row r="198" spans="1:1">
      <c r="A198" s="726"/>
    </row>
    <row r="199" spans="1:1">
      <c r="A199" s="726"/>
    </row>
    <row r="200" spans="1:1">
      <c r="A200" s="726"/>
    </row>
    <row r="201" spans="1:1">
      <c r="A201" s="726"/>
    </row>
    <row r="202" spans="1:1">
      <c r="A202" s="726"/>
    </row>
    <row r="203" spans="1:1">
      <c r="A203" s="726"/>
    </row>
    <row r="204" spans="1:1">
      <c r="A204" s="726"/>
    </row>
    <row r="205" spans="1:1">
      <c r="A205" s="726"/>
    </row>
    <row r="206" spans="1:1">
      <c r="A206" s="726"/>
    </row>
    <row r="207" spans="1:1">
      <c r="A207" s="726"/>
    </row>
    <row r="208" spans="1:1">
      <c r="A208" s="726"/>
    </row>
    <row r="209" spans="1:1">
      <c r="A209" s="726"/>
    </row>
    <row r="210" spans="1:1">
      <c r="A210" s="726"/>
    </row>
    <row r="211" spans="1:1">
      <c r="A211" s="726"/>
    </row>
    <row r="212" spans="1:1">
      <c r="A212" s="726"/>
    </row>
    <row r="213" spans="1:1">
      <c r="A213" s="726"/>
    </row>
    <row r="214" spans="1:1">
      <c r="A214" s="726"/>
    </row>
    <row r="215" spans="1:1">
      <c r="A215" s="726"/>
    </row>
    <row r="216" spans="1:1">
      <c r="A216" s="726"/>
    </row>
    <row r="217" spans="1:1">
      <c r="A217" s="726"/>
    </row>
    <row r="218" spans="1:1">
      <c r="A218" s="726"/>
    </row>
    <row r="219" spans="1:1">
      <c r="A219" s="726"/>
    </row>
    <row r="220" spans="1:1">
      <c r="A220" s="726"/>
    </row>
    <row r="221" spans="1:1">
      <c r="A221" s="726"/>
    </row>
    <row r="222" spans="1:1">
      <c r="A222" s="726"/>
    </row>
    <row r="223" spans="1:1">
      <c r="A223" s="726"/>
    </row>
    <row r="224" spans="1:1">
      <c r="A224" s="726"/>
    </row>
    <row r="225" spans="1:1">
      <c r="A225" s="726"/>
    </row>
    <row r="226" spans="1:1">
      <c r="A226" s="726"/>
    </row>
    <row r="227" spans="1:1">
      <c r="A227" s="726"/>
    </row>
    <row r="228" spans="1:1">
      <c r="A228" s="726"/>
    </row>
    <row r="229" spans="1:1">
      <c r="A229" s="726"/>
    </row>
    <row r="230" spans="1:1">
      <c r="A230" s="726"/>
    </row>
    <row r="231" spans="1:1">
      <c r="A231" s="726"/>
    </row>
    <row r="232" spans="1:1">
      <c r="A232" s="726"/>
    </row>
    <row r="233" spans="1:1">
      <c r="A233" s="726"/>
    </row>
    <row r="234" spans="1:1">
      <c r="A234" s="726"/>
    </row>
    <row r="235" spans="1:1">
      <c r="A235" s="726"/>
    </row>
    <row r="236" spans="1:1">
      <c r="A236" s="726"/>
    </row>
    <row r="237" spans="1:1">
      <c r="A237" s="726"/>
    </row>
    <row r="238" spans="1:1">
      <c r="A238" s="726"/>
    </row>
    <row r="239" spans="1:1">
      <c r="A239" s="726"/>
    </row>
    <row r="240" spans="1:1">
      <c r="A240" s="726"/>
    </row>
    <row r="241" spans="1:1">
      <c r="A241" s="726"/>
    </row>
    <row r="242" spans="1:1">
      <c r="A242" s="726"/>
    </row>
    <row r="243" spans="1:1">
      <c r="A243" s="726"/>
    </row>
    <row r="244" spans="1:1">
      <c r="A244" s="726"/>
    </row>
    <row r="245" spans="1:1">
      <c r="A245" s="726"/>
    </row>
    <row r="246" spans="1:1">
      <c r="A246" s="726"/>
    </row>
    <row r="247" spans="1:1">
      <c r="A247" s="726"/>
    </row>
    <row r="248" spans="1:1">
      <c r="A248" s="726"/>
    </row>
    <row r="249" spans="1:1">
      <c r="A249" s="726"/>
    </row>
    <row r="250" spans="1:1">
      <c r="A250" s="726"/>
    </row>
    <row r="251" spans="1:1">
      <c r="A251" s="726"/>
    </row>
    <row r="252" spans="1:1">
      <c r="A252" s="726"/>
    </row>
    <row r="253" spans="1:1">
      <c r="A253" s="726"/>
    </row>
    <row r="254" spans="1:1">
      <c r="A254" s="726"/>
    </row>
    <row r="255" spans="1:1">
      <c r="A255" s="726"/>
    </row>
    <row r="256" spans="1:1">
      <c r="A256" s="726"/>
    </row>
    <row r="257" spans="1:1">
      <c r="A257" s="726"/>
    </row>
    <row r="258" spans="1:1">
      <c r="A258" s="726"/>
    </row>
    <row r="259" spans="1:1">
      <c r="A259" s="726"/>
    </row>
    <row r="260" spans="1:1">
      <c r="A260" s="726"/>
    </row>
    <row r="261" spans="1:1">
      <c r="A261" s="726"/>
    </row>
    <row r="262" spans="1:1">
      <c r="A262" s="726"/>
    </row>
    <row r="263" spans="1:1">
      <c r="A263" s="726"/>
    </row>
    <row r="264" spans="1:1">
      <c r="A264" s="726"/>
    </row>
    <row r="265" spans="1:1">
      <c r="A265" s="726"/>
    </row>
    <row r="266" spans="1:1">
      <c r="A266" s="726"/>
    </row>
    <row r="267" spans="1:1">
      <c r="A267" s="726"/>
    </row>
    <row r="268" spans="1:1">
      <c r="A268" s="726"/>
    </row>
    <row r="269" spans="1:1">
      <c r="A269" s="726"/>
    </row>
    <row r="270" spans="1:1">
      <c r="A270" s="726"/>
    </row>
    <row r="271" spans="1:1">
      <c r="A271" s="726"/>
    </row>
    <row r="272" spans="1:1">
      <c r="A272" s="726"/>
    </row>
    <row r="273" spans="1:1">
      <c r="A273" s="726"/>
    </row>
    <row r="274" spans="1:1">
      <c r="A274" s="726"/>
    </row>
    <row r="275" spans="1:1">
      <c r="A275" s="726"/>
    </row>
    <row r="276" spans="1:1">
      <c r="A276" s="726"/>
    </row>
    <row r="277" spans="1:1">
      <c r="A277" s="726"/>
    </row>
    <row r="278" spans="1:1">
      <c r="A278" s="726"/>
    </row>
    <row r="279" spans="1:1">
      <c r="A279" s="726"/>
    </row>
    <row r="280" spans="1:1">
      <c r="A280" s="726"/>
    </row>
    <row r="281" spans="1:1">
      <c r="A281" s="726"/>
    </row>
    <row r="282" spans="1:1">
      <c r="A282" s="726"/>
    </row>
    <row r="283" spans="1:1">
      <c r="A283" s="726"/>
    </row>
    <row r="284" spans="1:1">
      <c r="A284" s="726"/>
    </row>
    <row r="285" spans="1:1">
      <c r="A285" s="726"/>
    </row>
    <row r="286" spans="1:1">
      <c r="A286" s="726"/>
    </row>
    <row r="287" spans="1:1">
      <c r="A287" s="726"/>
    </row>
    <row r="288" spans="1:1">
      <c r="A288" s="726"/>
    </row>
    <row r="289" spans="1:1">
      <c r="A289" s="726"/>
    </row>
    <row r="290" spans="1:1">
      <c r="A290" s="726"/>
    </row>
    <row r="291" spans="1:1">
      <c r="A291" s="726"/>
    </row>
    <row r="292" spans="1:1">
      <c r="A292" s="726"/>
    </row>
    <row r="293" spans="1:1">
      <c r="A293" s="726"/>
    </row>
    <row r="294" spans="1:1">
      <c r="A294" s="726"/>
    </row>
    <row r="295" spans="1:1">
      <c r="A295" s="726"/>
    </row>
    <row r="296" spans="1:1">
      <c r="A296" s="726"/>
    </row>
    <row r="297" spans="1:1">
      <c r="A297" s="726"/>
    </row>
    <row r="298" spans="1:1">
      <c r="A298" s="726"/>
    </row>
    <row r="299" spans="1:1">
      <c r="A299" s="726"/>
    </row>
    <row r="300" spans="1:1">
      <c r="A300" s="726"/>
    </row>
    <row r="301" spans="1:1">
      <c r="A301" s="726"/>
    </row>
    <row r="302" spans="1:1">
      <c r="A302" s="726"/>
    </row>
    <row r="303" spans="1:1">
      <c r="A303" s="726"/>
    </row>
    <row r="304" spans="1:1">
      <c r="A304" s="726"/>
    </row>
    <row r="305" spans="1:1">
      <c r="A305" s="726"/>
    </row>
    <row r="306" spans="1:1">
      <c r="A306" s="726"/>
    </row>
    <row r="307" spans="1:1">
      <c r="A307" s="726"/>
    </row>
    <row r="308" spans="1:1">
      <c r="A308" s="726"/>
    </row>
    <row r="309" spans="1:1">
      <c r="A309" s="726"/>
    </row>
    <row r="310" spans="1:1">
      <c r="A310" s="726"/>
    </row>
    <row r="311" spans="1:1">
      <c r="A311" s="726"/>
    </row>
    <row r="312" spans="1:1">
      <c r="A312" s="726"/>
    </row>
    <row r="313" spans="1:1">
      <c r="A313" s="726"/>
    </row>
    <row r="314" spans="1:1">
      <c r="A314" s="726"/>
    </row>
    <row r="315" spans="1:1">
      <c r="A315" s="726"/>
    </row>
    <row r="316" spans="1:1">
      <c r="A316" s="726"/>
    </row>
    <row r="317" spans="1:1">
      <c r="A317" s="726"/>
    </row>
    <row r="318" spans="1:1">
      <c r="A318" s="726"/>
    </row>
    <row r="319" spans="1:1">
      <c r="A319" s="726"/>
    </row>
    <row r="320" spans="1:1">
      <c r="A320" s="726"/>
    </row>
    <row r="321" spans="1:1">
      <c r="A321" s="726"/>
    </row>
    <row r="322" spans="1:1">
      <c r="A322" s="726"/>
    </row>
    <row r="323" spans="1:1">
      <c r="A323" s="726"/>
    </row>
    <row r="324" spans="1:1">
      <c r="A324" s="726"/>
    </row>
    <row r="325" spans="1:1">
      <c r="A325" s="726"/>
    </row>
    <row r="326" spans="1:1">
      <c r="A326" s="726"/>
    </row>
    <row r="327" spans="1:1">
      <c r="A327" s="726"/>
    </row>
    <row r="328" spans="1:1">
      <c r="A328" s="726"/>
    </row>
    <row r="329" spans="1:1">
      <c r="A329" s="726"/>
    </row>
    <row r="330" spans="1:1">
      <c r="A330" s="726"/>
    </row>
    <row r="331" spans="1:1">
      <c r="A331" s="726"/>
    </row>
    <row r="332" spans="1:1">
      <c r="A332" s="726"/>
    </row>
    <row r="333" spans="1:1">
      <c r="A333" s="726"/>
    </row>
    <row r="334" spans="1:1">
      <c r="A334" s="726"/>
    </row>
    <row r="335" spans="1:1">
      <c r="A335" s="726"/>
    </row>
    <row r="336" spans="1:1">
      <c r="A336" s="726"/>
    </row>
    <row r="337" spans="1:1">
      <c r="A337" s="726"/>
    </row>
    <row r="338" spans="1:1">
      <c r="A338" s="726"/>
    </row>
    <row r="339" spans="1:1">
      <c r="A339" s="726"/>
    </row>
    <row r="340" spans="1:1">
      <c r="A340" s="726"/>
    </row>
    <row r="341" spans="1:1">
      <c r="A341" s="726"/>
    </row>
    <row r="342" spans="1:1">
      <c r="A342" s="726"/>
    </row>
    <row r="343" spans="1:1">
      <c r="A343" s="726"/>
    </row>
    <row r="344" spans="1:1">
      <c r="A344" s="726"/>
    </row>
    <row r="345" spans="1:1">
      <c r="A345" s="726"/>
    </row>
    <row r="346" spans="1:1">
      <c r="A346" s="726"/>
    </row>
    <row r="347" spans="1:1">
      <c r="A347" s="726"/>
    </row>
    <row r="348" spans="1:1">
      <c r="A348" s="726"/>
    </row>
    <row r="349" spans="1:1">
      <c r="A349" s="726"/>
    </row>
    <row r="350" spans="1:1">
      <c r="A350" s="726"/>
    </row>
    <row r="351" spans="1:1">
      <c r="A351" s="726"/>
    </row>
    <row r="352" spans="1:1">
      <c r="A352" s="726"/>
    </row>
    <row r="353" spans="1:1">
      <c r="A353" s="726"/>
    </row>
    <row r="354" spans="1:1">
      <c r="A354" s="726"/>
    </row>
    <row r="355" spans="1:1">
      <c r="A355" s="726"/>
    </row>
    <row r="356" spans="1:1">
      <c r="A356" s="726"/>
    </row>
    <row r="357" spans="1:1">
      <c r="A357" s="726"/>
    </row>
    <row r="358" spans="1:1">
      <c r="A358" s="726"/>
    </row>
    <row r="359" spans="1:1">
      <c r="A359" s="726"/>
    </row>
    <row r="360" spans="1:1">
      <c r="A360" s="726"/>
    </row>
    <row r="361" spans="1:1">
      <c r="A361" s="726"/>
    </row>
    <row r="362" spans="1:1">
      <c r="A362" s="726"/>
    </row>
    <row r="363" spans="1:1">
      <c r="A363" s="726"/>
    </row>
    <row r="364" spans="1:1">
      <c r="A364" s="726"/>
    </row>
    <row r="365" spans="1:1">
      <c r="A365" s="726"/>
    </row>
    <row r="366" spans="1:1">
      <c r="A366" s="726"/>
    </row>
    <row r="367" spans="1:1">
      <c r="A367" s="726"/>
    </row>
    <row r="368" spans="1:1">
      <c r="A368" s="726"/>
    </row>
    <row r="369" spans="1:1">
      <c r="A369" s="726"/>
    </row>
    <row r="370" spans="1:1">
      <c r="A370" s="726"/>
    </row>
    <row r="371" spans="1:1">
      <c r="A371" s="726"/>
    </row>
    <row r="372" spans="1:1">
      <c r="A372" s="726"/>
    </row>
    <row r="373" spans="1:1">
      <c r="A373" s="726"/>
    </row>
    <row r="374" spans="1:1">
      <c r="A374" s="726"/>
    </row>
    <row r="375" spans="1:1">
      <c r="A375" s="726"/>
    </row>
    <row r="376" spans="1:1">
      <c r="A376" s="726"/>
    </row>
    <row r="377" spans="1:1">
      <c r="A377" s="726"/>
    </row>
    <row r="378" spans="1:1">
      <c r="A378" s="726"/>
    </row>
    <row r="379" spans="1:1">
      <c r="A379" s="726"/>
    </row>
    <row r="380" spans="1:1">
      <c r="A380" s="726"/>
    </row>
    <row r="381" spans="1:1">
      <c r="A381" s="726"/>
    </row>
    <row r="382" spans="1:1">
      <c r="A382" s="726"/>
    </row>
    <row r="383" spans="1:1">
      <c r="A383" s="726"/>
    </row>
    <row r="384" spans="1:1">
      <c r="A384" s="726"/>
    </row>
    <row r="385" spans="1:1">
      <c r="A385" s="726"/>
    </row>
    <row r="386" spans="1:1">
      <c r="A386" s="726"/>
    </row>
    <row r="387" spans="1:1">
      <c r="A387" s="726"/>
    </row>
    <row r="388" spans="1:1">
      <c r="A388" s="726"/>
    </row>
    <row r="389" spans="1:1">
      <c r="A389" s="726"/>
    </row>
    <row r="390" spans="1:1">
      <c r="A390" s="726"/>
    </row>
    <row r="391" spans="1:1">
      <c r="A391" s="726"/>
    </row>
    <row r="392" spans="1:1">
      <c r="A392" s="726"/>
    </row>
    <row r="393" spans="1:1">
      <c r="A393" s="726"/>
    </row>
    <row r="394" spans="1:1">
      <c r="A394" s="726"/>
    </row>
    <row r="395" spans="1:1">
      <c r="A395" s="726"/>
    </row>
    <row r="396" spans="1:1">
      <c r="A396" s="726"/>
    </row>
    <row r="397" spans="1:1">
      <c r="A397" s="726"/>
    </row>
    <row r="398" spans="1:1">
      <c r="A398" s="726"/>
    </row>
    <row r="399" spans="1:1">
      <c r="A399" s="726"/>
    </row>
    <row r="400" spans="1:1">
      <c r="A400" s="726"/>
    </row>
    <row r="401" spans="1:1">
      <c r="A401" s="726"/>
    </row>
    <row r="402" spans="1:1">
      <c r="A402" s="726"/>
    </row>
    <row r="403" spans="1:1">
      <c r="A403" s="726"/>
    </row>
    <row r="404" spans="1:1">
      <c r="A404" s="726"/>
    </row>
    <row r="405" spans="1:1">
      <c r="A405" s="726"/>
    </row>
    <row r="406" spans="1:1">
      <c r="A406" s="726"/>
    </row>
    <row r="407" spans="1:1">
      <c r="A407" s="726"/>
    </row>
    <row r="408" spans="1:1">
      <c r="A408" s="726"/>
    </row>
    <row r="409" spans="1:1">
      <c r="A409" s="726"/>
    </row>
    <row r="410" spans="1:1">
      <c r="A410" s="726"/>
    </row>
    <row r="411" spans="1:1">
      <c r="A411" s="726"/>
    </row>
    <row r="412" spans="1:1">
      <c r="A412" s="726"/>
    </row>
    <row r="413" spans="1:1">
      <c r="A413" s="726"/>
    </row>
    <row r="414" spans="1:1">
      <c r="A414" s="726"/>
    </row>
    <row r="415" spans="1:1">
      <c r="A415" s="726"/>
    </row>
    <row r="416" spans="1:1">
      <c r="A416" s="726"/>
    </row>
    <row r="417" spans="1:1">
      <c r="A417" s="726"/>
    </row>
    <row r="418" spans="1:1">
      <c r="A418" s="726"/>
    </row>
    <row r="419" spans="1:1">
      <c r="A419" s="726"/>
    </row>
    <row r="420" spans="1:1">
      <c r="A420" s="726"/>
    </row>
    <row r="421" spans="1:1">
      <c r="A421" s="726"/>
    </row>
    <row r="422" spans="1:1">
      <c r="A422" s="726"/>
    </row>
    <row r="423" spans="1:1">
      <c r="A423" s="726"/>
    </row>
    <row r="424" spans="1:1">
      <c r="A424" s="726"/>
    </row>
    <row r="425" spans="1:1">
      <c r="A425" s="726"/>
    </row>
    <row r="426" spans="1:1">
      <c r="A426" s="726"/>
    </row>
    <row r="427" spans="1:1">
      <c r="A427" s="726"/>
    </row>
    <row r="428" spans="1:1">
      <c r="A428" s="726"/>
    </row>
    <row r="429" spans="1:1">
      <c r="A429" s="726"/>
    </row>
    <row r="430" spans="1:1">
      <c r="A430" s="726"/>
    </row>
    <row r="431" spans="1:1">
      <c r="A431" s="726"/>
    </row>
    <row r="432" spans="1:1">
      <c r="A432" s="726"/>
    </row>
    <row r="433" spans="1:1">
      <c r="A433" s="726"/>
    </row>
    <row r="434" spans="1:1">
      <c r="A434" s="726"/>
    </row>
    <row r="435" spans="1:1">
      <c r="A435" s="726"/>
    </row>
    <row r="436" spans="1:1">
      <c r="A436" s="726"/>
    </row>
    <row r="437" spans="1:1">
      <c r="A437" s="726"/>
    </row>
    <row r="438" spans="1:1">
      <c r="A438" s="726"/>
    </row>
    <row r="439" spans="1:1">
      <c r="A439" s="726"/>
    </row>
    <row r="440" spans="1:1">
      <c r="A440" s="726"/>
    </row>
    <row r="441" spans="1:1">
      <c r="A441" s="726"/>
    </row>
    <row r="442" spans="1:1">
      <c r="A442" s="726"/>
    </row>
    <row r="443" spans="1:1">
      <c r="A443" s="726"/>
    </row>
    <row r="444" spans="1:1">
      <c r="A444" s="726"/>
    </row>
    <row r="445" spans="1:1">
      <c r="A445" s="726"/>
    </row>
    <row r="446" spans="1:1">
      <c r="A446" s="726"/>
    </row>
    <row r="447" spans="1:1">
      <c r="A447" s="726"/>
    </row>
    <row r="448" spans="1:1">
      <c r="A448" s="726"/>
    </row>
    <row r="449" spans="1:1">
      <c r="A449" s="726"/>
    </row>
    <row r="450" spans="1:1">
      <c r="A450" s="726"/>
    </row>
    <row r="451" spans="1:1">
      <c r="A451" s="726"/>
    </row>
    <row r="452" spans="1:1">
      <c r="A452" s="726"/>
    </row>
    <row r="453" spans="1:1">
      <c r="A453" s="726"/>
    </row>
    <row r="454" spans="1:1">
      <c r="A454" s="726"/>
    </row>
    <row r="455" spans="1:1">
      <c r="A455" s="726"/>
    </row>
    <row r="456" spans="1:1">
      <c r="A456" s="726"/>
    </row>
    <row r="457" spans="1:1">
      <c r="A457" s="726"/>
    </row>
    <row r="458" spans="1:1">
      <c r="A458" s="726"/>
    </row>
    <row r="459" spans="1:1">
      <c r="A459" s="726"/>
    </row>
    <row r="460" spans="1:1">
      <c r="A460" s="726"/>
    </row>
    <row r="461" spans="1:1">
      <c r="A461" s="726"/>
    </row>
    <row r="462" spans="1:1">
      <c r="A462" s="726"/>
    </row>
    <row r="463" spans="1:1">
      <c r="A463" s="726"/>
    </row>
    <row r="464" spans="1:1">
      <c r="A464" s="726"/>
    </row>
    <row r="465" spans="1:1">
      <c r="A465" s="726"/>
    </row>
    <row r="466" spans="1:1">
      <c r="A466" s="726"/>
    </row>
    <row r="467" spans="1:1">
      <c r="A467" s="726"/>
    </row>
    <row r="468" spans="1:1">
      <c r="A468" s="726"/>
    </row>
    <row r="469" spans="1:1">
      <c r="A469" s="726"/>
    </row>
    <row r="470" spans="1:1">
      <c r="A470" s="726"/>
    </row>
    <row r="471" spans="1:1">
      <c r="A471" s="726"/>
    </row>
    <row r="472" spans="1:1">
      <c r="A472" s="726"/>
    </row>
    <row r="473" spans="1:1">
      <c r="A473" s="726"/>
    </row>
    <row r="474" spans="1:1">
      <c r="A474" s="726"/>
    </row>
    <row r="475" spans="1:1">
      <c r="A475" s="726"/>
    </row>
    <row r="476" spans="1:1">
      <c r="A476" s="726"/>
    </row>
    <row r="477" spans="1:1">
      <c r="A477" s="726"/>
    </row>
    <row r="478" spans="1:1">
      <c r="A478" s="726"/>
    </row>
    <row r="479" spans="1:1">
      <c r="A479" s="726"/>
    </row>
    <row r="480" spans="1:1">
      <c r="A480" s="726"/>
    </row>
    <row r="481" spans="1:1">
      <c r="A481" s="726"/>
    </row>
    <row r="482" spans="1:1">
      <c r="A482" s="726"/>
    </row>
    <row r="483" spans="1:1">
      <c r="A483" s="726"/>
    </row>
    <row r="484" spans="1:1">
      <c r="A484" s="726"/>
    </row>
    <row r="485" spans="1:1">
      <c r="A485" s="726"/>
    </row>
    <row r="486" spans="1:1">
      <c r="A486" s="726"/>
    </row>
    <row r="487" spans="1:1">
      <c r="A487" s="726"/>
    </row>
    <row r="488" spans="1:1">
      <c r="A488" s="726"/>
    </row>
    <row r="489" spans="1:1">
      <c r="A489" s="726"/>
    </row>
    <row r="490" spans="1:1">
      <c r="A490" s="726"/>
    </row>
    <row r="491" spans="1:1">
      <c r="A491" s="726"/>
    </row>
    <row r="492" spans="1:1">
      <c r="A492" s="726"/>
    </row>
    <row r="493" spans="1:1">
      <c r="A493" s="726"/>
    </row>
    <row r="494" spans="1:1">
      <c r="A494" s="726"/>
    </row>
    <row r="495" spans="1:1">
      <c r="A495" s="726"/>
    </row>
    <row r="496" spans="1:1">
      <c r="A496" s="726"/>
    </row>
    <row r="497" spans="1:1">
      <c r="A497" s="726"/>
    </row>
    <row r="498" spans="1:1">
      <c r="A498" s="726"/>
    </row>
    <row r="499" spans="1:1">
      <c r="A499" s="726"/>
    </row>
    <row r="500" spans="1:1">
      <c r="A500" s="726"/>
    </row>
    <row r="501" spans="1:1">
      <c r="A501" s="726"/>
    </row>
    <row r="502" spans="1:1">
      <c r="A502" s="726"/>
    </row>
    <row r="503" spans="1:1">
      <c r="A503" s="726"/>
    </row>
    <row r="504" spans="1:1">
      <c r="A504" s="726"/>
    </row>
    <row r="505" spans="1:1">
      <c r="A505" s="726"/>
    </row>
    <row r="506" spans="1:1">
      <c r="A506" s="726"/>
    </row>
    <row r="507" spans="1:1">
      <c r="A507" s="726"/>
    </row>
    <row r="508" spans="1:1">
      <c r="A508" s="726"/>
    </row>
    <row r="509" spans="1:1">
      <c r="A509" s="726"/>
    </row>
    <row r="510" spans="1:1">
      <c r="A510" s="726"/>
    </row>
    <row r="511" spans="1:1">
      <c r="A511" s="726"/>
    </row>
    <row r="512" spans="1:1">
      <c r="A512" s="726"/>
    </row>
    <row r="513" spans="1:1">
      <c r="A513" s="726"/>
    </row>
    <row r="514" spans="1:1">
      <c r="A514" s="726"/>
    </row>
    <row r="515" spans="1:1">
      <c r="A515" s="726"/>
    </row>
    <row r="516" spans="1:1">
      <c r="A516" s="726"/>
    </row>
    <row r="517" spans="1:1">
      <c r="A517" s="726"/>
    </row>
    <row r="518" spans="1:1">
      <c r="A518" s="726"/>
    </row>
    <row r="519" spans="1:1">
      <c r="A519" s="726"/>
    </row>
    <row r="520" spans="1:1">
      <c r="A520" s="726"/>
    </row>
    <row r="521" spans="1:1">
      <c r="A521" s="726"/>
    </row>
    <row r="522" spans="1:1">
      <c r="A522" s="726"/>
    </row>
    <row r="523" spans="1:1">
      <c r="A523" s="726"/>
    </row>
    <row r="524" spans="1:1">
      <c r="A524" s="726"/>
    </row>
    <row r="525" spans="1:1">
      <c r="A525" s="726"/>
    </row>
    <row r="526" spans="1:1">
      <c r="A526" s="726"/>
    </row>
    <row r="527" spans="1:1">
      <c r="A527" s="726"/>
    </row>
    <row r="528" spans="1:1">
      <c r="A528" s="726"/>
    </row>
    <row r="529" spans="1:1">
      <c r="A529" s="726"/>
    </row>
    <row r="530" spans="1:1">
      <c r="A530" s="726"/>
    </row>
    <row r="531" spans="1:1">
      <c r="A531" s="726"/>
    </row>
    <row r="532" spans="1:1">
      <c r="A532" s="726"/>
    </row>
    <row r="533" spans="1:1">
      <c r="A533" s="726"/>
    </row>
    <row r="534" spans="1:1">
      <c r="A534" s="726"/>
    </row>
    <row r="535" spans="1:1">
      <c r="A535" s="726"/>
    </row>
    <row r="536" spans="1:1">
      <c r="A536" s="726"/>
    </row>
    <row r="537" spans="1:1">
      <c r="A537" s="726"/>
    </row>
    <row r="538" spans="1:1">
      <c r="A538" s="726"/>
    </row>
    <row r="539" spans="1:1">
      <c r="A539" s="726"/>
    </row>
    <row r="540" spans="1:1">
      <c r="A540" s="726"/>
    </row>
    <row r="541" spans="1:1">
      <c r="A541" s="726"/>
    </row>
    <row r="542" spans="1:1">
      <c r="A542" s="726"/>
    </row>
    <row r="543" spans="1:1">
      <c r="A543" s="726"/>
    </row>
    <row r="544" spans="1:1">
      <c r="A544" s="726"/>
    </row>
    <row r="545" spans="1:1">
      <c r="A545" s="726"/>
    </row>
    <row r="546" spans="1:1">
      <c r="A546" s="726"/>
    </row>
    <row r="547" spans="1:1">
      <c r="A547" s="726"/>
    </row>
    <row r="548" spans="1:1">
      <c r="A548" s="726"/>
    </row>
    <row r="549" spans="1:1">
      <c r="A549" s="726"/>
    </row>
    <row r="550" spans="1:1">
      <c r="A550" s="726"/>
    </row>
    <row r="551" spans="1:1">
      <c r="A551" s="726"/>
    </row>
    <row r="552" spans="1:1">
      <c r="A552" s="726"/>
    </row>
    <row r="553" spans="1:1">
      <c r="A553" s="726"/>
    </row>
    <row r="554" spans="1:1">
      <c r="A554" s="726"/>
    </row>
    <row r="555" spans="1:1">
      <c r="A555" s="726"/>
    </row>
    <row r="556" spans="1:1">
      <c r="A556" s="726"/>
    </row>
    <row r="557" spans="1:1">
      <c r="A557" s="726"/>
    </row>
    <row r="558" spans="1:1">
      <c r="A558" s="726"/>
    </row>
    <row r="559" spans="1:1">
      <c r="A559" s="726"/>
    </row>
    <row r="560" spans="1:1">
      <c r="A560" s="726"/>
    </row>
    <row r="561" spans="1:1">
      <c r="A561" s="726"/>
    </row>
    <row r="562" spans="1:1">
      <c r="A562" s="726"/>
    </row>
    <row r="563" spans="1:1">
      <c r="A563" s="726"/>
    </row>
    <row r="564" spans="1:1">
      <c r="A564" s="726"/>
    </row>
    <row r="565" spans="1:1">
      <c r="A565" s="726"/>
    </row>
    <row r="566" spans="1:1">
      <c r="A566" s="726"/>
    </row>
    <row r="567" spans="1:1">
      <c r="A567" s="726"/>
    </row>
    <row r="568" spans="1:1">
      <c r="A568" s="726"/>
    </row>
    <row r="569" spans="1:1">
      <c r="A569" s="726"/>
    </row>
    <row r="570" spans="1:1">
      <c r="A570" s="726"/>
    </row>
    <row r="571" spans="1:1">
      <c r="A571" s="726"/>
    </row>
    <row r="572" spans="1:1">
      <c r="A572" s="726"/>
    </row>
    <row r="573" spans="1:1">
      <c r="A573" s="726"/>
    </row>
    <row r="574" spans="1:1">
      <c r="A574" s="726"/>
    </row>
    <row r="575" spans="1:1">
      <c r="A575" s="726"/>
    </row>
    <row r="576" spans="1:1">
      <c r="A576" s="726"/>
    </row>
    <row r="577" spans="1:1">
      <c r="A577" s="726"/>
    </row>
    <row r="578" spans="1:1">
      <c r="A578" s="726"/>
    </row>
    <row r="579" spans="1:1">
      <c r="A579" s="726"/>
    </row>
    <row r="580" spans="1:1">
      <c r="A580" s="726"/>
    </row>
    <row r="581" spans="1:1">
      <c r="A581" s="726"/>
    </row>
    <row r="582" spans="1:1">
      <c r="A582" s="726"/>
    </row>
    <row r="583" spans="1:1">
      <c r="A583" s="726"/>
    </row>
    <row r="584" spans="1:1">
      <c r="A584" s="726"/>
    </row>
    <row r="585" spans="1:1">
      <c r="A585" s="726"/>
    </row>
    <row r="586" spans="1:1">
      <c r="A586" s="726"/>
    </row>
    <row r="587" spans="1:1">
      <c r="A587" s="726"/>
    </row>
    <row r="588" spans="1:1">
      <c r="A588" s="726"/>
    </row>
    <row r="589" spans="1:1">
      <c r="A589" s="726"/>
    </row>
    <row r="590" spans="1:1">
      <c r="A590" s="726"/>
    </row>
    <row r="591" spans="1:1">
      <c r="A591" s="726"/>
    </row>
    <row r="592" spans="1:1">
      <c r="A592" s="726"/>
    </row>
    <row r="593" spans="1:1">
      <c r="A593" s="726"/>
    </row>
    <row r="594" spans="1:1">
      <c r="A594" s="726"/>
    </row>
    <row r="595" spans="1:1">
      <c r="A595" s="726"/>
    </row>
    <row r="596" spans="1:1">
      <c r="A596" s="726"/>
    </row>
    <row r="597" spans="1:1">
      <c r="A597" s="726"/>
    </row>
    <row r="598" spans="1:1">
      <c r="A598" s="726"/>
    </row>
    <row r="599" spans="1:1">
      <c r="A599" s="726"/>
    </row>
    <row r="600" spans="1:1">
      <c r="A600" s="726"/>
    </row>
    <row r="601" spans="1:1">
      <c r="A601" s="726"/>
    </row>
    <row r="602" spans="1:1">
      <c r="A602" s="726"/>
    </row>
    <row r="603" spans="1:1">
      <c r="A603" s="726"/>
    </row>
    <row r="604" spans="1:1">
      <c r="A604" s="726"/>
    </row>
    <row r="605" spans="1:1">
      <c r="A605" s="726"/>
    </row>
    <row r="606" spans="1:1">
      <c r="A606" s="726"/>
    </row>
    <row r="607" spans="1:1">
      <c r="A607" s="726"/>
    </row>
    <row r="608" spans="1:1">
      <c r="A608" s="726"/>
    </row>
    <row r="609" spans="1:1">
      <c r="A609" s="726"/>
    </row>
    <row r="610" spans="1:1">
      <c r="A610" s="726"/>
    </row>
    <row r="611" spans="1:1">
      <c r="A611" s="726"/>
    </row>
    <row r="612" spans="1:1">
      <c r="A612" s="726"/>
    </row>
    <row r="613" spans="1:1">
      <c r="A613" s="726"/>
    </row>
    <row r="614" spans="1:1">
      <c r="A614" s="726"/>
    </row>
    <row r="615" spans="1:1">
      <c r="A615" s="726"/>
    </row>
    <row r="616" spans="1:1">
      <c r="A616" s="726"/>
    </row>
    <row r="617" spans="1:1">
      <c r="A617" s="726"/>
    </row>
    <row r="618" spans="1:1">
      <c r="A618" s="726"/>
    </row>
    <row r="619" spans="1:1">
      <c r="A619" s="726"/>
    </row>
    <row r="620" spans="1:1">
      <c r="A620" s="726"/>
    </row>
    <row r="621" spans="1:1">
      <c r="A621" s="726"/>
    </row>
    <row r="622" spans="1:1">
      <c r="A622" s="726"/>
    </row>
    <row r="623" spans="1:1">
      <c r="A623" s="726"/>
    </row>
    <row r="624" spans="1:1">
      <c r="A624" s="726"/>
    </row>
    <row r="625" spans="1:1">
      <c r="A625" s="726"/>
    </row>
    <row r="626" spans="1:1">
      <c r="A626" s="726"/>
    </row>
    <row r="627" spans="1:1">
      <c r="A627" s="726"/>
    </row>
    <row r="628" spans="1:1">
      <c r="A628" s="726"/>
    </row>
    <row r="629" spans="1:1">
      <c r="A629" s="726"/>
    </row>
    <row r="630" spans="1:1">
      <c r="A630" s="726"/>
    </row>
    <row r="631" spans="1:1">
      <c r="A631" s="726"/>
    </row>
    <row r="632" spans="1:1">
      <c r="A632" s="726"/>
    </row>
    <row r="633" spans="1:1">
      <c r="A633" s="726"/>
    </row>
    <row r="634" spans="1:1">
      <c r="A634" s="726"/>
    </row>
    <row r="635" spans="1:1">
      <c r="A635" s="726"/>
    </row>
    <row r="636" spans="1:1">
      <c r="A636" s="726"/>
    </row>
    <row r="637" spans="1:1">
      <c r="A637" s="726"/>
    </row>
    <row r="638" spans="1:1">
      <c r="A638" s="726"/>
    </row>
    <row r="639" spans="1:1">
      <c r="A639" s="726"/>
    </row>
    <row r="640" spans="1:1">
      <c r="A640" s="726"/>
    </row>
    <row r="641" spans="1:1">
      <c r="A641" s="726"/>
    </row>
    <row r="642" spans="1:1">
      <c r="A642" s="726"/>
    </row>
    <row r="643" spans="1:1">
      <c r="A643" s="726"/>
    </row>
    <row r="644" spans="1:1">
      <c r="A644" s="726"/>
    </row>
    <row r="645" spans="1:1">
      <c r="A645" s="726"/>
    </row>
    <row r="646" spans="1:1">
      <c r="A646" s="726"/>
    </row>
    <row r="647" spans="1:1">
      <c r="A647" s="726"/>
    </row>
    <row r="648" spans="1:1">
      <c r="A648" s="726"/>
    </row>
    <row r="649" spans="1:1">
      <c r="A649" s="726"/>
    </row>
    <row r="650" spans="1:1">
      <c r="A650" s="726"/>
    </row>
    <row r="651" spans="1:1">
      <c r="A651" s="726"/>
    </row>
    <row r="652" spans="1:1">
      <c r="A652" s="726"/>
    </row>
    <row r="653" spans="1:1">
      <c r="A653" s="726"/>
    </row>
    <row r="654" spans="1:1">
      <c r="A654" s="726"/>
    </row>
    <row r="655" spans="1:1">
      <c r="A655" s="726"/>
    </row>
    <row r="656" spans="1:1">
      <c r="A656" s="726"/>
    </row>
    <row r="657" spans="1:1">
      <c r="A657" s="726"/>
    </row>
    <row r="658" spans="1:1">
      <c r="A658" s="726"/>
    </row>
    <row r="659" spans="1:1">
      <c r="A659" s="726"/>
    </row>
    <row r="660" spans="1:1">
      <c r="A660" s="726"/>
    </row>
    <row r="661" spans="1:1">
      <c r="A661" s="726"/>
    </row>
    <row r="662" spans="1:1">
      <c r="A662" s="726"/>
    </row>
    <row r="663" spans="1:1">
      <c r="A663" s="726"/>
    </row>
    <row r="664" spans="1:1">
      <c r="A664" s="726"/>
    </row>
    <row r="665" spans="1:1">
      <c r="A665" s="726"/>
    </row>
    <row r="666" spans="1:1">
      <c r="A666" s="726"/>
    </row>
    <row r="667" spans="1:1">
      <c r="A667" s="726"/>
    </row>
    <row r="668" spans="1:1">
      <c r="A668" s="726"/>
    </row>
    <row r="669" spans="1:1">
      <c r="A669" s="726"/>
    </row>
    <row r="670" spans="1:1">
      <c r="A670" s="726"/>
    </row>
    <row r="671" spans="1:1">
      <c r="A671" s="726"/>
    </row>
    <row r="672" spans="1:1">
      <c r="A672" s="726"/>
    </row>
    <row r="673" spans="1:1">
      <c r="A673" s="726"/>
    </row>
    <row r="674" spans="1:1">
      <c r="A674" s="726"/>
    </row>
    <row r="675" spans="1:1">
      <c r="A675" s="726"/>
    </row>
    <row r="676" spans="1:1">
      <c r="A676" s="726"/>
    </row>
    <row r="677" spans="1:1">
      <c r="A677" s="726"/>
    </row>
    <row r="678" spans="1:1">
      <c r="A678" s="726"/>
    </row>
    <row r="679" spans="1:1">
      <c r="A679" s="726"/>
    </row>
    <row r="680" spans="1:1">
      <c r="A680" s="726"/>
    </row>
    <row r="681" spans="1:1">
      <c r="A681" s="726"/>
    </row>
    <row r="682" spans="1:1">
      <c r="A682" s="726"/>
    </row>
    <row r="683" spans="1:1">
      <c r="A683" s="726"/>
    </row>
    <row r="684" spans="1:1">
      <c r="A684" s="726"/>
    </row>
    <row r="685" spans="1:1">
      <c r="A685" s="726"/>
    </row>
    <row r="686" spans="1:1">
      <c r="A686" s="726"/>
    </row>
    <row r="687" spans="1:1">
      <c r="A687" s="726"/>
    </row>
    <row r="688" spans="1:1">
      <c r="A688" s="726"/>
    </row>
    <row r="689" spans="1:1">
      <c r="A689" s="726"/>
    </row>
    <row r="690" spans="1:1">
      <c r="A690" s="726"/>
    </row>
    <row r="691" spans="1:1">
      <c r="A691" s="726"/>
    </row>
    <row r="692" spans="1:1">
      <c r="A692" s="726"/>
    </row>
    <row r="693" spans="1:1">
      <c r="A693" s="726"/>
    </row>
    <row r="694" spans="1:1">
      <c r="A694" s="726"/>
    </row>
    <row r="695" spans="1:1">
      <c r="A695" s="726"/>
    </row>
    <row r="696" spans="1:1">
      <c r="A696" s="726"/>
    </row>
    <row r="697" spans="1:1">
      <c r="A697" s="726"/>
    </row>
    <row r="698" spans="1:1">
      <c r="A698" s="726"/>
    </row>
    <row r="699" spans="1:1">
      <c r="A699" s="726"/>
    </row>
    <row r="700" spans="1:1">
      <c r="A700" s="726"/>
    </row>
    <row r="701" spans="1:1">
      <c r="A701" s="726"/>
    </row>
    <row r="702" spans="1:1">
      <c r="A702" s="726"/>
    </row>
    <row r="703" spans="1:1">
      <c r="A703" s="726"/>
    </row>
    <row r="704" spans="1:1">
      <c r="A704" s="726"/>
    </row>
    <row r="705" spans="1:1">
      <c r="A705" s="726"/>
    </row>
    <row r="706" spans="1:1">
      <c r="A706" s="726"/>
    </row>
    <row r="707" spans="1:1">
      <c r="A707" s="726"/>
    </row>
    <row r="708" spans="1:1">
      <c r="A708" s="726"/>
    </row>
    <row r="709" spans="1:1">
      <c r="A709" s="726"/>
    </row>
    <row r="710" spans="1:1">
      <c r="A710" s="726"/>
    </row>
    <row r="711" spans="1:1">
      <c r="A711" s="726"/>
    </row>
    <row r="712" spans="1:1">
      <c r="A712" s="726"/>
    </row>
    <row r="713" spans="1:1">
      <c r="A713" s="726"/>
    </row>
    <row r="714" spans="1:1">
      <c r="A714" s="726"/>
    </row>
    <row r="715" spans="1:1">
      <c r="A715" s="726"/>
    </row>
    <row r="716" spans="1:1">
      <c r="A716" s="726"/>
    </row>
    <row r="717" spans="1:1">
      <c r="A717" s="726"/>
    </row>
    <row r="718" spans="1:1">
      <c r="A718" s="726"/>
    </row>
    <row r="719" spans="1:1">
      <c r="A719" s="726"/>
    </row>
    <row r="720" spans="1:1">
      <c r="A720" s="726"/>
    </row>
    <row r="721" spans="1:1">
      <c r="A721" s="726"/>
    </row>
    <row r="722" spans="1:1">
      <c r="A722" s="726"/>
    </row>
    <row r="723" spans="1:1">
      <c r="A723" s="726"/>
    </row>
    <row r="724" spans="1:1">
      <c r="A724" s="726"/>
    </row>
    <row r="725" spans="1:1">
      <c r="A725" s="726"/>
    </row>
    <row r="726" spans="1:1">
      <c r="A726" s="726"/>
    </row>
    <row r="727" spans="1:1">
      <c r="A727" s="726"/>
    </row>
    <row r="728" spans="1:1">
      <c r="A728" s="726"/>
    </row>
    <row r="729" spans="1:1">
      <c r="A729" s="726"/>
    </row>
    <row r="730" spans="1:1">
      <c r="A730" s="726"/>
    </row>
    <row r="731" spans="1:1">
      <c r="A731" s="726"/>
    </row>
    <row r="732" spans="1:1">
      <c r="A732" s="726"/>
    </row>
    <row r="733" spans="1:1">
      <c r="A733" s="726"/>
    </row>
    <row r="734" spans="1:1">
      <c r="A734" s="726"/>
    </row>
    <row r="735" spans="1:1">
      <c r="A735" s="726"/>
    </row>
    <row r="736" spans="1:1">
      <c r="A736" s="726"/>
    </row>
    <row r="737" spans="1:1">
      <c r="A737" s="726"/>
    </row>
    <row r="738" spans="1:1">
      <c r="A738" s="726"/>
    </row>
    <row r="739" spans="1:1">
      <c r="A739" s="726"/>
    </row>
    <row r="740" spans="1:1">
      <c r="A740" s="726"/>
    </row>
    <row r="741" spans="1:1">
      <c r="A741" s="726"/>
    </row>
    <row r="742" spans="1:1">
      <c r="A742" s="726"/>
    </row>
    <row r="743" spans="1:1">
      <c r="A743" s="726"/>
    </row>
    <row r="744" spans="1:1">
      <c r="A744" s="726"/>
    </row>
    <row r="745" spans="1:1">
      <c r="A745" s="726"/>
    </row>
    <row r="746" spans="1:1">
      <c r="A746" s="726"/>
    </row>
    <row r="747" spans="1:1">
      <c r="A747" s="726"/>
    </row>
    <row r="748" spans="1:1">
      <c r="A748" s="726"/>
    </row>
    <row r="749" spans="1:1">
      <c r="A749" s="726"/>
    </row>
    <row r="750" spans="1:1">
      <c r="A750" s="726"/>
    </row>
    <row r="751" spans="1:1">
      <c r="A751" s="726"/>
    </row>
    <row r="752" spans="1:1">
      <c r="A752" s="726"/>
    </row>
    <row r="753" spans="1:1">
      <c r="A753" s="726"/>
    </row>
    <row r="754" spans="1:1">
      <c r="A754" s="726"/>
    </row>
    <row r="755" spans="1:1">
      <c r="A755" s="726"/>
    </row>
    <row r="756" spans="1:1">
      <c r="A756" s="726"/>
    </row>
    <row r="757" spans="1:1">
      <c r="A757" s="726"/>
    </row>
    <row r="758" spans="1:1">
      <c r="A758" s="726"/>
    </row>
    <row r="759" spans="1:1">
      <c r="A759" s="726"/>
    </row>
    <row r="760" spans="1:1">
      <c r="A760" s="726"/>
    </row>
    <row r="761" spans="1:1">
      <c r="A761" s="726"/>
    </row>
    <row r="762" spans="1:1">
      <c r="A762" s="726"/>
    </row>
    <row r="763" spans="1:1">
      <c r="A763" s="726"/>
    </row>
    <row r="764" spans="1:1">
      <c r="A764" s="726"/>
    </row>
    <row r="765" spans="1:1">
      <c r="A765" s="726"/>
    </row>
    <row r="766" spans="1:1">
      <c r="A766" s="726"/>
    </row>
    <row r="767" spans="1:1">
      <c r="A767" s="726"/>
    </row>
    <row r="768" spans="1:1">
      <c r="A768" s="726"/>
    </row>
    <row r="769" spans="1:1">
      <c r="A769" s="726"/>
    </row>
    <row r="770" spans="1:1">
      <c r="A770" s="726"/>
    </row>
    <row r="771" spans="1:1">
      <c r="A771" s="726"/>
    </row>
    <row r="772" spans="1:1">
      <c r="A772" s="726"/>
    </row>
    <row r="773" spans="1:1">
      <c r="A773" s="726"/>
    </row>
    <row r="774" spans="1:1">
      <c r="A774" s="726"/>
    </row>
    <row r="775" spans="1:1">
      <c r="A775" s="726"/>
    </row>
    <row r="776" spans="1:1">
      <c r="A776" s="726"/>
    </row>
    <row r="777" spans="1:1">
      <c r="A777" s="726"/>
    </row>
    <row r="778" spans="1:1">
      <c r="A778" s="726"/>
    </row>
    <row r="779" spans="1:1">
      <c r="A779" s="726"/>
    </row>
    <row r="780" spans="1:1">
      <c r="A780" s="726"/>
    </row>
    <row r="781" spans="1:1">
      <c r="A781" s="726"/>
    </row>
    <row r="782" spans="1:1">
      <c r="A782" s="726"/>
    </row>
    <row r="783" spans="1:1">
      <c r="A783" s="726"/>
    </row>
    <row r="784" spans="1:1">
      <c r="A784" s="726"/>
    </row>
    <row r="785" spans="1:1">
      <c r="A785" s="726"/>
    </row>
    <row r="786" spans="1:1">
      <c r="A786" s="726"/>
    </row>
    <row r="787" spans="1:1">
      <c r="A787" s="726"/>
    </row>
    <row r="788" spans="1:1">
      <c r="A788" s="726"/>
    </row>
    <row r="789" spans="1:1">
      <c r="A789" s="726"/>
    </row>
    <row r="790" spans="1:1">
      <c r="A790" s="726"/>
    </row>
    <row r="791" spans="1:1">
      <c r="A791" s="726"/>
    </row>
    <row r="792" spans="1:1">
      <c r="A792" s="726"/>
    </row>
    <row r="793" spans="1:1">
      <c r="A793" s="726"/>
    </row>
    <row r="794" spans="1:1">
      <c r="A794" s="726"/>
    </row>
    <row r="795" spans="1:1">
      <c r="A795" s="726"/>
    </row>
    <row r="796" spans="1:1">
      <c r="A796" s="726"/>
    </row>
    <row r="797" spans="1:1">
      <c r="A797" s="726"/>
    </row>
    <row r="798" spans="1:1">
      <c r="A798" s="726"/>
    </row>
    <row r="799" spans="1:1">
      <c r="A799" s="726"/>
    </row>
    <row r="800" spans="1:1">
      <c r="A800" s="726"/>
    </row>
    <row r="801" spans="1:1">
      <c r="A801" s="726"/>
    </row>
    <row r="802" spans="1:1">
      <c r="A802" s="726"/>
    </row>
    <row r="803" spans="1:1">
      <c r="A803" s="726"/>
    </row>
    <row r="804" spans="1:1">
      <c r="A804" s="726"/>
    </row>
    <row r="805" spans="1:1">
      <c r="A805" s="726"/>
    </row>
    <row r="806" spans="1:1">
      <c r="A806" s="726"/>
    </row>
    <row r="807" spans="1:1">
      <c r="A807" s="726"/>
    </row>
    <row r="808" spans="1:1">
      <c r="A808" s="726"/>
    </row>
    <row r="809" spans="1:1">
      <c r="A809" s="726"/>
    </row>
    <row r="810" spans="1:1">
      <c r="A810" s="726"/>
    </row>
    <row r="811" spans="1:1">
      <c r="A811" s="726"/>
    </row>
    <row r="812" spans="1:1">
      <c r="A812" s="726"/>
    </row>
    <row r="813" spans="1:1">
      <c r="A813" s="726"/>
    </row>
    <row r="814" spans="1:1">
      <c r="A814" s="726"/>
    </row>
    <row r="815" spans="1:1">
      <c r="A815" s="726"/>
    </row>
    <row r="816" spans="1:1">
      <c r="A816" s="726"/>
    </row>
    <row r="817" spans="1:1">
      <c r="A817" s="726"/>
    </row>
    <row r="818" spans="1:1">
      <c r="A818" s="726"/>
    </row>
    <row r="819" spans="1:1">
      <c r="A819" s="726"/>
    </row>
    <row r="820" spans="1:1">
      <c r="A820" s="726"/>
    </row>
    <row r="821" spans="1:1">
      <c r="A821" s="726"/>
    </row>
    <row r="822" spans="1:1">
      <c r="A822" s="726"/>
    </row>
    <row r="823" spans="1:1">
      <c r="A823" s="726"/>
    </row>
    <row r="824" spans="1:1">
      <c r="A824" s="726"/>
    </row>
    <row r="825" spans="1:1">
      <c r="A825" s="726"/>
    </row>
    <row r="826" spans="1:1">
      <c r="A826" s="726"/>
    </row>
    <row r="827" spans="1:1">
      <c r="A827" s="726"/>
    </row>
    <row r="828" spans="1:1">
      <c r="A828" s="726"/>
    </row>
    <row r="829" spans="1:1">
      <c r="A829" s="726"/>
    </row>
    <row r="830" spans="1:1">
      <c r="A830" s="726"/>
    </row>
    <row r="831" spans="1:1">
      <c r="A831" s="726"/>
    </row>
    <row r="832" spans="1:1">
      <c r="A832" s="726"/>
    </row>
    <row r="833" spans="1:1">
      <c r="A833" s="726"/>
    </row>
    <row r="834" spans="1:1">
      <c r="A834" s="726"/>
    </row>
    <row r="835" spans="1:1">
      <c r="A835" s="726"/>
    </row>
    <row r="836" spans="1:1">
      <c r="A836" s="726"/>
    </row>
    <row r="837" spans="1:1">
      <c r="A837" s="726"/>
    </row>
    <row r="838" spans="1:1">
      <c r="A838" s="726"/>
    </row>
    <row r="839" spans="1:1">
      <c r="A839" s="726"/>
    </row>
    <row r="840" spans="1:1">
      <c r="A840" s="726"/>
    </row>
    <row r="841" spans="1:1">
      <c r="A841" s="726"/>
    </row>
    <row r="842" spans="1:1">
      <c r="A842" s="726"/>
    </row>
    <row r="843" spans="1:1">
      <c r="A843" s="726"/>
    </row>
    <row r="844" spans="1:1">
      <c r="A844" s="726"/>
    </row>
    <row r="845" spans="1:1">
      <c r="A845" s="726"/>
    </row>
    <row r="846" spans="1:1">
      <c r="A846" s="726"/>
    </row>
    <row r="847" spans="1:1">
      <c r="A847" s="726"/>
    </row>
    <row r="848" spans="1:1">
      <c r="A848" s="726"/>
    </row>
    <row r="849" spans="1:1">
      <c r="A849" s="726"/>
    </row>
    <row r="850" spans="1:1">
      <c r="A850" s="726"/>
    </row>
    <row r="851" spans="1:1">
      <c r="A851" s="726"/>
    </row>
    <row r="852" spans="1:1">
      <c r="A852" s="726"/>
    </row>
    <row r="853" spans="1:1">
      <c r="A853" s="726"/>
    </row>
    <row r="854" spans="1:1">
      <c r="A854" s="726"/>
    </row>
    <row r="855" spans="1:1">
      <c r="A855" s="726"/>
    </row>
    <row r="856" spans="1:1">
      <c r="A856" s="726"/>
    </row>
    <row r="857" spans="1:1">
      <c r="A857" s="726"/>
    </row>
    <row r="858" spans="1:1">
      <c r="A858" s="726"/>
    </row>
    <row r="859" spans="1:1">
      <c r="A859" s="726"/>
    </row>
    <row r="860" spans="1:1">
      <c r="A860" s="726"/>
    </row>
    <row r="861" spans="1:1">
      <c r="A861" s="726"/>
    </row>
    <row r="862" spans="1:1">
      <c r="A862" s="726"/>
    </row>
    <row r="863" spans="1:1">
      <c r="A863" s="726"/>
    </row>
    <row r="864" spans="1:1">
      <c r="A864" s="726"/>
    </row>
    <row r="865" spans="1:1">
      <c r="A865" s="726"/>
    </row>
    <row r="866" spans="1:1">
      <c r="A866" s="726"/>
    </row>
    <row r="867" spans="1:1">
      <c r="A867" s="726"/>
    </row>
    <row r="868" spans="1:1">
      <c r="A868" s="726"/>
    </row>
    <row r="869" spans="1:1">
      <c r="A869" s="726"/>
    </row>
    <row r="870" spans="1:1">
      <c r="A870" s="726"/>
    </row>
    <row r="871" spans="1:1">
      <c r="A871" s="726"/>
    </row>
    <row r="872" spans="1:1">
      <c r="A872" s="726"/>
    </row>
    <row r="873" spans="1:1">
      <c r="A873" s="726"/>
    </row>
    <row r="874" spans="1:1">
      <c r="A874" s="726"/>
    </row>
    <row r="875" spans="1:1">
      <c r="A875" s="726"/>
    </row>
    <row r="876" spans="1:1">
      <c r="A876" s="726"/>
    </row>
    <row r="877" spans="1:1">
      <c r="A877" s="726"/>
    </row>
    <row r="878" spans="1:1">
      <c r="A878" s="726"/>
    </row>
    <row r="879" spans="1:1">
      <c r="A879" s="726"/>
    </row>
    <row r="880" spans="1:1">
      <c r="A880" s="726"/>
    </row>
    <row r="881" spans="1:1">
      <c r="A881" s="726"/>
    </row>
    <row r="882" spans="1:1">
      <c r="A882" s="726"/>
    </row>
    <row r="883" spans="1:1">
      <c r="A883" s="726"/>
    </row>
    <row r="884" spans="1:1">
      <c r="A884" s="726"/>
    </row>
    <row r="885" spans="1:1">
      <c r="A885" s="726"/>
    </row>
    <row r="886" spans="1:1">
      <c r="A886" s="726"/>
    </row>
    <row r="887" spans="1:1">
      <c r="A887" s="726"/>
    </row>
    <row r="888" spans="1:1">
      <c r="A888" s="726"/>
    </row>
    <row r="889" spans="1:1">
      <c r="A889" s="726"/>
    </row>
    <row r="890" spans="1:1">
      <c r="A890" s="726"/>
    </row>
    <row r="891" spans="1:1">
      <c r="A891" s="726"/>
    </row>
    <row r="892" spans="1:1">
      <c r="A892" s="726"/>
    </row>
    <row r="893" spans="1:1">
      <c r="A893" s="726"/>
    </row>
    <row r="894" spans="1:1">
      <c r="A894" s="726"/>
    </row>
    <row r="895" spans="1:1">
      <c r="A895" s="726"/>
    </row>
    <row r="896" spans="1:1">
      <c r="A896" s="726"/>
    </row>
    <row r="897" spans="1:1">
      <c r="A897" s="726"/>
    </row>
    <row r="898" spans="1:1">
      <c r="A898" s="726"/>
    </row>
    <row r="899" spans="1:1">
      <c r="A899" s="726"/>
    </row>
    <row r="900" spans="1:1">
      <c r="A900" s="726"/>
    </row>
    <row r="901" spans="1:1">
      <c r="A901" s="726"/>
    </row>
    <row r="902" spans="1:1">
      <c r="A902" s="726"/>
    </row>
    <row r="903" spans="1:1">
      <c r="A903" s="726"/>
    </row>
    <row r="904" spans="1:1">
      <c r="A904" s="726"/>
    </row>
    <row r="905" spans="1:1">
      <c r="A905" s="726"/>
    </row>
    <row r="906" spans="1:1">
      <c r="A906" s="726"/>
    </row>
    <row r="907" spans="1:1">
      <c r="A907" s="726"/>
    </row>
    <row r="908" spans="1:1">
      <c r="A908" s="726"/>
    </row>
    <row r="909" spans="1:1">
      <c r="A909" s="726"/>
    </row>
    <row r="910" spans="1:1">
      <c r="A910" s="726"/>
    </row>
    <row r="911" spans="1:1">
      <c r="A911" s="726"/>
    </row>
    <row r="912" spans="1:1">
      <c r="A912" s="726"/>
    </row>
    <row r="913" spans="1:1">
      <c r="A913" s="726"/>
    </row>
    <row r="914" spans="1:1">
      <c r="A914" s="726"/>
    </row>
    <row r="915" spans="1:1">
      <c r="A915" s="726"/>
    </row>
    <row r="916" spans="1:1">
      <c r="A916" s="726"/>
    </row>
    <row r="917" spans="1:1">
      <c r="A917" s="726"/>
    </row>
    <row r="918" spans="1:1">
      <c r="A918" s="726"/>
    </row>
    <row r="919" spans="1:1">
      <c r="A919" s="726"/>
    </row>
    <row r="920" spans="1:1">
      <c r="A920" s="726"/>
    </row>
    <row r="921" spans="1:1">
      <c r="A921" s="726"/>
    </row>
    <row r="922" spans="1:1">
      <c r="A922" s="726"/>
    </row>
    <row r="923" spans="1:1">
      <c r="A923" s="726"/>
    </row>
    <row r="924" spans="1:1">
      <c r="A924" s="726"/>
    </row>
    <row r="925" spans="1:1">
      <c r="A925" s="726"/>
    </row>
    <row r="926" spans="1:1">
      <c r="A926" s="726"/>
    </row>
    <row r="927" spans="1:1">
      <c r="A927" s="726"/>
    </row>
    <row r="928" spans="1:1">
      <c r="A928" s="726"/>
    </row>
    <row r="929" spans="1:1">
      <c r="A929" s="726"/>
    </row>
    <row r="930" spans="1:1">
      <c r="A930" s="726"/>
    </row>
    <row r="931" spans="1:1">
      <c r="A931" s="726"/>
    </row>
    <row r="932" spans="1:1">
      <c r="A932" s="726"/>
    </row>
    <row r="933" spans="1:1">
      <c r="A933" s="726"/>
    </row>
    <row r="934" spans="1:1">
      <c r="A934" s="726"/>
    </row>
    <row r="935" spans="1:1">
      <c r="A935" s="726"/>
    </row>
    <row r="936" spans="1:1">
      <c r="A936" s="726"/>
    </row>
    <row r="937" spans="1:1">
      <c r="A937" s="726"/>
    </row>
  </sheetData>
  <mergeCells count="9">
    <mergeCell ref="A3:E3"/>
    <mergeCell ref="A16:A17"/>
    <mergeCell ref="D16:D17"/>
    <mergeCell ref="E16:E17"/>
    <mergeCell ref="E24:E25"/>
    <mergeCell ref="A24:A25"/>
    <mergeCell ref="C24:C25"/>
    <mergeCell ref="C16:C17"/>
    <mergeCell ref="D24:D25"/>
  </mergeCells>
  <phoneticPr fontId="0" type="noConversion"/>
  <printOptions horizontalCentered="1"/>
  <pageMargins left="0.5" right="0.7" top="0" bottom="0.3" header="0.1" footer="0"/>
  <pageSetup scale="93" orientation="portrait" r:id="rId1"/>
  <headerFooter alignWithMargins="0">
    <oddFooter>&amp;A</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pageSetUpPr fitToPage="1"/>
  </sheetPr>
  <dimension ref="A1:F1751"/>
  <sheetViews>
    <sheetView workbookViewId="0">
      <selection activeCell="B54" sqref="B54"/>
    </sheetView>
  </sheetViews>
  <sheetFormatPr defaultRowHeight="12.6"/>
  <cols>
    <col min="1" max="1" width="7.5703125" bestFit="1" customWidth="1"/>
    <col min="2" max="2" width="46.28515625" customWidth="1"/>
    <col min="3" max="3" width="9.7109375" bestFit="1" customWidth="1"/>
    <col min="4" max="5" width="18.28515625" customWidth="1"/>
  </cols>
  <sheetData>
    <row r="1" spans="1:6">
      <c r="A1" s="46">
        <f>Title!B12</f>
        <v>0</v>
      </c>
      <c r="B1" s="692"/>
      <c r="C1" s="692"/>
      <c r="D1" s="692"/>
      <c r="E1" s="499" t="str">
        <f>'72'!E1</f>
        <v>For The Year Ended</v>
      </c>
      <c r="F1" s="692"/>
    </row>
    <row r="2" spans="1:6" ht="12.95" thickBot="1">
      <c r="A2" s="692" t="s">
        <v>82</v>
      </c>
      <c r="B2" s="692"/>
      <c r="C2" s="726"/>
      <c r="D2" s="692"/>
      <c r="E2" s="116">
        <f>Title!F37</f>
        <v>0</v>
      </c>
      <c r="F2" s="692"/>
    </row>
    <row r="3" spans="1:6" ht="13.5" thickBot="1">
      <c r="A3" s="1682" t="s">
        <v>1670</v>
      </c>
      <c r="B3" s="1682"/>
      <c r="C3" s="1682"/>
      <c r="D3" s="1682"/>
      <c r="E3" s="1682"/>
      <c r="F3" s="692"/>
    </row>
    <row r="4" spans="1:6" ht="38.1" thickBot="1">
      <c r="A4" s="767" t="s">
        <v>1455</v>
      </c>
      <c r="B4" s="767" t="s">
        <v>1671</v>
      </c>
      <c r="C4" s="767" t="s">
        <v>1457</v>
      </c>
      <c r="D4" s="767" t="s">
        <v>185</v>
      </c>
      <c r="E4" s="112" t="s">
        <v>186</v>
      </c>
      <c r="F4" s="692"/>
    </row>
    <row r="5" spans="1:6" ht="14.25" customHeight="1">
      <c r="A5" s="6"/>
      <c r="B5" s="798" t="s">
        <v>1672</v>
      </c>
      <c r="C5" s="722"/>
      <c r="D5" s="4"/>
      <c r="E5" s="5"/>
      <c r="F5" s="692"/>
    </row>
    <row r="6" spans="1:6" ht="15.4" customHeight="1">
      <c r="A6" s="136" t="s">
        <v>1673</v>
      </c>
      <c r="B6" s="65" t="s">
        <v>1674</v>
      </c>
      <c r="C6" s="61">
        <v>37</v>
      </c>
      <c r="D6" s="34">
        <f>'37'!F11</f>
        <v>0</v>
      </c>
      <c r="E6" s="66"/>
      <c r="F6" s="692"/>
    </row>
    <row r="7" spans="1:6" ht="15.4" customHeight="1">
      <c r="A7" s="795" t="s">
        <v>1675</v>
      </c>
      <c r="B7" s="6" t="s">
        <v>1676</v>
      </c>
      <c r="C7" s="61">
        <v>37</v>
      </c>
      <c r="D7" s="420">
        <f>'37'!F12</f>
        <v>0</v>
      </c>
      <c r="E7" s="9"/>
      <c r="F7" s="692"/>
    </row>
    <row r="8" spans="1:6" ht="15.4" customHeight="1">
      <c r="A8" s="136" t="s">
        <v>1677</v>
      </c>
      <c r="B8" s="65" t="s">
        <v>1678</v>
      </c>
      <c r="C8" s="61">
        <v>38</v>
      </c>
      <c r="D8" s="421">
        <f>'38'!H15</f>
        <v>0</v>
      </c>
      <c r="E8" s="67"/>
      <c r="F8" s="692"/>
    </row>
    <row r="9" spans="1:6" ht="15.4" customHeight="1">
      <c r="A9" s="795" t="s">
        <v>1679</v>
      </c>
      <c r="B9" s="6" t="s">
        <v>1680</v>
      </c>
      <c r="C9" s="61">
        <v>38</v>
      </c>
      <c r="D9" s="420">
        <f>'38'!H22</f>
        <v>0</v>
      </c>
      <c r="E9" s="9"/>
      <c r="F9" s="726"/>
    </row>
    <row r="10" spans="1:6" ht="15.4" customHeight="1">
      <c r="A10" s="136" t="s">
        <v>1681</v>
      </c>
      <c r="B10" s="65" t="s">
        <v>1682</v>
      </c>
      <c r="C10" s="61">
        <v>38</v>
      </c>
      <c r="D10" s="421">
        <f>'38'!H30</f>
        <v>0</v>
      </c>
      <c r="E10" s="67"/>
      <c r="F10" s="692"/>
    </row>
    <row r="11" spans="1:6" ht="15.4" customHeight="1">
      <c r="A11" s="795" t="s">
        <v>1683</v>
      </c>
      <c r="B11" s="6" t="s">
        <v>1684</v>
      </c>
      <c r="C11" s="61">
        <v>39</v>
      </c>
      <c r="D11" s="420">
        <f>'39'!I44</f>
        <v>0</v>
      </c>
      <c r="E11" s="9"/>
      <c r="F11" s="692"/>
    </row>
    <row r="12" spans="1:6" ht="15.4" customHeight="1">
      <c r="A12" s="136" t="s">
        <v>1685</v>
      </c>
      <c r="B12" s="65" t="s">
        <v>1686</v>
      </c>
      <c r="C12" s="61" t="s">
        <v>203</v>
      </c>
      <c r="D12" s="94">
        <v>0</v>
      </c>
      <c r="E12" s="67"/>
      <c r="F12" s="692"/>
    </row>
    <row r="13" spans="1:6" ht="14.25" customHeight="1">
      <c r="A13" s="795" t="s">
        <v>1687</v>
      </c>
      <c r="B13" s="844" t="s">
        <v>1688</v>
      </c>
      <c r="C13" s="61">
        <v>36</v>
      </c>
      <c r="D13" s="418">
        <f>'36'!G34</f>
        <v>0</v>
      </c>
      <c r="E13" s="14"/>
      <c r="F13" s="692"/>
    </row>
    <row r="14" spans="1:6" ht="15.4" customHeight="1">
      <c r="A14" s="136" t="s">
        <v>1689</v>
      </c>
      <c r="B14" s="578" t="s">
        <v>1690</v>
      </c>
      <c r="C14" s="61">
        <v>36</v>
      </c>
      <c r="D14" s="82">
        <f>'36'!G44</f>
        <v>0</v>
      </c>
      <c r="E14" s="71"/>
      <c r="F14" s="692"/>
    </row>
    <row r="15" spans="1:6" ht="14.25" customHeight="1">
      <c r="A15" s="795" t="s">
        <v>1691</v>
      </c>
      <c r="B15" s="6" t="s">
        <v>1692</v>
      </c>
      <c r="C15" s="61">
        <v>75</v>
      </c>
      <c r="D15" s="418">
        <f>'75'!H42</f>
        <v>0</v>
      </c>
      <c r="E15" s="14"/>
      <c r="F15" s="692"/>
    </row>
    <row r="16" spans="1:6" ht="15.4" customHeight="1">
      <c r="A16" s="136" t="s">
        <v>1693</v>
      </c>
      <c r="B16" s="65" t="s">
        <v>1694</v>
      </c>
      <c r="C16" s="61">
        <v>75</v>
      </c>
      <c r="D16" s="82">
        <f>'75'!H23</f>
        <v>0</v>
      </c>
      <c r="E16" s="71"/>
      <c r="F16" s="692"/>
    </row>
    <row r="17" spans="1:5" ht="15.4" customHeight="1">
      <c r="A17" s="797" t="s">
        <v>1695</v>
      </c>
      <c r="B17" s="36" t="s">
        <v>1696</v>
      </c>
      <c r="C17" s="61" t="s">
        <v>203</v>
      </c>
      <c r="D17" s="88">
        <v>0</v>
      </c>
      <c r="E17" s="89"/>
    </row>
    <row r="18" spans="1:5" ht="15.4" customHeight="1" thickBot="1">
      <c r="A18" s="797" t="s">
        <v>1697</v>
      </c>
      <c r="B18" s="36" t="s">
        <v>1698</v>
      </c>
      <c r="C18" s="61" t="s">
        <v>203</v>
      </c>
      <c r="D18" s="99">
        <v>0</v>
      </c>
      <c r="E18" s="99"/>
    </row>
    <row r="19" spans="1:5" ht="15.4" customHeight="1" thickBot="1">
      <c r="A19" s="136"/>
      <c r="B19" s="70" t="s">
        <v>1699</v>
      </c>
      <c r="C19" s="61" t="s">
        <v>203</v>
      </c>
      <c r="D19" s="149">
        <f>SUM(D6:D18)</f>
        <v>0</v>
      </c>
      <c r="E19" s="516">
        <f>SUM(E6:E18)</f>
        <v>0</v>
      </c>
    </row>
    <row r="20" spans="1:5" ht="14.25" customHeight="1">
      <c r="A20" s="795"/>
      <c r="B20" s="798" t="s">
        <v>858</v>
      </c>
      <c r="C20" s="61" t="s">
        <v>203</v>
      </c>
      <c r="D20" s="11"/>
      <c r="E20" s="14"/>
    </row>
    <row r="21" spans="1:5" ht="15.4" customHeight="1">
      <c r="A21" s="136" t="s">
        <v>1700</v>
      </c>
      <c r="B21" s="65" t="s">
        <v>1701</v>
      </c>
      <c r="C21" s="61" t="s">
        <v>203</v>
      </c>
      <c r="D21" s="69">
        <v>0</v>
      </c>
      <c r="E21" s="71"/>
    </row>
    <row r="22" spans="1:5" ht="15.4" customHeight="1">
      <c r="A22" s="136" t="s">
        <v>1702</v>
      </c>
      <c r="B22" s="65" t="s">
        <v>1703</v>
      </c>
      <c r="C22" s="61" t="s">
        <v>203</v>
      </c>
      <c r="D22" s="69">
        <v>0</v>
      </c>
      <c r="E22" s="71"/>
    </row>
    <row r="23" spans="1:5" ht="15.4" customHeight="1">
      <c r="A23" s="795" t="s">
        <v>1704</v>
      </c>
      <c r="B23" s="6" t="s">
        <v>1705</v>
      </c>
      <c r="C23" s="61" t="s">
        <v>203</v>
      </c>
      <c r="D23" s="69">
        <v>0</v>
      </c>
      <c r="E23" s="14"/>
    </row>
    <row r="24" spans="1:5" ht="15.4" customHeight="1" thickBot="1">
      <c r="A24" s="136" t="s">
        <v>1706</v>
      </c>
      <c r="B24" s="65" t="s">
        <v>1707</v>
      </c>
      <c r="C24" s="61">
        <v>40</v>
      </c>
      <c r="D24" s="458">
        <f>'40'!D32</f>
        <v>0</v>
      </c>
      <c r="E24" s="153"/>
    </row>
    <row r="25" spans="1:5" ht="15.4" customHeight="1" thickBot="1">
      <c r="A25" s="795"/>
      <c r="B25" s="29" t="s">
        <v>1708</v>
      </c>
      <c r="C25" s="61" t="s">
        <v>203</v>
      </c>
      <c r="D25" s="146">
        <f>D21-D22+D23+D24</f>
        <v>0</v>
      </c>
      <c r="E25" s="517">
        <f>SUM(E21:E24)</f>
        <v>0</v>
      </c>
    </row>
    <row r="26" spans="1:5" ht="18" customHeight="1">
      <c r="A26" s="136"/>
      <c r="B26" s="81" t="s">
        <v>1709</v>
      </c>
      <c r="C26" s="61" t="s">
        <v>203</v>
      </c>
      <c r="D26" s="12"/>
      <c r="E26" s="128"/>
    </row>
    <row r="27" spans="1:5" ht="15.4" customHeight="1">
      <c r="A27" s="796" t="s">
        <v>1710</v>
      </c>
      <c r="B27" s="63" t="s">
        <v>1711</v>
      </c>
      <c r="C27" s="61">
        <v>41</v>
      </c>
      <c r="D27" s="804">
        <f>'41'!H20</f>
        <v>0</v>
      </c>
      <c r="E27" s="457"/>
    </row>
    <row r="28" spans="1:5" ht="15.4" customHeight="1">
      <c r="A28" s="795" t="s">
        <v>1712</v>
      </c>
      <c r="B28" s="6" t="s">
        <v>1713</v>
      </c>
      <c r="C28" s="61" t="s">
        <v>203</v>
      </c>
      <c r="D28" s="11">
        <v>0</v>
      </c>
      <c r="E28" s="14"/>
    </row>
    <row r="29" spans="1:5" ht="15.4" customHeight="1">
      <c r="A29" s="136" t="s">
        <v>1714</v>
      </c>
      <c r="B29" s="65" t="s">
        <v>1715</v>
      </c>
      <c r="C29" s="61">
        <v>41</v>
      </c>
      <c r="D29" s="80">
        <f>'41'!E46</f>
        <v>0</v>
      </c>
      <c r="E29" s="71"/>
    </row>
    <row r="30" spans="1:5" ht="15.4" customHeight="1">
      <c r="A30" s="795" t="s">
        <v>1716</v>
      </c>
      <c r="B30" s="6" t="s">
        <v>1717</v>
      </c>
      <c r="C30" s="61" t="s">
        <v>203</v>
      </c>
      <c r="D30" s="9">
        <v>0</v>
      </c>
      <c r="E30" s="14"/>
    </row>
    <row r="31" spans="1:5" ht="15.4" customHeight="1">
      <c r="A31" s="136" t="s">
        <v>1718</v>
      </c>
      <c r="B31" s="65" t="s">
        <v>1719</v>
      </c>
      <c r="C31" s="61">
        <v>42</v>
      </c>
      <c r="D31" s="82">
        <f>'42'!K30</f>
        <v>0</v>
      </c>
      <c r="E31" s="71"/>
    </row>
    <row r="32" spans="1:5" ht="15.4" customHeight="1">
      <c r="A32" s="795" t="s">
        <v>1720</v>
      </c>
      <c r="B32" s="6" t="s">
        <v>1721</v>
      </c>
      <c r="C32" s="61">
        <v>43</v>
      </c>
      <c r="D32" s="423">
        <f>'43'!H26</f>
        <v>0</v>
      </c>
      <c r="E32" s="90"/>
    </row>
    <row r="33" spans="1:5" ht="15.4" customHeight="1">
      <c r="A33" s="61">
        <v>238</v>
      </c>
      <c r="B33" s="60" t="s">
        <v>1722</v>
      </c>
      <c r="C33" s="61" t="s">
        <v>203</v>
      </c>
      <c r="D33" s="94">
        <v>0</v>
      </c>
      <c r="E33" s="69"/>
    </row>
    <row r="34" spans="1:5" ht="15.4" customHeight="1">
      <c r="A34" s="795" t="s">
        <v>1723</v>
      </c>
      <c r="B34" s="6" t="s">
        <v>1724</v>
      </c>
      <c r="C34" s="61" t="s">
        <v>203</v>
      </c>
      <c r="D34" s="11">
        <v>0</v>
      </c>
      <c r="E34" s="14"/>
    </row>
    <row r="35" spans="1:5" ht="15.4" customHeight="1">
      <c r="A35" s="136" t="s">
        <v>1725</v>
      </c>
      <c r="B35" s="65" t="s">
        <v>1726</v>
      </c>
      <c r="C35" s="61" t="s">
        <v>203</v>
      </c>
      <c r="D35" s="69">
        <v>0</v>
      </c>
      <c r="E35" s="71"/>
    </row>
    <row r="36" spans="1:5" ht="15.4" customHeight="1">
      <c r="A36" s="795" t="s">
        <v>1727</v>
      </c>
      <c r="B36" s="6" t="s">
        <v>1728</v>
      </c>
      <c r="C36" s="61" t="s">
        <v>203</v>
      </c>
      <c r="D36" s="11">
        <v>0</v>
      </c>
      <c r="E36" s="14"/>
    </row>
    <row r="37" spans="1:5" ht="15.4" customHeight="1" thickBot="1">
      <c r="A37" s="136" t="s">
        <v>1729</v>
      </c>
      <c r="B37" s="65" t="s">
        <v>1730</v>
      </c>
      <c r="C37" s="61">
        <v>43</v>
      </c>
      <c r="D37" s="130">
        <f>'43'!H47</f>
        <v>0</v>
      </c>
      <c r="E37" s="153"/>
    </row>
    <row r="38" spans="1:5" ht="13.5" thickBot="1">
      <c r="A38" s="795"/>
      <c r="B38" s="29" t="s">
        <v>906</v>
      </c>
      <c r="C38" s="61" t="s">
        <v>203</v>
      </c>
      <c r="D38" s="154">
        <f>SUM(D27:D37)</f>
        <v>0</v>
      </c>
      <c r="E38" s="154">
        <f>SUM(E27:E37)</f>
        <v>0</v>
      </c>
    </row>
    <row r="39" spans="1:5" ht="13.5" customHeight="1">
      <c r="A39" s="136"/>
      <c r="B39" s="81" t="s">
        <v>1731</v>
      </c>
      <c r="C39" s="61" t="s">
        <v>203</v>
      </c>
      <c r="D39" s="7"/>
      <c r="E39" s="91"/>
    </row>
    <row r="40" spans="1:5" ht="15.4" customHeight="1">
      <c r="A40" s="796" t="s">
        <v>1732</v>
      </c>
      <c r="B40" s="63" t="s">
        <v>1733</v>
      </c>
      <c r="C40" s="61" t="s">
        <v>203</v>
      </c>
      <c r="D40" s="12">
        <v>0</v>
      </c>
      <c r="E40" s="172"/>
    </row>
    <row r="41" spans="1:5" ht="15.4" customHeight="1">
      <c r="A41" s="795" t="s">
        <v>1734</v>
      </c>
      <c r="B41" s="6" t="s">
        <v>1735</v>
      </c>
      <c r="C41" s="61" t="s">
        <v>203</v>
      </c>
      <c r="D41" s="9">
        <v>0</v>
      </c>
      <c r="E41" s="14"/>
    </row>
    <row r="42" spans="1:5" ht="15.4" customHeight="1">
      <c r="A42" s="136" t="s">
        <v>1736</v>
      </c>
      <c r="B42" s="65" t="s">
        <v>1737</v>
      </c>
      <c r="C42" s="61" t="s">
        <v>203</v>
      </c>
      <c r="D42" s="67">
        <v>0</v>
      </c>
      <c r="E42" s="71"/>
    </row>
    <row r="43" spans="1:5" ht="15.4" customHeight="1" thickBot="1">
      <c r="A43" s="795" t="s">
        <v>1738</v>
      </c>
      <c r="B43" s="6" t="s">
        <v>1739</v>
      </c>
      <c r="C43" s="61" t="s">
        <v>203</v>
      </c>
      <c r="D43" s="99">
        <v>0</v>
      </c>
      <c r="E43" s="153"/>
    </row>
    <row r="44" spans="1:5" ht="15.4" customHeight="1" thickBot="1">
      <c r="A44" s="136"/>
      <c r="B44" s="70" t="s">
        <v>1740</v>
      </c>
      <c r="C44" s="61" t="s">
        <v>203</v>
      </c>
      <c r="D44" s="257">
        <f>SUM(D40:D43)</f>
        <v>0</v>
      </c>
      <c r="E44" s="513">
        <f>SUM(E40:E43)</f>
        <v>0</v>
      </c>
    </row>
    <row r="45" spans="1:5" ht="13.5" customHeight="1">
      <c r="A45" s="796"/>
      <c r="B45" s="806" t="s">
        <v>1741</v>
      </c>
      <c r="C45" s="61" t="s">
        <v>203</v>
      </c>
      <c r="D45" s="127"/>
      <c r="E45" s="128"/>
    </row>
    <row r="46" spans="1:5" ht="15.4" customHeight="1">
      <c r="A46" s="795" t="s">
        <v>1742</v>
      </c>
      <c r="B46" s="6" t="s">
        <v>1743</v>
      </c>
      <c r="C46" s="61" t="s">
        <v>203</v>
      </c>
      <c r="D46" s="23">
        <v>0</v>
      </c>
      <c r="E46" s="18"/>
    </row>
    <row r="47" spans="1:5" ht="15.4" customHeight="1">
      <c r="A47" s="136" t="s">
        <v>1744</v>
      </c>
      <c r="B47" s="65" t="s">
        <v>1745</v>
      </c>
      <c r="C47" s="61" t="s">
        <v>203</v>
      </c>
      <c r="D47" s="67">
        <v>0</v>
      </c>
      <c r="E47" s="68"/>
    </row>
    <row r="48" spans="1:5" ht="15.4" customHeight="1">
      <c r="A48" s="739">
        <v>228.3</v>
      </c>
      <c r="B48" s="25" t="s">
        <v>1746</v>
      </c>
      <c r="C48" s="61" t="s">
        <v>203</v>
      </c>
      <c r="D48" s="23">
        <v>0</v>
      </c>
      <c r="E48" s="18"/>
    </row>
    <row r="49" spans="1:5" ht="15.4" customHeight="1" thickBot="1">
      <c r="A49" s="61">
        <v>228.4</v>
      </c>
      <c r="B49" s="60" t="s">
        <v>1747</v>
      </c>
      <c r="C49" s="61" t="s">
        <v>203</v>
      </c>
      <c r="D49" s="140">
        <v>0</v>
      </c>
      <c r="E49" s="141"/>
    </row>
    <row r="50" spans="1:5" ht="15.4" customHeight="1" thickBot="1">
      <c r="A50" s="739"/>
      <c r="B50" s="31" t="s">
        <v>1658</v>
      </c>
      <c r="C50" s="61" t="s">
        <v>203</v>
      </c>
      <c r="D50" s="424">
        <f>SUM(D46:D49)</f>
        <v>0</v>
      </c>
      <c r="E50" s="518">
        <f>SUM(E46:E49)</f>
        <v>0</v>
      </c>
    </row>
    <row r="51" spans="1:5" ht="13.5" customHeight="1">
      <c r="A51" s="61"/>
      <c r="B51" s="84" t="s">
        <v>1748</v>
      </c>
      <c r="C51" s="61" t="s">
        <v>203</v>
      </c>
      <c r="D51" s="12"/>
      <c r="E51" s="128"/>
    </row>
    <row r="52" spans="1:5" ht="15.4" customHeight="1">
      <c r="A52" s="796" t="s">
        <v>1749</v>
      </c>
      <c r="B52" s="63" t="s">
        <v>1750</v>
      </c>
      <c r="C52" s="61" t="s">
        <v>203</v>
      </c>
      <c r="D52" s="12">
        <v>0</v>
      </c>
      <c r="E52" s="128"/>
    </row>
    <row r="53" spans="1:5" ht="15.4" customHeight="1">
      <c r="A53" s="795" t="s">
        <v>1751</v>
      </c>
      <c r="B53" s="6" t="s">
        <v>1752</v>
      </c>
      <c r="C53" s="61" t="s">
        <v>203</v>
      </c>
      <c r="D53" s="166">
        <v>0</v>
      </c>
      <c r="E53" s="166"/>
    </row>
    <row r="54" spans="1:5" ht="15.4" customHeight="1" thickBot="1">
      <c r="A54" s="136" t="s">
        <v>1753</v>
      </c>
      <c r="B54" s="578" t="s">
        <v>1754</v>
      </c>
      <c r="C54" s="61" t="s">
        <v>203</v>
      </c>
      <c r="D54" s="175">
        <v>0</v>
      </c>
      <c r="E54" s="175"/>
    </row>
    <row r="55" spans="1:5" ht="15.4" customHeight="1" thickBot="1">
      <c r="A55" s="795"/>
      <c r="B55" s="32" t="s">
        <v>1755</v>
      </c>
      <c r="C55" s="61" t="s">
        <v>203</v>
      </c>
      <c r="D55" s="258">
        <f>SUM(D52:D54)</f>
        <v>0</v>
      </c>
      <c r="E55" s="514">
        <f>SUM(E52:E54)</f>
        <v>0</v>
      </c>
    </row>
    <row r="56" spans="1:5" ht="15.4" customHeight="1" thickBot="1">
      <c r="A56" s="61"/>
      <c r="B56" s="70" t="s">
        <v>1756</v>
      </c>
      <c r="C56" s="61" t="s">
        <v>203</v>
      </c>
      <c r="D56" s="145">
        <f>D19+D25+D38+D44+D50+D55</f>
        <v>0</v>
      </c>
      <c r="E56" s="515">
        <f>E19+E25+E38+E44+E50+E55</f>
        <v>0</v>
      </c>
    </row>
    <row r="57" spans="1:5" ht="13.5" thickTop="1">
      <c r="A57" s="726"/>
      <c r="B57" s="701"/>
      <c r="C57" s="692"/>
      <c r="D57" s="692"/>
      <c r="E57" s="692"/>
    </row>
    <row r="58" spans="1:5">
      <c r="A58" s="726"/>
      <c r="B58" s="692"/>
      <c r="C58" s="692"/>
      <c r="D58" s="692"/>
      <c r="E58" s="692"/>
    </row>
    <row r="59" spans="1:5">
      <c r="A59" s="726"/>
      <c r="B59" s="692"/>
      <c r="C59" s="692"/>
      <c r="D59" s="692"/>
      <c r="E59" s="692"/>
    </row>
    <row r="60" spans="1:5">
      <c r="A60" s="726"/>
      <c r="B60" s="692"/>
      <c r="C60" s="692"/>
      <c r="D60" s="692"/>
      <c r="E60" s="692"/>
    </row>
    <row r="61" spans="1:5">
      <c r="A61" s="726"/>
      <c r="B61" s="692"/>
      <c r="C61" s="692"/>
      <c r="D61" s="692"/>
      <c r="E61" s="692"/>
    </row>
    <row r="62" spans="1:5">
      <c r="A62" s="726"/>
      <c r="B62" s="692"/>
      <c r="C62" s="692"/>
      <c r="D62" s="692"/>
      <c r="E62" s="692"/>
    </row>
    <row r="63" spans="1:5">
      <c r="A63" s="726"/>
      <c r="B63" s="692"/>
      <c r="C63" s="692"/>
      <c r="D63" s="692"/>
      <c r="E63" s="692"/>
    </row>
    <row r="64" spans="1:5">
      <c r="A64" s="726"/>
      <c r="B64" s="692"/>
      <c r="C64" s="692"/>
      <c r="D64" s="692"/>
      <c r="E64" s="692"/>
    </row>
    <row r="65" spans="1:1">
      <c r="A65" s="726"/>
    </row>
    <row r="66" spans="1:1">
      <c r="A66" s="726"/>
    </row>
    <row r="67" spans="1:1">
      <c r="A67" s="726"/>
    </row>
    <row r="68" spans="1:1">
      <c r="A68" s="726"/>
    </row>
    <row r="69" spans="1:1">
      <c r="A69" s="726"/>
    </row>
    <row r="70" spans="1:1">
      <c r="A70" s="726"/>
    </row>
    <row r="71" spans="1:1">
      <c r="A71" s="726"/>
    </row>
    <row r="72" spans="1:1">
      <c r="A72" s="726"/>
    </row>
    <row r="73" spans="1:1">
      <c r="A73" s="726"/>
    </row>
    <row r="74" spans="1:1">
      <c r="A74" s="726"/>
    </row>
    <row r="75" spans="1:1">
      <c r="A75" s="726"/>
    </row>
    <row r="76" spans="1:1">
      <c r="A76" s="726"/>
    </row>
    <row r="77" spans="1:1">
      <c r="A77" s="726"/>
    </row>
    <row r="78" spans="1:1">
      <c r="A78" s="726"/>
    </row>
    <row r="79" spans="1:1">
      <c r="A79" s="726"/>
    </row>
    <row r="80" spans="1:1">
      <c r="A80" s="726"/>
    </row>
    <row r="81" spans="1:1">
      <c r="A81" s="726"/>
    </row>
    <row r="82" spans="1:1">
      <c r="A82" s="726"/>
    </row>
    <row r="83" spans="1:1">
      <c r="A83" s="726"/>
    </row>
    <row r="84" spans="1:1">
      <c r="A84" s="726"/>
    </row>
    <row r="85" spans="1:1">
      <c r="A85" s="726"/>
    </row>
    <row r="86" spans="1:1">
      <c r="A86" s="726"/>
    </row>
    <row r="87" spans="1:1">
      <c r="A87" s="726"/>
    </row>
    <row r="88" spans="1:1">
      <c r="A88" s="726"/>
    </row>
    <row r="89" spans="1:1">
      <c r="A89" s="726"/>
    </row>
    <row r="90" spans="1:1">
      <c r="A90" s="726"/>
    </row>
    <row r="91" spans="1:1">
      <c r="A91" s="726"/>
    </row>
    <row r="92" spans="1:1">
      <c r="A92" s="726"/>
    </row>
    <row r="93" spans="1:1">
      <c r="A93" s="726"/>
    </row>
    <row r="94" spans="1:1">
      <c r="A94" s="726"/>
    </row>
    <row r="95" spans="1:1">
      <c r="A95" s="726"/>
    </row>
    <row r="96" spans="1:1">
      <c r="A96" s="726"/>
    </row>
    <row r="97" spans="1:1">
      <c r="A97" s="726"/>
    </row>
    <row r="98" spans="1:1">
      <c r="A98" s="726"/>
    </row>
    <row r="99" spans="1:1">
      <c r="A99" s="726"/>
    </row>
    <row r="100" spans="1:1">
      <c r="A100" s="726"/>
    </row>
    <row r="101" spans="1:1">
      <c r="A101" s="726"/>
    </row>
    <row r="102" spans="1:1">
      <c r="A102" s="726"/>
    </row>
    <row r="103" spans="1:1">
      <c r="A103" s="726"/>
    </row>
    <row r="104" spans="1:1">
      <c r="A104" s="726"/>
    </row>
    <row r="105" spans="1:1">
      <c r="A105" s="726"/>
    </row>
    <row r="106" spans="1:1">
      <c r="A106" s="726"/>
    </row>
    <row r="107" spans="1:1">
      <c r="A107" s="726"/>
    </row>
    <row r="108" spans="1:1">
      <c r="A108" s="726"/>
    </row>
    <row r="109" spans="1:1">
      <c r="A109" s="726"/>
    </row>
    <row r="110" spans="1:1">
      <c r="A110" s="726"/>
    </row>
    <row r="111" spans="1:1">
      <c r="A111" s="726"/>
    </row>
    <row r="112" spans="1:1">
      <c r="A112" s="726"/>
    </row>
    <row r="113" spans="1:1">
      <c r="A113" s="726"/>
    </row>
    <row r="114" spans="1:1">
      <c r="A114" s="726"/>
    </row>
    <row r="115" spans="1:1">
      <c r="A115" s="726"/>
    </row>
    <row r="116" spans="1:1">
      <c r="A116" s="726"/>
    </row>
    <row r="117" spans="1:1">
      <c r="A117" s="726"/>
    </row>
    <row r="118" spans="1:1">
      <c r="A118" s="726"/>
    </row>
    <row r="119" spans="1:1">
      <c r="A119" s="726"/>
    </row>
    <row r="120" spans="1:1">
      <c r="A120" s="726"/>
    </row>
    <row r="121" spans="1:1">
      <c r="A121" s="726"/>
    </row>
    <row r="122" spans="1:1">
      <c r="A122" s="726"/>
    </row>
    <row r="123" spans="1:1">
      <c r="A123" s="726"/>
    </row>
    <row r="124" spans="1:1">
      <c r="A124" s="726"/>
    </row>
    <row r="125" spans="1:1">
      <c r="A125" s="726"/>
    </row>
    <row r="126" spans="1:1">
      <c r="A126" s="726"/>
    </row>
    <row r="127" spans="1:1">
      <c r="A127" s="726"/>
    </row>
    <row r="128" spans="1:1">
      <c r="A128" s="726"/>
    </row>
    <row r="129" spans="1:1">
      <c r="A129" s="726"/>
    </row>
    <row r="130" spans="1:1">
      <c r="A130" s="726"/>
    </row>
    <row r="131" spans="1:1">
      <c r="A131" s="726"/>
    </row>
    <row r="132" spans="1:1">
      <c r="A132" s="726"/>
    </row>
    <row r="133" spans="1:1">
      <c r="A133" s="726"/>
    </row>
    <row r="134" spans="1:1">
      <c r="A134" s="726"/>
    </row>
    <row r="135" spans="1:1">
      <c r="A135" s="726"/>
    </row>
    <row r="136" spans="1:1">
      <c r="A136" s="726"/>
    </row>
    <row r="137" spans="1:1">
      <c r="A137" s="726"/>
    </row>
    <row r="138" spans="1:1">
      <c r="A138" s="726"/>
    </row>
    <row r="139" spans="1:1">
      <c r="A139" s="726"/>
    </row>
    <row r="140" spans="1:1">
      <c r="A140" s="726"/>
    </row>
    <row r="141" spans="1:1">
      <c r="A141" s="726"/>
    </row>
    <row r="142" spans="1:1">
      <c r="A142" s="726"/>
    </row>
    <row r="143" spans="1:1">
      <c r="A143" s="726"/>
    </row>
    <row r="144" spans="1:1">
      <c r="A144" s="726"/>
    </row>
    <row r="145" spans="1:1">
      <c r="A145" s="726"/>
    </row>
    <row r="146" spans="1:1">
      <c r="A146" s="726"/>
    </row>
    <row r="147" spans="1:1">
      <c r="A147" s="726"/>
    </row>
    <row r="148" spans="1:1">
      <c r="A148" s="726"/>
    </row>
    <row r="149" spans="1:1">
      <c r="A149" s="726"/>
    </row>
    <row r="150" spans="1:1">
      <c r="A150" s="726"/>
    </row>
    <row r="151" spans="1:1">
      <c r="A151" s="726"/>
    </row>
    <row r="152" spans="1:1">
      <c r="A152" s="726"/>
    </row>
    <row r="153" spans="1:1">
      <c r="A153" s="726"/>
    </row>
    <row r="154" spans="1:1">
      <c r="A154" s="726"/>
    </row>
    <row r="155" spans="1:1">
      <c r="A155" s="726"/>
    </row>
    <row r="156" spans="1:1">
      <c r="A156" s="726"/>
    </row>
    <row r="157" spans="1:1">
      <c r="A157" s="726"/>
    </row>
    <row r="158" spans="1:1">
      <c r="A158" s="726"/>
    </row>
    <row r="159" spans="1:1">
      <c r="A159" s="726"/>
    </row>
    <row r="160" spans="1:1">
      <c r="A160" s="726"/>
    </row>
    <row r="161" spans="1:1">
      <c r="A161" s="726"/>
    </row>
    <row r="162" spans="1:1">
      <c r="A162" s="726"/>
    </row>
    <row r="163" spans="1:1">
      <c r="A163" s="726"/>
    </row>
    <row r="164" spans="1:1">
      <c r="A164" s="726"/>
    </row>
    <row r="165" spans="1:1">
      <c r="A165" s="726"/>
    </row>
    <row r="166" spans="1:1">
      <c r="A166" s="726"/>
    </row>
    <row r="167" spans="1:1">
      <c r="A167" s="726"/>
    </row>
    <row r="168" spans="1:1">
      <c r="A168" s="726"/>
    </row>
    <row r="169" spans="1:1">
      <c r="A169" s="726"/>
    </row>
    <row r="170" spans="1:1">
      <c r="A170" s="726"/>
    </row>
    <row r="171" spans="1:1">
      <c r="A171" s="726"/>
    </row>
    <row r="172" spans="1:1">
      <c r="A172" s="726"/>
    </row>
    <row r="173" spans="1:1">
      <c r="A173" s="726"/>
    </row>
    <row r="174" spans="1:1">
      <c r="A174" s="726"/>
    </row>
    <row r="175" spans="1:1">
      <c r="A175" s="726"/>
    </row>
    <row r="176" spans="1:1">
      <c r="A176" s="726"/>
    </row>
    <row r="177" spans="1:1">
      <c r="A177" s="726"/>
    </row>
    <row r="178" spans="1:1">
      <c r="A178" s="726"/>
    </row>
    <row r="179" spans="1:1">
      <c r="A179" s="726"/>
    </row>
    <row r="180" spans="1:1">
      <c r="A180" s="726"/>
    </row>
    <row r="181" spans="1:1">
      <c r="A181" s="726"/>
    </row>
    <row r="182" spans="1:1">
      <c r="A182" s="726"/>
    </row>
    <row r="183" spans="1:1">
      <c r="A183" s="726"/>
    </row>
    <row r="184" spans="1:1">
      <c r="A184" s="726"/>
    </row>
    <row r="185" spans="1:1">
      <c r="A185" s="726"/>
    </row>
    <row r="186" spans="1:1">
      <c r="A186" s="726"/>
    </row>
    <row r="187" spans="1:1">
      <c r="A187" s="726"/>
    </row>
    <row r="188" spans="1:1">
      <c r="A188" s="726"/>
    </row>
    <row r="189" spans="1:1">
      <c r="A189" s="726"/>
    </row>
    <row r="190" spans="1:1">
      <c r="A190" s="726"/>
    </row>
    <row r="191" spans="1:1">
      <c r="A191" s="726"/>
    </row>
    <row r="192" spans="1:1">
      <c r="A192" s="726"/>
    </row>
    <row r="193" spans="1:1">
      <c r="A193" s="726"/>
    </row>
    <row r="194" spans="1:1">
      <c r="A194" s="726"/>
    </row>
    <row r="195" spans="1:1">
      <c r="A195" s="726"/>
    </row>
    <row r="196" spans="1:1">
      <c r="A196" s="726"/>
    </row>
    <row r="197" spans="1:1">
      <c r="A197" s="726"/>
    </row>
    <row r="198" spans="1:1">
      <c r="A198" s="726"/>
    </row>
    <row r="199" spans="1:1">
      <c r="A199" s="726"/>
    </row>
    <row r="200" spans="1:1">
      <c r="A200" s="726"/>
    </row>
    <row r="201" spans="1:1">
      <c r="A201" s="726"/>
    </row>
    <row r="202" spans="1:1">
      <c r="A202" s="726"/>
    </row>
    <row r="203" spans="1:1">
      <c r="A203" s="726"/>
    </row>
    <row r="204" spans="1:1">
      <c r="A204" s="726"/>
    </row>
    <row r="205" spans="1:1">
      <c r="A205" s="726"/>
    </row>
    <row r="206" spans="1:1">
      <c r="A206" s="726"/>
    </row>
    <row r="207" spans="1:1">
      <c r="A207" s="726"/>
    </row>
    <row r="208" spans="1:1">
      <c r="A208" s="726"/>
    </row>
    <row r="209" spans="1:1">
      <c r="A209" s="726"/>
    </row>
    <row r="210" spans="1:1">
      <c r="A210" s="726"/>
    </row>
    <row r="211" spans="1:1">
      <c r="A211" s="726"/>
    </row>
    <row r="212" spans="1:1">
      <c r="A212" s="726"/>
    </row>
    <row r="213" spans="1:1">
      <c r="A213" s="726"/>
    </row>
    <row r="214" spans="1:1">
      <c r="A214" s="726"/>
    </row>
    <row r="215" spans="1:1">
      <c r="A215" s="726"/>
    </row>
    <row r="216" spans="1:1">
      <c r="A216" s="726"/>
    </row>
    <row r="217" spans="1:1">
      <c r="A217" s="726"/>
    </row>
    <row r="218" spans="1:1">
      <c r="A218" s="726"/>
    </row>
    <row r="219" spans="1:1">
      <c r="A219" s="726"/>
    </row>
    <row r="220" spans="1:1">
      <c r="A220" s="726"/>
    </row>
    <row r="221" spans="1:1">
      <c r="A221" s="726"/>
    </row>
    <row r="222" spans="1:1">
      <c r="A222" s="726"/>
    </row>
    <row r="223" spans="1:1">
      <c r="A223" s="726"/>
    </row>
    <row r="224" spans="1:1">
      <c r="A224" s="726"/>
    </row>
    <row r="225" spans="1:1">
      <c r="A225" s="726"/>
    </row>
    <row r="226" spans="1:1">
      <c r="A226" s="726"/>
    </row>
    <row r="227" spans="1:1">
      <c r="A227" s="726"/>
    </row>
    <row r="228" spans="1:1">
      <c r="A228" s="726"/>
    </row>
    <row r="229" spans="1:1">
      <c r="A229" s="726"/>
    </row>
    <row r="230" spans="1:1">
      <c r="A230" s="726"/>
    </row>
    <row r="231" spans="1:1">
      <c r="A231" s="726"/>
    </row>
    <row r="232" spans="1:1">
      <c r="A232" s="726"/>
    </row>
    <row r="233" spans="1:1">
      <c r="A233" s="726"/>
    </row>
    <row r="234" spans="1:1">
      <c r="A234" s="726"/>
    </row>
    <row r="235" spans="1:1">
      <c r="A235" s="726"/>
    </row>
    <row r="236" spans="1:1">
      <c r="A236" s="726"/>
    </row>
    <row r="237" spans="1:1">
      <c r="A237" s="726"/>
    </row>
    <row r="238" spans="1:1">
      <c r="A238" s="726"/>
    </row>
    <row r="239" spans="1:1">
      <c r="A239" s="726"/>
    </row>
    <row r="240" spans="1:1">
      <c r="A240" s="726"/>
    </row>
    <row r="241" spans="1:1">
      <c r="A241" s="726"/>
    </row>
    <row r="242" spans="1:1">
      <c r="A242" s="726"/>
    </row>
    <row r="243" spans="1:1">
      <c r="A243" s="726"/>
    </row>
    <row r="244" spans="1:1">
      <c r="A244" s="726"/>
    </row>
    <row r="245" spans="1:1">
      <c r="A245" s="726"/>
    </row>
    <row r="246" spans="1:1">
      <c r="A246" s="726"/>
    </row>
    <row r="247" spans="1:1">
      <c r="A247" s="726"/>
    </row>
    <row r="248" spans="1:1">
      <c r="A248" s="726"/>
    </row>
    <row r="249" spans="1:1">
      <c r="A249" s="726"/>
    </row>
    <row r="250" spans="1:1">
      <c r="A250" s="726"/>
    </row>
    <row r="251" spans="1:1">
      <c r="A251" s="726"/>
    </row>
    <row r="252" spans="1:1">
      <c r="A252" s="726"/>
    </row>
    <row r="253" spans="1:1">
      <c r="A253" s="726"/>
    </row>
    <row r="254" spans="1:1">
      <c r="A254" s="726"/>
    </row>
    <row r="255" spans="1:1">
      <c r="A255" s="726"/>
    </row>
    <row r="256" spans="1:1">
      <c r="A256" s="726"/>
    </row>
    <row r="257" spans="1:1">
      <c r="A257" s="726"/>
    </row>
    <row r="258" spans="1:1">
      <c r="A258" s="726"/>
    </row>
    <row r="259" spans="1:1">
      <c r="A259" s="726"/>
    </row>
    <row r="260" spans="1:1">
      <c r="A260" s="726"/>
    </row>
    <row r="261" spans="1:1">
      <c r="A261" s="726"/>
    </row>
    <row r="262" spans="1:1">
      <c r="A262" s="726"/>
    </row>
    <row r="263" spans="1:1">
      <c r="A263" s="726"/>
    </row>
    <row r="264" spans="1:1">
      <c r="A264" s="726"/>
    </row>
    <row r="265" spans="1:1">
      <c r="A265" s="726"/>
    </row>
    <row r="266" spans="1:1">
      <c r="A266" s="726"/>
    </row>
    <row r="267" spans="1:1">
      <c r="A267" s="726"/>
    </row>
    <row r="268" spans="1:1">
      <c r="A268" s="726"/>
    </row>
    <row r="269" spans="1:1">
      <c r="A269" s="726"/>
    </row>
    <row r="270" spans="1:1">
      <c r="A270" s="726"/>
    </row>
    <row r="271" spans="1:1">
      <c r="A271" s="726"/>
    </row>
    <row r="272" spans="1:1">
      <c r="A272" s="726"/>
    </row>
    <row r="273" spans="1:1">
      <c r="A273" s="726"/>
    </row>
    <row r="274" spans="1:1">
      <c r="A274" s="726"/>
    </row>
    <row r="275" spans="1:1">
      <c r="A275" s="726"/>
    </row>
    <row r="276" spans="1:1">
      <c r="A276" s="726"/>
    </row>
    <row r="277" spans="1:1">
      <c r="A277" s="726"/>
    </row>
    <row r="278" spans="1:1">
      <c r="A278" s="726"/>
    </row>
    <row r="279" spans="1:1">
      <c r="A279" s="726"/>
    </row>
    <row r="280" spans="1:1">
      <c r="A280" s="726"/>
    </row>
    <row r="281" spans="1:1">
      <c r="A281" s="726"/>
    </row>
    <row r="282" spans="1:1">
      <c r="A282" s="726"/>
    </row>
    <row r="283" spans="1:1">
      <c r="A283" s="726"/>
    </row>
    <row r="284" spans="1:1">
      <c r="A284" s="726"/>
    </row>
    <row r="285" spans="1:1">
      <c r="A285" s="726"/>
    </row>
    <row r="286" spans="1:1">
      <c r="A286" s="726"/>
    </row>
    <row r="287" spans="1:1">
      <c r="A287" s="726"/>
    </row>
    <row r="288" spans="1:1">
      <c r="A288" s="726"/>
    </row>
    <row r="289" spans="1:1">
      <c r="A289" s="726"/>
    </row>
    <row r="290" spans="1:1">
      <c r="A290" s="726"/>
    </row>
    <row r="291" spans="1:1">
      <c r="A291" s="726"/>
    </row>
    <row r="292" spans="1:1">
      <c r="A292" s="726"/>
    </row>
    <row r="293" spans="1:1">
      <c r="A293" s="726"/>
    </row>
    <row r="294" spans="1:1">
      <c r="A294" s="726"/>
    </row>
    <row r="295" spans="1:1">
      <c r="A295" s="726"/>
    </row>
    <row r="296" spans="1:1">
      <c r="A296" s="726"/>
    </row>
    <row r="297" spans="1:1">
      <c r="A297" s="726"/>
    </row>
    <row r="298" spans="1:1">
      <c r="A298" s="726"/>
    </row>
    <row r="299" spans="1:1">
      <c r="A299" s="726"/>
    </row>
    <row r="300" spans="1:1">
      <c r="A300" s="726"/>
    </row>
    <row r="301" spans="1:1">
      <c r="A301" s="726"/>
    </row>
    <row r="302" spans="1:1">
      <c r="A302" s="726"/>
    </row>
    <row r="303" spans="1:1">
      <c r="A303" s="726"/>
    </row>
    <row r="304" spans="1:1">
      <c r="A304" s="726"/>
    </row>
    <row r="305" spans="1:1">
      <c r="A305" s="726"/>
    </row>
    <row r="306" spans="1:1">
      <c r="A306" s="726"/>
    </row>
    <row r="307" spans="1:1">
      <c r="A307" s="726"/>
    </row>
    <row r="308" spans="1:1">
      <c r="A308" s="726"/>
    </row>
    <row r="309" spans="1:1">
      <c r="A309" s="726"/>
    </row>
    <row r="310" spans="1:1">
      <c r="A310" s="726"/>
    </row>
    <row r="311" spans="1:1">
      <c r="A311" s="726"/>
    </row>
    <row r="312" spans="1:1">
      <c r="A312" s="726"/>
    </row>
    <row r="313" spans="1:1">
      <c r="A313" s="726"/>
    </row>
    <row r="314" spans="1:1">
      <c r="A314" s="726"/>
    </row>
    <row r="315" spans="1:1">
      <c r="A315" s="726"/>
    </row>
    <row r="316" spans="1:1">
      <c r="A316" s="726"/>
    </row>
    <row r="317" spans="1:1">
      <c r="A317" s="726"/>
    </row>
    <row r="318" spans="1:1">
      <c r="A318" s="726"/>
    </row>
    <row r="319" spans="1:1">
      <c r="A319" s="726"/>
    </row>
    <row r="320" spans="1:1">
      <c r="A320" s="726"/>
    </row>
    <row r="321" spans="1:1">
      <c r="A321" s="726"/>
    </row>
    <row r="322" spans="1:1">
      <c r="A322" s="726"/>
    </row>
    <row r="323" spans="1:1">
      <c r="A323" s="726"/>
    </row>
    <row r="324" spans="1:1">
      <c r="A324" s="726"/>
    </row>
    <row r="325" spans="1:1">
      <c r="A325" s="726"/>
    </row>
    <row r="326" spans="1:1">
      <c r="A326" s="726"/>
    </row>
    <row r="327" spans="1:1">
      <c r="A327" s="726"/>
    </row>
    <row r="328" spans="1:1">
      <c r="A328" s="726"/>
    </row>
    <row r="329" spans="1:1">
      <c r="A329" s="726"/>
    </row>
    <row r="330" spans="1:1">
      <c r="A330" s="726"/>
    </row>
    <row r="331" spans="1:1">
      <c r="A331" s="726"/>
    </row>
    <row r="332" spans="1:1">
      <c r="A332" s="726"/>
    </row>
    <row r="333" spans="1:1">
      <c r="A333" s="726"/>
    </row>
    <row r="334" spans="1:1">
      <c r="A334" s="726"/>
    </row>
    <row r="335" spans="1:1">
      <c r="A335" s="726"/>
    </row>
    <row r="336" spans="1:1">
      <c r="A336" s="726"/>
    </row>
    <row r="337" spans="1:1">
      <c r="A337" s="726"/>
    </row>
    <row r="338" spans="1:1">
      <c r="A338" s="726"/>
    </row>
    <row r="339" spans="1:1">
      <c r="A339" s="726"/>
    </row>
    <row r="340" spans="1:1">
      <c r="A340" s="726"/>
    </row>
    <row r="341" spans="1:1">
      <c r="A341" s="726"/>
    </row>
    <row r="342" spans="1:1">
      <c r="A342" s="726"/>
    </row>
    <row r="343" spans="1:1">
      <c r="A343" s="726"/>
    </row>
    <row r="344" spans="1:1">
      <c r="A344" s="726"/>
    </row>
    <row r="345" spans="1:1">
      <c r="A345" s="726"/>
    </row>
    <row r="346" spans="1:1">
      <c r="A346" s="726"/>
    </row>
    <row r="347" spans="1:1">
      <c r="A347" s="726"/>
    </row>
    <row r="348" spans="1:1">
      <c r="A348" s="726"/>
    </row>
    <row r="349" spans="1:1">
      <c r="A349" s="726"/>
    </row>
    <row r="350" spans="1:1">
      <c r="A350" s="726"/>
    </row>
    <row r="351" spans="1:1">
      <c r="A351" s="726"/>
    </row>
    <row r="352" spans="1:1">
      <c r="A352" s="726"/>
    </row>
    <row r="353" spans="1:1">
      <c r="A353" s="726"/>
    </row>
    <row r="354" spans="1:1">
      <c r="A354" s="726"/>
    </row>
    <row r="355" spans="1:1">
      <c r="A355" s="726"/>
    </row>
    <row r="356" spans="1:1">
      <c r="A356" s="726"/>
    </row>
    <row r="357" spans="1:1">
      <c r="A357" s="726"/>
    </row>
    <row r="358" spans="1:1">
      <c r="A358" s="726"/>
    </row>
    <row r="359" spans="1:1">
      <c r="A359" s="726"/>
    </row>
    <row r="360" spans="1:1">
      <c r="A360" s="726"/>
    </row>
    <row r="361" spans="1:1">
      <c r="A361" s="726"/>
    </row>
    <row r="362" spans="1:1">
      <c r="A362" s="726"/>
    </row>
    <row r="363" spans="1:1">
      <c r="A363" s="726"/>
    </row>
    <row r="364" spans="1:1">
      <c r="A364" s="726"/>
    </row>
    <row r="365" spans="1:1">
      <c r="A365" s="726"/>
    </row>
    <row r="366" spans="1:1">
      <c r="A366" s="726"/>
    </row>
    <row r="367" spans="1:1">
      <c r="A367" s="726"/>
    </row>
    <row r="368" spans="1:1">
      <c r="A368" s="726"/>
    </row>
    <row r="369" spans="1:1">
      <c r="A369" s="726"/>
    </row>
    <row r="370" spans="1:1">
      <c r="A370" s="726"/>
    </row>
    <row r="371" spans="1:1">
      <c r="A371" s="726"/>
    </row>
    <row r="372" spans="1:1">
      <c r="A372" s="726"/>
    </row>
    <row r="373" spans="1:1">
      <c r="A373" s="726"/>
    </row>
    <row r="374" spans="1:1">
      <c r="A374" s="726"/>
    </row>
    <row r="375" spans="1:1">
      <c r="A375" s="726"/>
    </row>
    <row r="376" spans="1:1">
      <c r="A376" s="726"/>
    </row>
    <row r="377" spans="1:1">
      <c r="A377" s="726"/>
    </row>
    <row r="378" spans="1:1">
      <c r="A378" s="726"/>
    </row>
    <row r="379" spans="1:1">
      <c r="A379" s="726"/>
    </row>
    <row r="380" spans="1:1">
      <c r="A380" s="726"/>
    </row>
    <row r="381" spans="1:1">
      <c r="A381" s="726"/>
    </row>
    <row r="382" spans="1:1">
      <c r="A382" s="726"/>
    </row>
    <row r="383" spans="1:1">
      <c r="A383" s="726"/>
    </row>
    <row r="384" spans="1:1">
      <c r="A384" s="726"/>
    </row>
    <row r="385" spans="1:1">
      <c r="A385" s="726"/>
    </row>
    <row r="386" spans="1:1">
      <c r="A386" s="726"/>
    </row>
    <row r="387" spans="1:1">
      <c r="A387" s="726"/>
    </row>
    <row r="388" spans="1:1">
      <c r="A388" s="726"/>
    </row>
    <row r="389" spans="1:1">
      <c r="A389" s="726"/>
    </row>
    <row r="390" spans="1:1">
      <c r="A390" s="726"/>
    </row>
    <row r="391" spans="1:1">
      <c r="A391" s="726"/>
    </row>
    <row r="392" spans="1:1">
      <c r="A392" s="726"/>
    </row>
    <row r="393" spans="1:1">
      <c r="A393" s="726"/>
    </row>
    <row r="394" spans="1:1">
      <c r="A394" s="726"/>
    </row>
    <row r="395" spans="1:1">
      <c r="A395" s="726"/>
    </row>
    <row r="396" spans="1:1">
      <c r="A396" s="726"/>
    </row>
    <row r="397" spans="1:1">
      <c r="A397" s="726"/>
    </row>
    <row r="398" spans="1:1">
      <c r="A398" s="726"/>
    </row>
    <row r="399" spans="1:1">
      <c r="A399" s="726"/>
    </row>
    <row r="400" spans="1:1">
      <c r="A400" s="726"/>
    </row>
    <row r="401" spans="1:1">
      <c r="A401" s="726"/>
    </row>
    <row r="402" spans="1:1">
      <c r="A402" s="726"/>
    </row>
    <row r="403" spans="1:1">
      <c r="A403" s="726"/>
    </row>
    <row r="404" spans="1:1">
      <c r="A404" s="726"/>
    </row>
    <row r="405" spans="1:1">
      <c r="A405" s="726"/>
    </row>
    <row r="406" spans="1:1">
      <c r="A406" s="726"/>
    </row>
    <row r="407" spans="1:1">
      <c r="A407" s="726"/>
    </row>
    <row r="408" spans="1:1">
      <c r="A408" s="726"/>
    </row>
    <row r="409" spans="1:1">
      <c r="A409" s="726"/>
    </row>
    <row r="410" spans="1:1">
      <c r="A410" s="726"/>
    </row>
    <row r="411" spans="1:1">
      <c r="A411" s="726"/>
    </row>
    <row r="412" spans="1:1">
      <c r="A412" s="726"/>
    </row>
    <row r="413" spans="1:1">
      <c r="A413" s="726"/>
    </row>
    <row r="414" spans="1:1">
      <c r="A414" s="726"/>
    </row>
    <row r="415" spans="1:1">
      <c r="A415" s="726"/>
    </row>
    <row r="416" spans="1:1">
      <c r="A416" s="726"/>
    </row>
    <row r="417" spans="1:1">
      <c r="A417" s="726"/>
    </row>
    <row r="418" spans="1:1">
      <c r="A418" s="726"/>
    </row>
    <row r="419" spans="1:1">
      <c r="A419" s="726"/>
    </row>
    <row r="420" spans="1:1">
      <c r="A420" s="726"/>
    </row>
    <row r="421" spans="1:1">
      <c r="A421" s="726"/>
    </row>
    <row r="422" spans="1:1">
      <c r="A422" s="726"/>
    </row>
    <row r="423" spans="1:1">
      <c r="A423" s="726"/>
    </row>
    <row r="424" spans="1:1">
      <c r="A424" s="726"/>
    </row>
    <row r="425" spans="1:1">
      <c r="A425" s="726"/>
    </row>
    <row r="426" spans="1:1">
      <c r="A426" s="726"/>
    </row>
    <row r="427" spans="1:1">
      <c r="A427" s="726"/>
    </row>
    <row r="428" spans="1:1">
      <c r="A428" s="726"/>
    </row>
    <row r="429" spans="1:1">
      <c r="A429" s="726"/>
    </row>
    <row r="430" spans="1:1">
      <c r="A430" s="726"/>
    </row>
    <row r="431" spans="1:1">
      <c r="A431" s="726"/>
    </row>
    <row r="432" spans="1:1">
      <c r="A432" s="726"/>
    </row>
    <row r="433" spans="1:1">
      <c r="A433" s="726"/>
    </row>
    <row r="434" spans="1:1">
      <c r="A434" s="726"/>
    </row>
    <row r="435" spans="1:1">
      <c r="A435" s="726"/>
    </row>
    <row r="436" spans="1:1">
      <c r="A436" s="726"/>
    </row>
    <row r="437" spans="1:1">
      <c r="A437" s="726"/>
    </row>
    <row r="438" spans="1:1">
      <c r="A438" s="726"/>
    </row>
    <row r="439" spans="1:1">
      <c r="A439" s="726"/>
    </row>
    <row r="440" spans="1:1">
      <c r="A440" s="726"/>
    </row>
    <row r="441" spans="1:1">
      <c r="A441" s="726"/>
    </row>
    <row r="442" spans="1:1">
      <c r="A442" s="726"/>
    </row>
    <row r="443" spans="1:1">
      <c r="A443" s="726"/>
    </row>
    <row r="444" spans="1:1">
      <c r="A444" s="726"/>
    </row>
    <row r="445" spans="1:1">
      <c r="A445" s="726"/>
    </row>
    <row r="446" spans="1:1">
      <c r="A446" s="726"/>
    </row>
    <row r="447" spans="1:1">
      <c r="A447" s="726"/>
    </row>
    <row r="448" spans="1:1">
      <c r="A448" s="726"/>
    </row>
    <row r="449" spans="1:1">
      <c r="A449" s="726"/>
    </row>
    <row r="450" spans="1:1">
      <c r="A450" s="726"/>
    </row>
    <row r="451" spans="1:1">
      <c r="A451" s="726"/>
    </row>
    <row r="452" spans="1:1">
      <c r="A452" s="726"/>
    </row>
    <row r="453" spans="1:1">
      <c r="A453" s="726"/>
    </row>
    <row r="454" spans="1:1">
      <c r="A454" s="726"/>
    </row>
    <row r="455" spans="1:1">
      <c r="A455" s="726"/>
    </row>
    <row r="456" spans="1:1">
      <c r="A456" s="726"/>
    </row>
    <row r="457" spans="1:1">
      <c r="A457" s="726"/>
    </row>
    <row r="458" spans="1:1">
      <c r="A458" s="726"/>
    </row>
    <row r="459" spans="1:1">
      <c r="A459" s="726"/>
    </row>
    <row r="460" spans="1:1">
      <c r="A460" s="726"/>
    </row>
    <row r="461" spans="1:1">
      <c r="A461" s="726"/>
    </row>
    <row r="462" spans="1:1">
      <c r="A462" s="726"/>
    </row>
    <row r="463" spans="1:1">
      <c r="A463" s="726"/>
    </row>
    <row r="464" spans="1:1">
      <c r="A464" s="726"/>
    </row>
    <row r="465" spans="1:1">
      <c r="A465" s="726"/>
    </row>
    <row r="466" spans="1:1">
      <c r="A466" s="726"/>
    </row>
    <row r="467" spans="1:1">
      <c r="A467" s="726"/>
    </row>
    <row r="468" spans="1:1">
      <c r="A468" s="726"/>
    </row>
    <row r="469" spans="1:1">
      <c r="A469" s="726"/>
    </row>
    <row r="470" spans="1:1">
      <c r="A470" s="726"/>
    </row>
    <row r="471" spans="1:1">
      <c r="A471" s="726"/>
    </row>
    <row r="472" spans="1:1">
      <c r="A472" s="726"/>
    </row>
    <row r="473" spans="1:1">
      <c r="A473" s="726"/>
    </row>
    <row r="474" spans="1:1">
      <c r="A474" s="726"/>
    </row>
    <row r="475" spans="1:1">
      <c r="A475" s="726"/>
    </row>
    <row r="476" spans="1:1">
      <c r="A476" s="726"/>
    </row>
    <row r="477" spans="1:1">
      <c r="A477" s="726"/>
    </row>
    <row r="478" spans="1:1">
      <c r="A478" s="726"/>
    </row>
    <row r="479" spans="1:1">
      <c r="A479" s="726"/>
    </row>
    <row r="480" spans="1:1">
      <c r="A480" s="726"/>
    </row>
    <row r="481" spans="1:1">
      <c r="A481" s="726"/>
    </row>
    <row r="482" spans="1:1">
      <c r="A482" s="726"/>
    </row>
    <row r="483" spans="1:1">
      <c r="A483" s="726"/>
    </row>
    <row r="484" spans="1:1">
      <c r="A484" s="726"/>
    </row>
    <row r="485" spans="1:1">
      <c r="A485" s="726"/>
    </row>
    <row r="486" spans="1:1">
      <c r="A486" s="726"/>
    </row>
    <row r="487" spans="1:1">
      <c r="A487" s="726"/>
    </row>
    <row r="488" spans="1:1">
      <c r="A488" s="726"/>
    </row>
    <row r="489" spans="1:1">
      <c r="A489" s="726"/>
    </row>
    <row r="490" spans="1:1">
      <c r="A490" s="726"/>
    </row>
    <row r="491" spans="1:1">
      <c r="A491" s="726"/>
    </row>
    <row r="492" spans="1:1">
      <c r="A492" s="726"/>
    </row>
    <row r="493" spans="1:1">
      <c r="A493" s="726"/>
    </row>
    <row r="494" spans="1:1">
      <c r="A494" s="726"/>
    </row>
    <row r="495" spans="1:1">
      <c r="A495" s="726"/>
    </row>
    <row r="496" spans="1:1">
      <c r="A496" s="726"/>
    </row>
    <row r="497" spans="1:1">
      <c r="A497" s="726"/>
    </row>
    <row r="498" spans="1:1">
      <c r="A498" s="726"/>
    </row>
    <row r="499" spans="1:1">
      <c r="A499" s="726"/>
    </row>
    <row r="500" spans="1:1">
      <c r="A500" s="726"/>
    </row>
    <row r="501" spans="1:1">
      <c r="A501" s="726"/>
    </row>
    <row r="502" spans="1:1">
      <c r="A502" s="726"/>
    </row>
    <row r="503" spans="1:1">
      <c r="A503" s="726"/>
    </row>
    <row r="504" spans="1:1">
      <c r="A504" s="726"/>
    </row>
    <row r="505" spans="1:1">
      <c r="A505" s="726"/>
    </row>
    <row r="506" spans="1:1">
      <c r="A506" s="726"/>
    </row>
    <row r="507" spans="1:1">
      <c r="A507" s="726"/>
    </row>
    <row r="508" spans="1:1">
      <c r="A508" s="726"/>
    </row>
    <row r="509" spans="1:1">
      <c r="A509" s="726"/>
    </row>
    <row r="510" spans="1:1">
      <c r="A510" s="726"/>
    </row>
    <row r="511" spans="1:1">
      <c r="A511" s="726"/>
    </row>
    <row r="512" spans="1:1">
      <c r="A512" s="726"/>
    </row>
    <row r="513" spans="1:1">
      <c r="A513" s="726"/>
    </row>
    <row r="514" spans="1:1">
      <c r="A514" s="726"/>
    </row>
    <row r="515" spans="1:1">
      <c r="A515" s="726"/>
    </row>
    <row r="516" spans="1:1">
      <c r="A516" s="726"/>
    </row>
    <row r="517" spans="1:1">
      <c r="A517" s="726"/>
    </row>
    <row r="518" spans="1:1">
      <c r="A518" s="726"/>
    </row>
    <row r="519" spans="1:1">
      <c r="A519" s="726"/>
    </row>
    <row r="520" spans="1:1">
      <c r="A520" s="726"/>
    </row>
    <row r="521" spans="1:1">
      <c r="A521" s="726"/>
    </row>
    <row r="522" spans="1:1">
      <c r="A522" s="726"/>
    </row>
    <row r="523" spans="1:1">
      <c r="A523" s="726"/>
    </row>
    <row r="524" spans="1:1">
      <c r="A524" s="726"/>
    </row>
    <row r="525" spans="1:1">
      <c r="A525" s="726"/>
    </row>
    <row r="526" spans="1:1">
      <c r="A526" s="726"/>
    </row>
    <row r="527" spans="1:1">
      <c r="A527" s="726"/>
    </row>
    <row r="528" spans="1:1">
      <c r="A528" s="726"/>
    </row>
    <row r="529" spans="1:1">
      <c r="A529" s="726"/>
    </row>
    <row r="530" spans="1:1">
      <c r="A530" s="726"/>
    </row>
    <row r="531" spans="1:1">
      <c r="A531" s="726"/>
    </row>
    <row r="532" spans="1:1">
      <c r="A532" s="726"/>
    </row>
    <row r="533" spans="1:1">
      <c r="A533" s="726"/>
    </row>
    <row r="534" spans="1:1">
      <c r="A534" s="726"/>
    </row>
    <row r="535" spans="1:1">
      <c r="A535" s="726"/>
    </row>
    <row r="536" spans="1:1">
      <c r="A536" s="726"/>
    </row>
    <row r="537" spans="1:1">
      <c r="A537" s="726"/>
    </row>
    <row r="538" spans="1:1">
      <c r="A538" s="726"/>
    </row>
    <row r="539" spans="1:1">
      <c r="A539" s="726"/>
    </row>
    <row r="540" spans="1:1">
      <c r="A540" s="726"/>
    </row>
    <row r="541" spans="1:1">
      <c r="A541" s="726"/>
    </row>
    <row r="542" spans="1:1">
      <c r="A542" s="726"/>
    </row>
    <row r="543" spans="1:1">
      <c r="A543" s="726"/>
    </row>
    <row r="544" spans="1:1">
      <c r="A544" s="726"/>
    </row>
    <row r="545" spans="1:1">
      <c r="A545" s="726"/>
    </row>
    <row r="546" spans="1:1">
      <c r="A546" s="726"/>
    </row>
    <row r="547" spans="1:1">
      <c r="A547" s="726"/>
    </row>
    <row r="548" spans="1:1">
      <c r="A548" s="726"/>
    </row>
    <row r="549" spans="1:1">
      <c r="A549" s="726"/>
    </row>
    <row r="550" spans="1:1">
      <c r="A550" s="726"/>
    </row>
    <row r="551" spans="1:1">
      <c r="A551" s="726"/>
    </row>
    <row r="552" spans="1:1">
      <c r="A552" s="726"/>
    </row>
    <row r="553" spans="1:1">
      <c r="A553" s="726"/>
    </row>
    <row r="554" spans="1:1">
      <c r="A554" s="726"/>
    </row>
    <row r="555" spans="1:1">
      <c r="A555" s="726"/>
    </row>
    <row r="556" spans="1:1">
      <c r="A556" s="726"/>
    </row>
    <row r="557" spans="1:1">
      <c r="A557" s="726"/>
    </row>
    <row r="558" spans="1:1">
      <c r="A558" s="726"/>
    </row>
    <row r="559" spans="1:1">
      <c r="A559" s="726"/>
    </row>
    <row r="560" spans="1:1">
      <c r="A560" s="726"/>
    </row>
    <row r="561" spans="1:1">
      <c r="A561" s="726"/>
    </row>
    <row r="562" spans="1:1">
      <c r="A562" s="726"/>
    </row>
    <row r="563" spans="1:1">
      <c r="A563" s="726"/>
    </row>
    <row r="564" spans="1:1">
      <c r="A564" s="726"/>
    </row>
    <row r="565" spans="1:1">
      <c r="A565" s="726"/>
    </row>
    <row r="566" spans="1:1">
      <c r="A566" s="726"/>
    </row>
    <row r="567" spans="1:1">
      <c r="A567" s="726"/>
    </row>
    <row r="568" spans="1:1">
      <c r="A568" s="726"/>
    </row>
    <row r="569" spans="1:1">
      <c r="A569" s="726"/>
    </row>
    <row r="570" spans="1:1">
      <c r="A570" s="726"/>
    </row>
    <row r="571" spans="1:1">
      <c r="A571" s="726"/>
    </row>
    <row r="572" spans="1:1">
      <c r="A572" s="726"/>
    </row>
    <row r="573" spans="1:1">
      <c r="A573" s="726"/>
    </row>
    <row r="574" spans="1:1">
      <c r="A574" s="726"/>
    </row>
    <row r="575" spans="1:1">
      <c r="A575" s="726"/>
    </row>
    <row r="576" spans="1:1">
      <c r="A576" s="726"/>
    </row>
    <row r="577" spans="1:1">
      <c r="A577" s="726"/>
    </row>
    <row r="578" spans="1:1">
      <c r="A578" s="726"/>
    </row>
    <row r="579" spans="1:1">
      <c r="A579" s="726"/>
    </row>
    <row r="580" spans="1:1">
      <c r="A580" s="726"/>
    </row>
    <row r="581" spans="1:1">
      <c r="A581" s="726"/>
    </row>
    <row r="582" spans="1:1">
      <c r="A582" s="726"/>
    </row>
    <row r="583" spans="1:1">
      <c r="A583" s="726"/>
    </row>
    <row r="584" spans="1:1">
      <c r="A584" s="726"/>
    </row>
    <row r="585" spans="1:1">
      <c r="A585" s="726"/>
    </row>
    <row r="586" spans="1:1">
      <c r="A586" s="726"/>
    </row>
    <row r="587" spans="1:1">
      <c r="A587" s="726"/>
    </row>
    <row r="588" spans="1:1">
      <c r="A588" s="726"/>
    </row>
    <row r="589" spans="1:1">
      <c r="A589" s="726"/>
    </row>
    <row r="590" spans="1:1">
      <c r="A590" s="726"/>
    </row>
    <row r="591" spans="1:1">
      <c r="A591" s="726"/>
    </row>
    <row r="592" spans="1:1">
      <c r="A592" s="726"/>
    </row>
    <row r="593" spans="1:1">
      <c r="A593" s="726"/>
    </row>
    <row r="594" spans="1:1">
      <c r="A594" s="726"/>
    </row>
    <row r="595" spans="1:1">
      <c r="A595" s="726"/>
    </row>
    <row r="596" spans="1:1">
      <c r="A596" s="726"/>
    </row>
    <row r="597" spans="1:1">
      <c r="A597" s="726"/>
    </row>
    <row r="598" spans="1:1">
      <c r="A598" s="726"/>
    </row>
    <row r="599" spans="1:1">
      <c r="A599" s="726"/>
    </row>
    <row r="600" spans="1:1">
      <c r="A600" s="726"/>
    </row>
    <row r="601" spans="1:1">
      <c r="A601" s="726"/>
    </row>
    <row r="602" spans="1:1">
      <c r="A602" s="726"/>
    </row>
    <row r="603" spans="1:1">
      <c r="A603" s="726"/>
    </row>
    <row r="604" spans="1:1">
      <c r="A604" s="726"/>
    </row>
    <row r="605" spans="1:1">
      <c r="A605" s="726"/>
    </row>
    <row r="606" spans="1:1">
      <c r="A606" s="726"/>
    </row>
    <row r="607" spans="1:1">
      <c r="A607" s="726"/>
    </row>
    <row r="608" spans="1:1">
      <c r="A608" s="726"/>
    </row>
    <row r="609" spans="1:1">
      <c r="A609" s="726"/>
    </row>
    <row r="610" spans="1:1">
      <c r="A610" s="726"/>
    </row>
    <row r="611" spans="1:1">
      <c r="A611" s="726"/>
    </row>
    <row r="612" spans="1:1">
      <c r="A612" s="726"/>
    </row>
    <row r="613" spans="1:1">
      <c r="A613" s="726"/>
    </row>
    <row r="614" spans="1:1">
      <c r="A614" s="726"/>
    </row>
    <row r="615" spans="1:1">
      <c r="A615" s="726"/>
    </row>
    <row r="616" spans="1:1">
      <c r="A616" s="726"/>
    </row>
    <row r="617" spans="1:1">
      <c r="A617" s="726"/>
    </row>
    <row r="618" spans="1:1">
      <c r="A618" s="726"/>
    </row>
    <row r="619" spans="1:1">
      <c r="A619" s="726"/>
    </row>
    <row r="620" spans="1:1">
      <c r="A620" s="726"/>
    </row>
    <row r="621" spans="1:1">
      <c r="A621" s="726"/>
    </row>
    <row r="622" spans="1:1">
      <c r="A622" s="726"/>
    </row>
    <row r="623" spans="1:1">
      <c r="A623" s="726"/>
    </row>
    <row r="624" spans="1:1">
      <c r="A624" s="726"/>
    </row>
    <row r="625" spans="1:1">
      <c r="A625" s="726"/>
    </row>
    <row r="626" spans="1:1">
      <c r="A626" s="726"/>
    </row>
    <row r="627" spans="1:1">
      <c r="A627" s="726"/>
    </row>
    <row r="628" spans="1:1">
      <c r="A628" s="726"/>
    </row>
    <row r="629" spans="1:1">
      <c r="A629" s="726"/>
    </row>
    <row r="630" spans="1:1">
      <c r="A630" s="726"/>
    </row>
    <row r="631" spans="1:1">
      <c r="A631" s="726"/>
    </row>
    <row r="632" spans="1:1">
      <c r="A632" s="726"/>
    </row>
    <row r="633" spans="1:1">
      <c r="A633" s="726"/>
    </row>
    <row r="634" spans="1:1">
      <c r="A634" s="726"/>
    </row>
    <row r="635" spans="1:1">
      <c r="A635" s="726"/>
    </row>
    <row r="636" spans="1:1">
      <c r="A636" s="726"/>
    </row>
    <row r="637" spans="1:1">
      <c r="A637" s="726"/>
    </row>
    <row r="638" spans="1:1">
      <c r="A638" s="726"/>
    </row>
    <row r="639" spans="1:1">
      <c r="A639" s="726"/>
    </row>
    <row r="640" spans="1:1">
      <c r="A640" s="726"/>
    </row>
    <row r="641" spans="1:1">
      <c r="A641" s="726"/>
    </row>
    <row r="642" spans="1:1">
      <c r="A642" s="726"/>
    </row>
    <row r="643" spans="1:1">
      <c r="A643" s="726"/>
    </row>
    <row r="644" spans="1:1">
      <c r="A644" s="726"/>
    </row>
    <row r="645" spans="1:1">
      <c r="A645" s="726"/>
    </row>
    <row r="646" spans="1:1">
      <c r="A646" s="726"/>
    </row>
    <row r="647" spans="1:1">
      <c r="A647" s="726"/>
    </row>
    <row r="648" spans="1:1">
      <c r="A648" s="726"/>
    </row>
    <row r="649" spans="1:1">
      <c r="A649" s="726"/>
    </row>
    <row r="650" spans="1:1">
      <c r="A650" s="726"/>
    </row>
    <row r="651" spans="1:1">
      <c r="A651" s="726"/>
    </row>
    <row r="652" spans="1:1">
      <c r="A652" s="726"/>
    </row>
    <row r="653" spans="1:1">
      <c r="A653" s="726"/>
    </row>
    <row r="654" spans="1:1">
      <c r="A654" s="726"/>
    </row>
    <row r="655" spans="1:1">
      <c r="A655" s="726"/>
    </row>
    <row r="656" spans="1:1">
      <c r="A656" s="726"/>
    </row>
    <row r="657" spans="1:1">
      <c r="A657" s="726"/>
    </row>
    <row r="658" spans="1:1">
      <c r="A658" s="726"/>
    </row>
    <row r="659" spans="1:1">
      <c r="A659" s="726"/>
    </row>
    <row r="660" spans="1:1">
      <c r="A660" s="726"/>
    </row>
    <row r="661" spans="1:1">
      <c r="A661" s="726"/>
    </row>
    <row r="662" spans="1:1">
      <c r="A662" s="726"/>
    </row>
    <row r="663" spans="1:1">
      <c r="A663" s="726"/>
    </row>
    <row r="664" spans="1:1">
      <c r="A664" s="726"/>
    </row>
    <row r="665" spans="1:1">
      <c r="A665" s="726"/>
    </row>
    <row r="666" spans="1:1">
      <c r="A666" s="726"/>
    </row>
    <row r="667" spans="1:1">
      <c r="A667" s="726"/>
    </row>
    <row r="668" spans="1:1">
      <c r="A668" s="726"/>
    </row>
    <row r="669" spans="1:1">
      <c r="A669" s="726"/>
    </row>
    <row r="670" spans="1:1">
      <c r="A670" s="726"/>
    </row>
    <row r="671" spans="1:1">
      <c r="A671" s="726"/>
    </row>
    <row r="672" spans="1:1">
      <c r="A672" s="726"/>
    </row>
    <row r="673" spans="1:1">
      <c r="A673" s="726"/>
    </row>
    <row r="674" spans="1:1">
      <c r="A674" s="726"/>
    </row>
    <row r="675" spans="1:1">
      <c r="A675" s="726"/>
    </row>
    <row r="676" spans="1:1">
      <c r="A676" s="726"/>
    </row>
    <row r="677" spans="1:1">
      <c r="A677" s="726"/>
    </row>
    <row r="678" spans="1:1">
      <c r="A678" s="726"/>
    </row>
    <row r="679" spans="1:1">
      <c r="A679" s="726"/>
    </row>
    <row r="680" spans="1:1">
      <c r="A680" s="726"/>
    </row>
    <row r="681" spans="1:1">
      <c r="A681" s="726"/>
    </row>
    <row r="682" spans="1:1">
      <c r="A682" s="726"/>
    </row>
    <row r="683" spans="1:1">
      <c r="A683" s="726"/>
    </row>
    <row r="684" spans="1:1">
      <c r="A684" s="726"/>
    </row>
    <row r="685" spans="1:1">
      <c r="A685" s="726"/>
    </row>
    <row r="686" spans="1:1">
      <c r="A686" s="726"/>
    </row>
    <row r="687" spans="1:1">
      <c r="A687" s="726"/>
    </row>
    <row r="688" spans="1:1">
      <c r="A688" s="726"/>
    </row>
    <row r="689" spans="1:1">
      <c r="A689" s="726"/>
    </row>
    <row r="690" spans="1:1">
      <c r="A690" s="726"/>
    </row>
    <row r="691" spans="1:1">
      <c r="A691" s="726"/>
    </row>
    <row r="692" spans="1:1">
      <c r="A692" s="726"/>
    </row>
    <row r="693" spans="1:1">
      <c r="A693" s="726"/>
    </row>
    <row r="694" spans="1:1">
      <c r="A694" s="726"/>
    </row>
    <row r="695" spans="1:1">
      <c r="A695" s="726"/>
    </row>
    <row r="696" spans="1:1">
      <c r="A696" s="726"/>
    </row>
    <row r="697" spans="1:1">
      <c r="A697" s="726"/>
    </row>
    <row r="698" spans="1:1">
      <c r="A698" s="726"/>
    </row>
    <row r="699" spans="1:1">
      <c r="A699" s="726"/>
    </row>
    <row r="700" spans="1:1">
      <c r="A700" s="726"/>
    </row>
    <row r="701" spans="1:1">
      <c r="A701" s="726"/>
    </row>
    <row r="702" spans="1:1">
      <c r="A702" s="726"/>
    </row>
    <row r="703" spans="1:1">
      <c r="A703" s="726"/>
    </row>
    <row r="704" spans="1:1">
      <c r="A704" s="726"/>
    </row>
    <row r="705" spans="1:1">
      <c r="A705" s="726"/>
    </row>
    <row r="706" spans="1:1">
      <c r="A706" s="726"/>
    </row>
    <row r="707" spans="1:1">
      <c r="A707" s="726"/>
    </row>
    <row r="708" spans="1:1">
      <c r="A708" s="726"/>
    </row>
    <row r="709" spans="1:1">
      <c r="A709" s="726"/>
    </row>
    <row r="710" spans="1:1">
      <c r="A710" s="726"/>
    </row>
    <row r="711" spans="1:1">
      <c r="A711" s="726"/>
    </row>
    <row r="712" spans="1:1">
      <c r="A712" s="726"/>
    </row>
    <row r="713" spans="1:1">
      <c r="A713" s="726"/>
    </row>
    <row r="714" spans="1:1">
      <c r="A714" s="726"/>
    </row>
    <row r="715" spans="1:1">
      <c r="A715" s="726"/>
    </row>
    <row r="716" spans="1:1">
      <c r="A716" s="726"/>
    </row>
    <row r="717" spans="1:1">
      <c r="A717" s="726"/>
    </row>
    <row r="718" spans="1:1">
      <c r="A718" s="726"/>
    </row>
    <row r="719" spans="1:1">
      <c r="A719" s="726"/>
    </row>
    <row r="720" spans="1:1">
      <c r="A720" s="726"/>
    </row>
    <row r="721" spans="1:1">
      <c r="A721" s="726"/>
    </row>
    <row r="722" spans="1:1">
      <c r="A722" s="726"/>
    </row>
    <row r="723" spans="1:1">
      <c r="A723" s="726"/>
    </row>
    <row r="724" spans="1:1">
      <c r="A724" s="726"/>
    </row>
    <row r="725" spans="1:1">
      <c r="A725" s="726"/>
    </row>
    <row r="726" spans="1:1">
      <c r="A726" s="726"/>
    </row>
    <row r="727" spans="1:1">
      <c r="A727" s="726"/>
    </row>
    <row r="728" spans="1:1">
      <c r="A728" s="726"/>
    </row>
    <row r="729" spans="1:1">
      <c r="A729" s="726"/>
    </row>
    <row r="730" spans="1:1">
      <c r="A730" s="726"/>
    </row>
    <row r="731" spans="1:1">
      <c r="A731" s="726"/>
    </row>
    <row r="732" spans="1:1">
      <c r="A732" s="726"/>
    </row>
    <row r="733" spans="1:1">
      <c r="A733" s="726"/>
    </row>
    <row r="734" spans="1:1">
      <c r="A734" s="726"/>
    </row>
    <row r="735" spans="1:1">
      <c r="A735" s="726"/>
    </row>
    <row r="736" spans="1:1">
      <c r="A736" s="726"/>
    </row>
    <row r="737" spans="1:1">
      <c r="A737" s="726"/>
    </row>
    <row r="738" spans="1:1">
      <c r="A738" s="726"/>
    </row>
    <row r="739" spans="1:1">
      <c r="A739" s="726"/>
    </row>
    <row r="740" spans="1:1">
      <c r="A740" s="726"/>
    </row>
    <row r="741" spans="1:1">
      <c r="A741" s="726"/>
    </row>
    <row r="742" spans="1:1">
      <c r="A742" s="726"/>
    </row>
    <row r="743" spans="1:1">
      <c r="A743" s="726"/>
    </row>
    <row r="744" spans="1:1">
      <c r="A744" s="726"/>
    </row>
    <row r="745" spans="1:1">
      <c r="A745" s="726"/>
    </row>
    <row r="746" spans="1:1">
      <c r="A746" s="726"/>
    </row>
    <row r="747" spans="1:1">
      <c r="A747" s="726"/>
    </row>
    <row r="748" spans="1:1">
      <c r="A748" s="726"/>
    </row>
    <row r="749" spans="1:1">
      <c r="A749" s="726"/>
    </row>
    <row r="750" spans="1:1">
      <c r="A750" s="726"/>
    </row>
    <row r="751" spans="1:1">
      <c r="A751" s="726"/>
    </row>
    <row r="752" spans="1:1">
      <c r="A752" s="726"/>
    </row>
    <row r="753" spans="1:1">
      <c r="A753" s="726"/>
    </row>
    <row r="754" spans="1:1">
      <c r="A754" s="726"/>
    </row>
    <row r="755" spans="1:1">
      <c r="A755" s="726"/>
    </row>
    <row r="756" spans="1:1">
      <c r="A756" s="726"/>
    </row>
    <row r="757" spans="1:1">
      <c r="A757" s="726"/>
    </row>
    <row r="758" spans="1:1">
      <c r="A758" s="726"/>
    </row>
    <row r="759" spans="1:1">
      <c r="A759" s="726"/>
    </row>
    <row r="760" spans="1:1">
      <c r="A760" s="726"/>
    </row>
    <row r="761" spans="1:1">
      <c r="A761" s="726"/>
    </row>
    <row r="762" spans="1:1">
      <c r="A762" s="726"/>
    </row>
    <row r="763" spans="1:1">
      <c r="A763" s="726"/>
    </row>
    <row r="764" spans="1:1">
      <c r="A764" s="726"/>
    </row>
    <row r="765" spans="1:1">
      <c r="A765" s="726"/>
    </row>
    <row r="766" spans="1:1">
      <c r="A766" s="726"/>
    </row>
    <row r="767" spans="1:1">
      <c r="A767" s="726"/>
    </row>
    <row r="768" spans="1:1">
      <c r="A768" s="726"/>
    </row>
    <row r="769" spans="1:1">
      <c r="A769" s="726"/>
    </row>
    <row r="770" spans="1:1">
      <c r="A770" s="726"/>
    </row>
    <row r="771" spans="1:1">
      <c r="A771" s="726"/>
    </row>
    <row r="772" spans="1:1">
      <c r="A772" s="726"/>
    </row>
    <row r="773" spans="1:1">
      <c r="A773" s="726"/>
    </row>
    <row r="774" spans="1:1">
      <c r="A774" s="726"/>
    </row>
    <row r="775" spans="1:1">
      <c r="A775" s="726"/>
    </row>
    <row r="776" spans="1:1">
      <c r="A776" s="726"/>
    </row>
    <row r="777" spans="1:1">
      <c r="A777" s="726"/>
    </row>
    <row r="778" spans="1:1">
      <c r="A778" s="726"/>
    </row>
    <row r="779" spans="1:1">
      <c r="A779" s="726"/>
    </row>
    <row r="780" spans="1:1">
      <c r="A780" s="726"/>
    </row>
    <row r="781" spans="1:1">
      <c r="A781" s="726"/>
    </row>
    <row r="782" spans="1:1">
      <c r="A782" s="726"/>
    </row>
    <row r="783" spans="1:1">
      <c r="A783" s="726"/>
    </row>
    <row r="784" spans="1:1">
      <c r="A784" s="726"/>
    </row>
    <row r="785" spans="1:1">
      <c r="A785" s="726"/>
    </row>
    <row r="786" spans="1:1">
      <c r="A786" s="726"/>
    </row>
    <row r="787" spans="1:1">
      <c r="A787" s="726"/>
    </row>
    <row r="788" spans="1:1">
      <c r="A788" s="726"/>
    </row>
    <row r="789" spans="1:1">
      <c r="A789" s="726"/>
    </row>
    <row r="790" spans="1:1">
      <c r="A790" s="726"/>
    </row>
    <row r="791" spans="1:1">
      <c r="A791" s="726"/>
    </row>
    <row r="792" spans="1:1">
      <c r="A792" s="726"/>
    </row>
    <row r="793" spans="1:1">
      <c r="A793" s="726"/>
    </row>
    <row r="794" spans="1:1">
      <c r="A794" s="726"/>
    </row>
    <row r="795" spans="1:1">
      <c r="A795" s="726"/>
    </row>
    <row r="796" spans="1:1">
      <c r="A796" s="726"/>
    </row>
    <row r="797" spans="1:1">
      <c r="A797" s="726"/>
    </row>
    <row r="798" spans="1:1">
      <c r="A798" s="726"/>
    </row>
    <row r="799" spans="1:1">
      <c r="A799" s="726"/>
    </row>
    <row r="800" spans="1:1">
      <c r="A800" s="726"/>
    </row>
    <row r="801" spans="1:1">
      <c r="A801" s="726"/>
    </row>
    <row r="802" spans="1:1">
      <c r="A802" s="726"/>
    </row>
    <row r="803" spans="1:1">
      <c r="A803" s="726"/>
    </row>
    <row r="804" spans="1:1">
      <c r="A804" s="726"/>
    </row>
    <row r="805" spans="1:1">
      <c r="A805" s="726"/>
    </row>
    <row r="806" spans="1:1">
      <c r="A806" s="726"/>
    </row>
    <row r="807" spans="1:1">
      <c r="A807" s="726"/>
    </row>
    <row r="808" spans="1:1">
      <c r="A808" s="726"/>
    </row>
    <row r="809" spans="1:1">
      <c r="A809" s="726"/>
    </row>
    <row r="810" spans="1:1">
      <c r="A810" s="726"/>
    </row>
    <row r="811" spans="1:1">
      <c r="A811" s="726"/>
    </row>
    <row r="812" spans="1:1">
      <c r="A812" s="726"/>
    </row>
    <row r="813" spans="1:1">
      <c r="A813" s="726"/>
    </row>
    <row r="814" spans="1:1">
      <c r="A814" s="726"/>
    </row>
    <row r="815" spans="1:1">
      <c r="A815" s="726"/>
    </row>
    <row r="816" spans="1:1">
      <c r="A816" s="726"/>
    </row>
    <row r="817" spans="1:1">
      <c r="A817" s="726"/>
    </row>
    <row r="818" spans="1:1">
      <c r="A818" s="726"/>
    </row>
    <row r="819" spans="1:1">
      <c r="A819" s="726"/>
    </row>
    <row r="820" spans="1:1">
      <c r="A820" s="726"/>
    </row>
    <row r="821" spans="1:1">
      <c r="A821" s="726"/>
    </row>
    <row r="822" spans="1:1">
      <c r="A822" s="726"/>
    </row>
    <row r="823" spans="1:1">
      <c r="A823" s="726"/>
    </row>
    <row r="824" spans="1:1">
      <c r="A824" s="726"/>
    </row>
    <row r="825" spans="1:1">
      <c r="A825" s="726"/>
    </row>
    <row r="826" spans="1:1">
      <c r="A826" s="726"/>
    </row>
    <row r="827" spans="1:1">
      <c r="A827" s="726"/>
    </row>
    <row r="828" spans="1:1">
      <c r="A828" s="726"/>
    </row>
    <row r="829" spans="1:1">
      <c r="A829" s="726"/>
    </row>
    <row r="830" spans="1:1">
      <c r="A830" s="726"/>
    </row>
    <row r="831" spans="1:1">
      <c r="A831" s="726"/>
    </row>
    <row r="832" spans="1:1">
      <c r="A832" s="726"/>
    </row>
    <row r="833" spans="1:1">
      <c r="A833" s="726"/>
    </row>
    <row r="834" spans="1:1">
      <c r="A834" s="726"/>
    </row>
    <row r="835" spans="1:1">
      <c r="A835" s="726"/>
    </row>
    <row r="836" spans="1:1">
      <c r="A836" s="726"/>
    </row>
    <row r="837" spans="1:1">
      <c r="A837" s="726"/>
    </row>
    <row r="838" spans="1:1">
      <c r="A838" s="726"/>
    </row>
    <row r="839" spans="1:1">
      <c r="A839" s="726"/>
    </row>
    <row r="840" spans="1:1">
      <c r="A840" s="726"/>
    </row>
    <row r="841" spans="1:1">
      <c r="A841" s="726"/>
    </row>
    <row r="842" spans="1:1">
      <c r="A842" s="726"/>
    </row>
    <row r="843" spans="1:1">
      <c r="A843" s="726"/>
    </row>
    <row r="844" spans="1:1">
      <c r="A844" s="726"/>
    </row>
    <row r="845" spans="1:1">
      <c r="A845" s="726"/>
    </row>
    <row r="846" spans="1:1">
      <c r="A846" s="726"/>
    </row>
    <row r="847" spans="1:1">
      <c r="A847" s="726"/>
    </row>
    <row r="848" spans="1:1">
      <c r="A848" s="726"/>
    </row>
    <row r="849" spans="1:1">
      <c r="A849" s="726"/>
    </row>
    <row r="850" spans="1:1">
      <c r="A850" s="726"/>
    </row>
    <row r="851" spans="1:1">
      <c r="A851" s="726"/>
    </row>
    <row r="852" spans="1:1">
      <c r="A852" s="726"/>
    </row>
    <row r="853" spans="1:1">
      <c r="A853" s="726"/>
    </row>
    <row r="854" spans="1:1">
      <c r="A854" s="726"/>
    </row>
    <row r="855" spans="1:1">
      <c r="A855" s="726"/>
    </row>
    <row r="856" spans="1:1">
      <c r="A856" s="726"/>
    </row>
    <row r="857" spans="1:1">
      <c r="A857" s="726"/>
    </row>
    <row r="858" spans="1:1">
      <c r="A858" s="726"/>
    </row>
    <row r="859" spans="1:1">
      <c r="A859" s="726"/>
    </row>
    <row r="860" spans="1:1">
      <c r="A860" s="726"/>
    </row>
    <row r="861" spans="1:1">
      <c r="A861" s="726"/>
    </row>
    <row r="862" spans="1:1">
      <c r="A862" s="726"/>
    </row>
    <row r="863" spans="1:1">
      <c r="A863" s="726"/>
    </row>
    <row r="864" spans="1:1">
      <c r="A864" s="726"/>
    </row>
    <row r="865" spans="1:1">
      <c r="A865" s="726"/>
    </row>
    <row r="866" spans="1:1">
      <c r="A866" s="726"/>
    </row>
    <row r="867" spans="1:1">
      <c r="A867" s="726"/>
    </row>
    <row r="868" spans="1:1">
      <c r="A868" s="726"/>
    </row>
    <row r="869" spans="1:1">
      <c r="A869" s="726"/>
    </row>
    <row r="870" spans="1:1">
      <c r="A870" s="726"/>
    </row>
    <row r="871" spans="1:1">
      <c r="A871" s="726"/>
    </row>
    <row r="872" spans="1:1">
      <c r="A872" s="726"/>
    </row>
    <row r="873" spans="1:1">
      <c r="A873" s="726"/>
    </row>
    <row r="874" spans="1:1">
      <c r="A874" s="726"/>
    </row>
    <row r="875" spans="1:1">
      <c r="A875" s="726"/>
    </row>
    <row r="876" spans="1:1">
      <c r="A876" s="726"/>
    </row>
    <row r="877" spans="1:1">
      <c r="A877" s="726"/>
    </row>
    <row r="878" spans="1:1">
      <c r="A878" s="726"/>
    </row>
    <row r="879" spans="1:1">
      <c r="A879" s="726"/>
    </row>
    <row r="880" spans="1:1">
      <c r="A880" s="726"/>
    </row>
    <row r="881" spans="1:1">
      <c r="A881" s="726"/>
    </row>
    <row r="882" spans="1:1">
      <c r="A882" s="726"/>
    </row>
    <row r="883" spans="1:1">
      <c r="A883" s="726"/>
    </row>
    <row r="884" spans="1:1">
      <c r="A884" s="726"/>
    </row>
    <row r="885" spans="1:1">
      <c r="A885" s="726"/>
    </row>
    <row r="886" spans="1:1">
      <c r="A886" s="726"/>
    </row>
    <row r="887" spans="1:1">
      <c r="A887" s="726"/>
    </row>
    <row r="888" spans="1:1">
      <c r="A888" s="726"/>
    </row>
    <row r="889" spans="1:1">
      <c r="A889" s="726"/>
    </row>
    <row r="890" spans="1:1">
      <c r="A890" s="726"/>
    </row>
    <row r="891" spans="1:1">
      <c r="A891" s="726"/>
    </row>
    <row r="892" spans="1:1">
      <c r="A892" s="726"/>
    </row>
    <row r="893" spans="1:1">
      <c r="A893" s="726"/>
    </row>
    <row r="894" spans="1:1">
      <c r="A894" s="726"/>
    </row>
    <row r="895" spans="1:1">
      <c r="A895" s="726"/>
    </row>
    <row r="896" spans="1:1">
      <c r="A896" s="726"/>
    </row>
    <row r="897" spans="1:1">
      <c r="A897" s="726"/>
    </row>
    <row r="898" spans="1:1">
      <c r="A898" s="726"/>
    </row>
    <row r="899" spans="1:1">
      <c r="A899" s="726"/>
    </row>
    <row r="900" spans="1:1">
      <c r="A900" s="726"/>
    </row>
    <row r="901" spans="1:1">
      <c r="A901" s="726"/>
    </row>
    <row r="902" spans="1:1">
      <c r="A902" s="726"/>
    </row>
    <row r="903" spans="1:1">
      <c r="A903" s="726"/>
    </row>
    <row r="904" spans="1:1">
      <c r="A904" s="726"/>
    </row>
    <row r="905" spans="1:1">
      <c r="A905" s="726"/>
    </row>
    <row r="906" spans="1:1">
      <c r="A906" s="726"/>
    </row>
    <row r="907" spans="1:1">
      <c r="A907" s="726"/>
    </row>
    <row r="908" spans="1:1">
      <c r="A908" s="726"/>
    </row>
    <row r="909" spans="1:1">
      <c r="A909" s="726"/>
    </row>
    <row r="910" spans="1:1">
      <c r="A910" s="726"/>
    </row>
    <row r="911" spans="1:1">
      <c r="A911" s="726"/>
    </row>
    <row r="912" spans="1:1">
      <c r="A912" s="726"/>
    </row>
    <row r="913" spans="1:1">
      <c r="A913" s="726"/>
    </row>
    <row r="914" spans="1:1">
      <c r="A914" s="726"/>
    </row>
    <row r="915" spans="1:1">
      <c r="A915" s="726"/>
    </row>
    <row r="916" spans="1:1">
      <c r="A916" s="726"/>
    </row>
    <row r="917" spans="1:1">
      <c r="A917" s="726"/>
    </row>
    <row r="918" spans="1:1">
      <c r="A918" s="726"/>
    </row>
    <row r="919" spans="1:1">
      <c r="A919" s="726"/>
    </row>
    <row r="920" spans="1:1">
      <c r="A920" s="726"/>
    </row>
    <row r="921" spans="1:1">
      <c r="A921" s="726"/>
    </row>
    <row r="922" spans="1:1">
      <c r="A922" s="726"/>
    </row>
    <row r="923" spans="1:1">
      <c r="A923" s="726"/>
    </row>
    <row r="924" spans="1:1">
      <c r="A924" s="726"/>
    </row>
    <row r="925" spans="1:1">
      <c r="A925" s="726"/>
    </row>
    <row r="926" spans="1:1">
      <c r="A926" s="726"/>
    </row>
    <row r="927" spans="1:1">
      <c r="A927" s="726"/>
    </row>
    <row r="928" spans="1:1">
      <c r="A928" s="726"/>
    </row>
    <row r="929" spans="1:1">
      <c r="A929" s="726"/>
    </row>
    <row r="930" spans="1:1">
      <c r="A930" s="726"/>
    </row>
    <row r="931" spans="1:1">
      <c r="A931" s="726"/>
    </row>
    <row r="932" spans="1:1">
      <c r="A932" s="726"/>
    </row>
    <row r="933" spans="1:1">
      <c r="A933" s="726"/>
    </row>
    <row r="934" spans="1:1">
      <c r="A934" s="726"/>
    </row>
    <row r="935" spans="1:1">
      <c r="A935" s="726"/>
    </row>
    <row r="936" spans="1:1">
      <c r="A936" s="726"/>
    </row>
    <row r="937" spans="1:1">
      <c r="A937" s="726"/>
    </row>
    <row r="938" spans="1:1">
      <c r="A938" s="726"/>
    </row>
    <row r="939" spans="1:1">
      <c r="A939" s="726"/>
    </row>
    <row r="940" spans="1:1">
      <c r="A940" s="726"/>
    </row>
    <row r="941" spans="1:1">
      <c r="A941" s="726"/>
    </row>
    <row r="942" spans="1:1">
      <c r="A942" s="726"/>
    </row>
    <row r="943" spans="1:1">
      <c r="A943" s="726"/>
    </row>
    <row r="944" spans="1:1">
      <c r="A944" s="726"/>
    </row>
    <row r="945" spans="1:1">
      <c r="A945" s="726"/>
    </row>
    <row r="946" spans="1:1">
      <c r="A946" s="726"/>
    </row>
    <row r="947" spans="1:1">
      <c r="A947" s="726"/>
    </row>
    <row r="948" spans="1:1">
      <c r="A948" s="726"/>
    </row>
    <row r="949" spans="1:1">
      <c r="A949" s="726"/>
    </row>
    <row r="950" spans="1:1">
      <c r="A950" s="726"/>
    </row>
    <row r="951" spans="1:1">
      <c r="A951" s="726"/>
    </row>
    <row r="952" spans="1:1">
      <c r="A952" s="726"/>
    </row>
    <row r="953" spans="1:1">
      <c r="A953" s="726"/>
    </row>
    <row r="954" spans="1:1">
      <c r="A954" s="726"/>
    </row>
    <row r="955" spans="1:1">
      <c r="A955" s="726"/>
    </row>
    <row r="956" spans="1:1">
      <c r="A956" s="726"/>
    </row>
    <row r="957" spans="1:1">
      <c r="A957" s="726"/>
    </row>
    <row r="958" spans="1:1">
      <c r="A958" s="726"/>
    </row>
    <row r="959" spans="1:1">
      <c r="A959" s="726"/>
    </row>
    <row r="960" spans="1:1">
      <c r="A960" s="726"/>
    </row>
    <row r="961" spans="1:1">
      <c r="A961" s="726"/>
    </row>
    <row r="962" spans="1:1">
      <c r="A962" s="726"/>
    </row>
    <row r="963" spans="1:1">
      <c r="A963" s="726"/>
    </row>
    <row r="964" spans="1:1">
      <c r="A964" s="726"/>
    </row>
    <row r="965" spans="1:1">
      <c r="A965" s="726"/>
    </row>
    <row r="966" spans="1:1">
      <c r="A966" s="726"/>
    </row>
    <row r="967" spans="1:1">
      <c r="A967" s="726"/>
    </row>
    <row r="968" spans="1:1">
      <c r="A968" s="726"/>
    </row>
    <row r="969" spans="1:1">
      <c r="A969" s="726"/>
    </row>
    <row r="970" spans="1:1">
      <c r="A970" s="726"/>
    </row>
    <row r="971" spans="1:1">
      <c r="A971" s="726"/>
    </row>
    <row r="972" spans="1:1">
      <c r="A972" s="726"/>
    </row>
    <row r="973" spans="1:1">
      <c r="A973" s="726"/>
    </row>
    <row r="974" spans="1:1">
      <c r="A974" s="726"/>
    </row>
    <row r="975" spans="1:1">
      <c r="A975" s="726"/>
    </row>
    <row r="976" spans="1:1">
      <c r="A976" s="726"/>
    </row>
    <row r="977" spans="1:1">
      <c r="A977" s="726"/>
    </row>
    <row r="978" spans="1:1">
      <c r="A978" s="726"/>
    </row>
    <row r="979" spans="1:1">
      <c r="A979" s="726"/>
    </row>
    <row r="980" spans="1:1">
      <c r="A980" s="726"/>
    </row>
    <row r="981" spans="1:1">
      <c r="A981" s="726"/>
    </row>
    <row r="982" spans="1:1">
      <c r="A982" s="726"/>
    </row>
    <row r="983" spans="1:1">
      <c r="A983" s="726"/>
    </row>
    <row r="984" spans="1:1">
      <c r="A984" s="726"/>
    </row>
    <row r="985" spans="1:1">
      <c r="A985" s="726"/>
    </row>
    <row r="986" spans="1:1">
      <c r="A986" s="726"/>
    </row>
    <row r="987" spans="1:1">
      <c r="A987" s="726"/>
    </row>
    <row r="988" spans="1:1">
      <c r="A988" s="726"/>
    </row>
    <row r="989" spans="1:1">
      <c r="A989" s="726"/>
    </row>
    <row r="990" spans="1:1">
      <c r="A990" s="726"/>
    </row>
    <row r="991" spans="1:1">
      <c r="A991" s="726"/>
    </row>
    <row r="992" spans="1:1">
      <c r="A992" s="726"/>
    </row>
    <row r="993" spans="1:1">
      <c r="A993" s="726"/>
    </row>
    <row r="994" spans="1:1">
      <c r="A994" s="726"/>
    </row>
    <row r="995" spans="1:1">
      <c r="A995" s="726"/>
    </row>
    <row r="996" spans="1:1">
      <c r="A996" s="726"/>
    </row>
    <row r="997" spans="1:1">
      <c r="A997" s="726"/>
    </row>
    <row r="998" spans="1:1">
      <c r="A998" s="726"/>
    </row>
    <row r="999" spans="1:1">
      <c r="A999" s="726"/>
    </row>
    <row r="1000" spans="1:1">
      <c r="A1000" s="726"/>
    </row>
    <row r="1001" spans="1:1">
      <c r="A1001" s="726"/>
    </row>
    <row r="1002" spans="1:1">
      <c r="A1002" s="726"/>
    </row>
    <row r="1003" spans="1:1">
      <c r="A1003" s="726"/>
    </row>
    <row r="1004" spans="1:1">
      <c r="A1004" s="726"/>
    </row>
    <row r="1005" spans="1:1">
      <c r="A1005" s="726"/>
    </row>
    <row r="1006" spans="1:1">
      <c r="A1006" s="726"/>
    </row>
    <row r="1007" spans="1:1">
      <c r="A1007" s="726"/>
    </row>
    <row r="1008" spans="1:1">
      <c r="A1008" s="726"/>
    </row>
    <row r="1009" spans="1:1">
      <c r="A1009" s="726"/>
    </row>
    <row r="1010" spans="1:1">
      <c r="A1010" s="726"/>
    </row>
    <row r="1011" spans="1:1">
      <c r="A1011" s="726"/>
    </row>
    <row r="1012" spans="1:1">
      <c r="A1012" s="726"/>
    </row>
    <row r="1013" spans="1:1">
      <c r="A1013" s="726"/>
    </row>
    <row r="1014" spans="1:1">
      <c r="A1014" s="726"/>
    </row>
    <row r="1015" spans="1:1">
      <c r="A1015" s="726"/>
    </row>
    <row r="1016" spans="1:1">
      <c r="A1016" s="726"/>
    </row>
    <row r="1017" spans="1:1">
      <c r="A1017" s="726"/>
    </row>
    <row r="1018" spans="1:1">
      <c r="A1018" s="726"/>
    </row>
    <row r="1019" spans="1:1">
      <c r="A1019" s="726"/>
    </row>
    <row r="1020" spans="1:1">
      <c r="A1020" s="726"/>
    </row>
    <row r="1021" spans="1:1">
      <c r="A1021" s="726"/>
    </row>
    <row r="1022" spans="1:1">
      <c r="A1022" s="726"/>
    </row>
    <row r="1023" spans="1:1">
      <c r="A1023" s="726"/>
    </row>
    <row r="1024" spans="1:1">
      <c r="A1024" s="726"/>
    </row>
    <row r="1025" spans="1:1">
      <c r="A1025" s="726"/>
    </row>
    <row r="1026" spans="1:1">
      <c r="A1026" s="726"/>
    </row>
    <row r="1027" spans="1:1">
      <c r="A1027" s="726"/>
    </row>
    <row r="1028" spans="1:1">
      <c r="A1028" s="726"/>
    </row>
    <row r="1029" spans="1:1">
      <c r="A1029" s="726"/>
    </row>
    <row r="1030" spans="1:1">
      <c r="A1030" s="726"/>
    </row>
    <row r="1031" spans="1:1">
      <c r="A1031" s="726"/>
    </row>
    <row r="1032" spans="1:1">
      <c r="A1032" s="726"/>
    </row>
    <row r="1033" spans="1:1">
      <c r="A1033" s="726"/>
    </row>
    <row r="1034" spans="1:1">
      <c r="A1034" s="726"/>
    </row>
    <row r="1035" spans="1:1">
      <c r="A1035" s="726"/>
    </row>
    <row r="1036" spans="1:1">
      <c r="A1036" s="726"/>
    </row>
    <row r="1037" spans="1:1">
      <c r="A1037" s="726"/>
    </row>
    <row r="1038" spans="1:1">
      <c r="A1038" s="726"/>
    </row>
    <row r="1039" spans="1:1">
      <c r="A1039" s="726"/>
    </row>
    <row r="1040" spans="1:1">
      <c r="A1040" s="726"/>
    </row>
    <row r="1041" spans="1:1">
      <c r="A1041" s="726"/>
    </row>
    <row r="1042" spans="1:1">
      <c r="A1042" s="726"/>
    </row>
    <row r="1043" spans="1:1">
      <c r="A1043" s="726"/>
    </row>
    <row r="1044" spans="1:1">
      <c r="A1044" s="726"/>
    </row>
    <row r="1045" spans="1:1">
      <c r="A1045" s="726"/>
    </row>
    <row r="1046" spans="1:1">
      <c r="A1046" s="726"/>
    </row>
    <row r="1047" spans="1:1">
      <c r="A1047" s="726"/>
    </row>
    <row r="1048" spans="1:1">
      <c r="A1048" s="726"/>
    </row>
    <row r="1049" spans="1:1">
      <c r="A1049" s="726"/>
    </row>
    <row r="1050" spans="1:1">
      <c r="A1050" s="726"/>
    </row>
    <row r="1051" spans="1:1">
      <c r="A1051" s="726"/>
    </row>
    <row r="1052" spans="1:1">
      <c r="A1052" s="726"/>
    </row>
    <row r="1053" spans="1:1">
      <c r="A1053" s="726"/>
    </row>
    <row r="1054" spans="1:1">
      <c r="A1054" s="726"/>
    </row>
    <row r="1055" spans="1:1">
      <c r="A1055" s="726"/>
    </row>
    <row r="1056" spans="1:1">
      <c r="A1056" s="726"/>
    </row>
    <row r="1057" spans="1:1">
      <c r="A1057" s="726"/>
    </row>
    <row r="1058" spans="1:1">
      <c r="A1058" s="726"/>
    </row>
    <row r="1059" spans="1:1">
      <c r="A1059" s="726"/>
    </row>
    <row r="1060" spans="1:1">
      <c r="A1060" s="726"/>
    </row>
    <row r="1061" spans="1:1">
      <c r="A1061" s="726"/>
    </row>
    <row r="1062" spans="1:1">
      <c r="A1062" s="726"/>
    </row>
    <row r="1063" spans="1:1">
      <c r="A1063" s="726"/>
    </row>
    <row r="1064" spans="1:1">
      <c r="A1064" s="726"/>
    </row>
    <row r="1065" spans="1:1">
      <c r="A1065" s="726"/>
    </row>
    <row r="1066" spans="1:1">
      <c r="A1066" s="726"/>
    </row>
    <row r="1067" spans="1:1">
      <c r="A1067" s="726"/>
    </row>
    <row r="1068" spans="1:1">
      <c r="A1068" s="726"/>
    </row>
    <row r="1069" spans="1:1">
      <c r="A1069" s="726"/>
    </row>
    <row r="1070" spans="1:1">
      <c r="A1070" s="726"/>
    </row>
    <row r="1071" spans="1:1">
      <c r="A1071" s="726"/>
    </row>
    <row r="1072" spans="1:1">
      <c r="A1072" s="726"/>
    </row>
    <row r="1073" spans="1:1">
      <c r="A1073" s="726"/>
    </row>
    <row r="1074" spans="1:1">
      <c r="A1074" s="726"/>
    </row>
    <row r="1075" spans="1:1">
      <c r="A1075" s="726"/>
    </row>
    <row r="1076" spans="1:1">
      <c r="A1076" s="726"/>
    </row>
    <row r="1077" spans="1:1">
      <c r="A1077" s="726"/>
    </row>
    <row r="1078" spans="1:1">
      <c r="A1078" s="726"/>
    </row>
    <row r="1079" spans="1:1">
      <c r="A1079" s="726"/>
    </row>
    <row r="1080" spans="1:1">
      <c r="A1080" s="726"/>
    </row>
    <row r="1081" spans="1:1">
      <c r="A1081" s="726"/>
    </row>
    <row r="1082" spans="1:1">
      <c r="A1082" s="726"/>
    </row>
    <row r="1083" spans="1:1">
      <c r="A1083" s="726"/>
    </row>
    <row r="1084" spans="1:1">
      <c r="A1084" s="726"/>
    </row>
    <row r="1085" spans="1:1">
      <c r="A1085" s="726"/>
    </row>
    <row r="1086" spans="1:1">
      <c r="A1086" s="726"/>
    </row>
    <row r="1087" spans="1:1">
      <c r="A1087" s="726"/>
    </row>
    <row r="1088" spans="1:1">
      <c r="A1088" s="726"/>
    </row>
    <row r="1089" spans="1:1">
      <c r="A1089" s="726"/>
    </row>
    <row r="1090" spans="1:1">
      <c r="A1090" s="726"/>
    </row>
    <row r="1091" spans="1:1">
      <c r="A1091" s="726"/>
    </row>
    <row r="1092" spans="1:1">
      <c r="A1092" s="726"/>
    </row>
    <row r="1093" spans="1:1">
      <c r="A1093" s="726"/>
    </row>
    <row r="1094" spans="1:1">
      <c r="A1094" s="726"/>
    </row>
    <row r="1095" spans="1:1">
      <c r="A1095" s="726"/>
    </row>
    <row r="1096" spans="1:1">
      <c r="A1096" s="726"/>
    </row>
    <row r="1097" spans="1:1">
      <c r="A1097" s="726"/>
    </row>
    <row r="1098" spans="1:1">
      <c r="A1098" s="726"/>
    </row>
    <row r="1099" spans="1:1">
      <c r="A1099" s="726"/>
    </row>
    <row r="1100" spans="1:1">
      <c r="A1100" s="726"/>
    </row>
    <row r="1101" spans="1:1">
      <c r="A1101" s="726"/>
    </row>
    <row r="1102" spans="1:1">
      <c r="A1102" s="726"/>
    </row>
    <row r="1103" spans="1:1">
      <c r="A1103" s="726"/>
    </row>
    <row r="1104" spans="1:1">
      <c r="A1104" s="726"/>
    </row>
    <row r="1105" spans="1:1">
      <c r="A1105" s="726"/>
    </row>
    <row r="1106" spans="1:1">
      <c r="A1106" s="726"/>
    </row>
    <row r="1107" spans="1:1">
      <c r="A1107" s="726"/>
    </row>
    <row r="1108" spans="1:1">
      <c r="A1108" s="726"/>
    </row>
    <row r="1109" spans="1:1">
      <c r="A1109" s="726"/>
    </row>
    <row r="1110" spans="1:1">
      <c r="A1110" s="726"/>
    </row>
    <row r="1111" spans="1:1">
      <c r="A1111" s="726"/>
    </row>
    <row r="1112" spans="1:1">
      <c r="A1112" s="726"/>
    </row>
    <row r="1113" spans="1:1">
      <c r="A1113" s="726"/>
    </row>
    <row r="1114" spans="1:1">
      <c r="A1114" s="726"/>
    </row>
    <row r="1115" spans="1:1">
      <c r="A1115" s="726"/>
    </row>
    <row r="1116" spans="1:1">
      <c r="A1116" s="726"/>
    </row>
    <row r="1117" spans="1:1">
      <c r="A1117" s="726"/>
    </row>
    <row r="1118" spans="1:1">
      <c r="A1118" s="726"/>
    </row>
    <row r="1119" spans="1:1">
      <c r="A1119" s="726"/>
    </row>
    <row r="1120" spans="1:1">
      <c r="A1120" s="726"/>
    </row>
    <row r="1121" spans="1:1">
      <c r="A1121" s="726"/>
    </row>
    <row r="1122" spans="1:1">
      <c r="A1122" s="726"/>
    </row>
    <row r="1123" spans="1:1">
      <c r="A1123" s="726"/>
    </row>
    <row r="1124" spans="1:1">
      <c r="A1124" s="726"/>
    </row>
    <row r="1125" spans="1:1">
      <c r="A1125" s="726"/>
    </row>
    <row r="1126" spans="1:1">
      <c r="A1126" s="726"/>
    </row>
    <row r="1127" spans="1:1">
      <c r="A1127" s="726"/>
    </row>
    <row r="1128" spans="1:1">
      <c r="A1128" s="726"/>
    </row>
    <row r="1129" spans="1:1">
      <c r="A1129" s="726"/>
    </row>
    <row r="1130" spans="1:1">
      <c r="A1130" s="726"/>
    </row>
    <row r="1131" spans="1:1">
      <c r="A1131" s="726"/>
    </row>
    <row r="1132" spans="1:1">
      <c r="A1132" s="726"/>
    </row>
    <row r="1133" spans="1:1">
      <c r="A1133" s="726"/>
    </row>
    <row r="1134" spans="1:1">
      <c r="A1134" s="726"/>
    </row>
    <row r="1135" spans="1:1">
      <c r="A1135" s="726"/>
    </row>
    <row r="1136" spans="1:1">
      <c r="A1136" s="726"/>
    </row>
    <row r="1137" spans="1:1">
      <c r="A1137" s="726"/>
    </row>
    <row r="1138" spans="1:1">
      <c r="A1138" s="726"/>
    </row>
    <row r="1139" spans="1:1">
      <c r="A1139" s="726"/>
    </row>
    <row r="1140" spans="1:1">
      <c r="A1140" s="726"/>
    </row>
    <row r="1141" spans="1:1">
      <c r="A1141" s="726"/>
    </row>
    <row r="1142" spans="1:1">
      <c r="A1142" s="726"/>
    </row>
    <row r="1143" spans="1:1">
      <c r="A1143" s="726"/>
    </row>
    <row r="1144" spans="1:1">
      <c r="A1144" s="726"/>
    </row>
    <row r="1145" spans="1:1">
      <c r="A1145" s="726"/>
    </row>
    <row r="1146" spans="1:1">
      <c r="A1146" s="726"/>
    </row>
    <row r="1147" spans="1:1">
      <c r="A1147" s="726"/>
    </row>
    <row r="1148" spans="1:1">
      <c r="A1148" s="726"/>
    </row>
    <row r="1149" spans="1:1">
      <c r="A1149" s="726"/>
    </row>
    <row r="1150" spans="1:1">
      <c r="A1150" s="726"/>
    </row>
    <row r="1151" spans="1:1">
      <c r="A1151" s="726"/>
    </row>
    <row r="1152" spans="1:1">
      <c r="A1152" s="726"/>
    </row>
    <row r="1153" spans="1:1">
      <c r="A1153" s="726"/>
    </row>
    <row r="1154" spans="1:1">
      <c r="A1154" s="726"/>
    </row>
    <row r="1155" spans="1:1">
      <c r="A1155" s="726"/>
    </row>
    <row r="1156" spans="1:1">
      <c r="A1156" s="726"/>
    </row>
    <row r="1157" spans="1:1">
      <c r="A1157" s="726"/>
    </row>
    <row r="1158" spans="1:1">
      <c r="A1158" s="726"/>
    </row>
    <row r="1159" spans="1:1">
      <c r="A1159" s="726"/>
    </row>
    <row r="1160" spans="1:1">
      <c r="A1160" s="726"/>
    </row>
    <row r="1161" spans="1:1">
      <c r="A1161" s="726"/>
    </row>
    <row r="1162" spans="1:1">
      <c r="A1162" s="726"/>
    </row>
    <row r="1163" spans="1:1">
      <c r="A1163" s="726"/>
    </row>
    <row r="1164" spans="1:1">
      <c r="A1164" s="726"/>
    </row>
    <row r="1165" spans="1:1">
      <c r="A1165" s="726"/>
    </row>
    <row r="1166" spans="1:1">
      <c r="A1166" s="726"/>
    </row>
    <row r="1167" spans="1:1">
      <c r="A1167" s="726"/>
    </row>
    <row r="1168" spans="1:1">
      <c r="A1168" s="726"/>
    </row>
    <row r="1169" spans="1:1">
      <c r="A1169" s="726"/>
    </row>
    <row r="1170" spans="1:1">
      <c r="A1170" s="726"/>
    </row>
    <row r="1171" spans="1:1">
      <c r="A1171" s="726"/>
    </row>
    <row r="1172" spans="1:1">
      <c r="A1172" s="726"/>
    </row>
    <row r="1173" spans="1:1">
      <c r="A1173" s="726"/>
    </row>
    <row r="1174" spans="1:1">
      <c r="A1174" s="726"/>
    </row>
    <row r="1175" spans="1:1">
      <c r="A1175" s="726"/>
    </row>
    <row r="1176" spans="1:1">
      <c r="A1176" s="726"/>
    </row>
    <row r="1177" spans="1:1">
      <c r="A1177" s="726"/>
    </row>
    <row r="1178" spans="1:1">
      <c r="A1178" s="726"/>
    </row>
    <row r="1179" spans="1:1">
      <c r="A1179" s="726"/>
    </row>
    <row r="1180" spans="1:1">
      <c r="A1180" s="726"/>
    </row>
    <row r="1181" spans="1:1">
      <c r="A1181" s="726"/>
    </row>
    <row r="1182" spans="1:1">
      <c r="A1182" s="726"/>
    </row>
    <row r="1183" spans="1:1">
      <c r="A1183" s="726"/>
    </row>
    <row r="1184" spans="1:1">
      <c r="A1184" s="726"/>
    </row>
    <row r="1185" spans="1:1">
      <c r="A1185" s="726"/>
    </row>
    <row r="1186" spans="1:1">
      <c r="A1186" s="726"/>
    </row>
    <row r="1187" spans="1:1">
      <c r="A1187" s="726"/>
    </row>
    <row r="1188" spans="1:1">
      <c r="A1188" s="726"/>
    </row>
    <row r="1189" spans="1:1">
      <c r="A1189" s="726"/>
    </row>
    <row r="1190" spans="1:1">
      <c r="A1190" s="726"/>
    </row>
    <row r="1191" spans="1:1">
      <c r="A1191" s="726"/>
    </row>
    <row r="1192" spans="1:1">
      <c r="A1192" s="726"/>
    </row>
    <row r="1193" spans="1:1">
      <c r="A1193" s="726"/>
    </row>
    <row r="1194" spans="1:1">
      <c r="A1194" s="726"/>
    </row>
    <row r="1195" spans="1:1">
      <c r="A1195" s="726"/>
    </row>
    <row r="1196" spans="1:1">
      <c r="A1196" s="726"/>
    </row>
    <row r="1197" spans="1:1">
      <c r="A1197" s="726"/>
    </row>
    <row r="1198" spans="1:1">
      <c r="A1198" s="726"/>
    </row>
    <row r="1199" spans="1:1">
      <c r="A1199" s="726"/>
    </row>
    <row r="1200" spans="1:1">
      <c r="A1200" s="726"/>
    </row>
    <row r="1201" spans="1:1">
      <c r="A1201" s="726"/>
    </row>
    <row r="1202" spans="1:1">
      <c r="A1202" s="726"/>
    </row>
    <row r="1203" spans="1:1">
      <c r="A1203" s="726"/>
    </row>
    <row r="1204" spans="1:1">
      <c r="A1204" s="726"/>
    </row>
    <row r="1205" spans="1:1">
      <c r="A1205" s="726"/>
    </row>
    <row r="1206" spans="1:1">
      <c r="A1206" s="726"/>
    </row>
    <row r="1207" spans="1:1">
      <c r="A1207" s="726"/>
    </row>
    <row r="1208" spans="1:1">
      <c r="A1208" s="726"/>
    </row>
    <row r="1209" spans="1:1">
      <c r="A1209" s="726"/>
    </row>
    <row r="1210" spans="1:1">
      <c r="A1210" s="726"/>
    </row>
    <row r="1211" spans="1:1">
      <c r="A1211" s="726"/>
    </row>
    <row r="1212" spans="1:1">
      <c r="A1212" s="726"/>
    </row>
    <row r="1213" spans="1:1">
      <c r="A1213" s="726"/>
    </row>
    <row r="1214" spans="1:1">
      <c r="A1214" s="726"/>
    </row>
    <row r="1215" spans="1:1">
      <c r="A1215" s="726"/>
    </row>
    <row r="1216" spans="1:1">
      <c r="A1216" s="726"/>
    </row>
    <row r="1217" spans="1:1">
      <c r="A1217" s="726"/>
    </row>
    <row r="1218" spans="1:1">
      <c r="A1218" s="726"/>
    </row>
    <row r="1219" spans="1:1">
      <c r="A1219" s="726"/>
    </row>
    <row r="1220" spans="1:1">
      <c r="A1220" s="726"/>
    </row>
    <row r="1221" spans="1:1">
      <c r="A1221" s="726"/>
    </row>
    <row r="1222" spans="1:1">
      <c r="A1222" s="726"/>
    </row>
    <row r="1223" spans="1:1">
      <c r="A1223" s="726"/>
    </row>
    <row r="1224" spans="1:1">
      <c r="A1224" s="726"/>
    </row>
    <row r="1225" spans="1:1">
      <c r="A1225" s="726"/>
    </row>
    <row r="1226" spans="1:1">
      <c r="A1226" s="726"/>
    </row>
    <row r="1227" spans="1:1">
      <c r="A1227" s="726"/>
    </row>
    <row r="1228" spans="1:1">
      <c r="A1228" s="726"/>
    </row>
    <row r="1229" spans="1:1">
      <c r="A1229" s="726"/>
    </row>
    <row r="1230" spans="1:1">
      <c r="A1230" s="726"/>
    </row>
    <row r="1231" spans="1:1">
      <c r="A1231" s="726"/>
    </row>
    <row r="1232" spans="1:1">
      <c r="A1232" s="726"/>
    </row>
    <row r="1233" spans="1:1">
      <c r="A1233" s="726"/>
    </row>
    <row r="1234" spans="1:1">
      <c r="A1234" s="726"/>
    </row>
    <row r="1235" spans="1:1">
      <c r="A1235" s="726"/>
    </row>
    <row r="1236" spans="1:1">
      <c r="A1236" s="726"/>
    </row>
    <row r="1237" spans="1:1">
      <c r="A1237" s="726"/>
    </row>
    <row r="1238" spans="1:1">
      <c r="A1238" s="726"/>
    </row>
    <row r="1239" spans="1:1">
      <c r="A1239" s="726"/>
    </row>
    <row r="1240" spans="1:1">
      <c r="A1240" s="726"/>
    </row>
    <row r="1241" spans="1:1">
      <c r="A1241" s="726"/>
    </row>
    <row r="1242" spans="1:1">
      <c r="A1242" s="726"/>
    </row>
    <row r="1243" spans="1:1">
      <c r="A1243" s="726"/>
    </row>
    <row r="1244" spans="1:1">
      <c r="A1244" s="726"/>
    </row>
    <row r="1245" spans="1:1">
      <c r="A1245" s="726"/>
    </row>
    <row r="1246" spans="1:1">
      <c r="A1246" s="726"/>
    </row>
    <row r="1247" spans="1:1">
      <c r="A1247" s="726"/>
    </row>
    <row r="1248" spans="1:1">
      <c r="A1248" s="726"/>
    </row>
    <row r="1249" spans="1:1">
      <c r="A1249" s="726"/>
    </row>
    <row r="1250" spans="1:1">
      <c r="A1250" s="726"/>
    </row>
    <row r="1251" spans="1:1">
      <c r="A1251" s="726"/>
    </row>
    <row r="1252" spans="1:1">
      <c r="A1252" s="726"/>
    </row>
    <row r="1253" spans="1:1">
      <c r="A1253" s="726"/>
    </row>
    <row r="1254" spans="1:1">
      <c r="A1254" s="726"/>
    </row>
    <row r="1255" spans="1:1">
      <c r="A1255" s="726"/>
    </row>
    <row r="1256" spans="1:1">
      <c r="A1256" s="726"/>
    </row>
    <row r="1257" spans="1:1">
      <c r="A1257" s="726"/>
    </row>
    <row r="1258" spans="1:1">
      <c r="A1258" s="726"/>
    </row>
    <row r="1259" spans="1:1">
      <c r="A1259" s="726"/>
    </row>
    <row r="1260" spans="1:1">
      <c r="A1260" s="726"/>
    </row>
    <row r="1261" spans="1:1">
      <c r="A1261" s="726"/>
    </row>
    <row r="1262" spans="1:1">
      <c r="A1262" s="726"/>
    </row>
    <row r="1263" spans="1:1">
      <c r="A1263" s="726"/>
    </row>
    <row r="1264" spans="1:1">
      <c r="A1264" s="726"/>
    </row>
    <row r="1265" spans="1:1">
      <c r="A1265" s="726"/>
    </row>
    <row r="1266" spans="1:1">
      <c r="A1266" s="726"/>
    </row>
    <row r="1267" spans="1:1">
      <c r="A1267" s="726"/>
    </row>
    <row r="1268" spans="1:1">
      <c r="A1268" s="726"/>
    </row>
    <row r="1269" spans="1:1">
      <c r="A1269" s="726"/>
    </row>
    <row r="1270" spans="1:1">
      <c r="A1270" s="726"/>
    </row>
    <row r="1271" spans="1:1">
      <c r="A1271" s="726"/>
    </row>
    <row r="1272" spans="1:1">
      <c r="A1272" s="726"/>
    </row>
    <row r="1273" spans="1:1">
      <c r="A1273" s="726"/>
    </row>
    <row r="1274" spans="1:1">
      <c r="A1274" s="726"/>
    </row>
    <row r="1275" spans="1:1">
      <c r="A1275" s="726"/>
    </row>
    <row r="1276" spans="1:1">
      <c r="A1276" s="726"/>
    </row>
    <row r="1277" spans="1:1">
      <c r="A1277" s="726"/>
    </row>
    <row r="1278" spans="1:1">
      <c r="A1278" s="726"/>
    </row>
    <row r="1279" spans="1:1">
      <c r="A1279" s="726"/>
    </row>
    <row r="1280" spans="1:1">
      <c r="A1280" s="726"/>
    </row>
    <row r="1281" spans="1:1">
      <c r="A1281" s="726"/>
    </row>
    <row r="1282" spans="1:1">
      <c r="A1282" s="726"/>
    </row>
    <row r="1283" spans="1:1">
      <c r="A1283" s="726"/>
    </row>
    <row r="1284" spans="1:1">
      <c r="A1284" s="726"/>
    </row>
    <row r="1285" spans="1:1">
      <c r="A1285" s="726"/>
    </row>
    <row r="1286" spans="1:1">
      <c r="A1286" s="726"/>
    </row>
    <row r="1287" spans="1:1">
      <c r="A1287" s="726"/>
    </row>
    <row r="1288" spans="1:1">
      <c r="A1288" s="726"/>
    </row>
    <row r="1289" spans="1:1">
      <c r="A1289" s="726"/>
    </row>
    <row r="1290" spans="1:1">
      <c r="A1290" s="726"/>
    </row>
    <row r="1291" spans="1:1">
      <c r="A1291" s="726"/>
    </row>
    <row r="1292" spans="1:1">
      <c r="A1292" s="726"/>
    </row>
    <row r="1293" spans="1:1">
      <c r="A1293" s="726"/>
    </row>
    <row r="1294" spans="1:1">
      <c r="A1294" s="726"/>
    </row>
    <row r="1295" spans="1:1">
      <c r="A1295" s="726"/>
    </row>
    <row r="1296" spans="1:1">
      <c r="A1296" s="726"/>
    </row>
    <row r="1297" spans="1:1">
      <c r="A1297" s="726"/>
    </row>
    <row r="1298" spans="1:1">
      <c r="A1298" s="726"/>
    </row>
    <row r="1299" spans="1:1">
      <c r="A1299" s="726"/>
    </row>
    <row r="1300" spans="1:1">
      <c r="A1300" s="726"/>
    </row>
    <row r="1301" spans="1:1">
      <c r="A1301" s="726"/>
    </row>
    <row r="1302" spans="1:1">
      <c r="A1302" s="726"/>
    </row>
    <row r="1303" spans="1:1">
      <c r="A1303" s="726"/>
    </row>
    <row r="1304" spans="1:1">
      <c r="A1304" s="726"/>
    </row>
    <row r="1305" spans="1:1">
      <c r="A1305" s="726"/>
    </row>
    <row r="1306" spans="1:1">
      <c r="A1306" s="726"/>
    </row>
    <row r="1307" spans="1:1">
      <c r="A1307" s="726"/>
    </row>
    <row r="1308" spans="1:1">
      <c r="A1308" s="726"/>
    </row>
    <row r="1309" spans="1:1">
      <c r="A1309" s="726"/>
    </row>
    <row r="1310" spans="1:1">
      <c r="A1310" s="726"/>
    </row>
    <row r="1311" spans="1:1">
      <c r="A1311" s="726"/>
    </row>
    <row r="1312" spans="1:1">
      <c r="A1312" s="726"/>
    </row>
    <row r="1313" spans="1:1">
      <c r="A1313" s="726"/>
    </row>
    <row r="1314" spans="1:1">
      <c r="A1314" s="726"/>
    </row>
    <row r="1315" spans="1:1">
      <c r="A1315" s="726"/>
    </row>
    <row r="1316" spans="1:1">
      <c r="A1316" s="726"/>
    </row>
    <row r="1317" spans="1:1">
      <c r="A1317" s="726"/>
    </row>
    <row r="1318" spans="1:1">
      <c r="A1318" s="726"/>
    </row>
    <row r="1319" spans="1:1">
      <c r="A1319" s="726"/>
    </row>
    <row r="1320" spans="1:1">
      <c r="A1320" s="726"/>
    </row>
    <row r="1321" spans="1:1">
      <c r="A1321" s="726"/>
    </row>
    <row r="1322" spans="1:1">
      <c r="A1322" s="726"/>
    </row>
    <row r="1323" spans="1:1">
      <c r="A1323" s="726"/>
    </row>
    <row r="1324" spans="1:1">
      <c r="A1324" s="726"/>
    </row>
    <row r="1325" spans="1:1">
      <c r="A1325" s="726"/>
    </row>
    <row r="1326" spans="1:1">
      <c r="A1326" s="726"/>
    </row>
    <row r="1327" spans="1:1">
      <c r="A1327" s="726"/>
    </row>
    <row r="1328" spans="1:1">
      <c r="A1328" s="726"/>
    </row>
    <row r="1329" spans="1:1">
      <c r="A1329" s="726"/>
    </row>
    <row r="1330" spans="1:1">
      <c r="A1330" s="726"/>
    </row>
    <row r="1331" spans="1:1">
      <c r="A1331" s="726"/>
    </row>
    <row r="1332" spans="1:1">
      <c r="A1332" s="726"/>
    </row>
    <row r="1333" spans="1:1">
      <c r="A1333" s="726"/>
    </row>
    <row r="1334" spans="1:1">
      <c r="A1334" s="726"/>
    </row>
    <row r="1335" spans="1:1">
      <c r="A1335" s="726"/>
    </row>
    <row r="1336" spans="1:1">
      <c r="A1336" s="726"/>
    </row>
    <row r="1337" spans="1:1">
      <c r="A1337" s="726"/>
    </row>
    <row r="1338" spans="1:1">
      <c r="A1338" s="726"/>
    </row>
    <row r="1339" spans="1:1">
      <c r="A1339" s="726"/>
    </row>
    <row r="1340" spans="1:1">
      <c r="A1340" s="726"/>
    </row>
    <row r="1341" spans="1:1">
      <c r="A1341" s="726"/>
    </row>
    <row r="1342" spans="1:1">
      <c r="A1342" s="726"/>
    </row>
    <row r="1343" spans="1:1">
      <c r="A1343" s="726"/>
    </row>
    <row r="1344" spans="1:1">
      <c r="A1344" s="726"/>
    </row>
    <row r="1345" spans="1:1">
      <c r="A1345" s="726"/>
    </row>
    <row r="1346" spans="1:1">
      <c r="A1346" s="726"/>
    </row>
    <row r="1347" spans="1:1">
      <c r="A1347" s="726"/>
    </row>
    <row r="1348" spans="1:1">
      <c r="A1348" s="726"/>
    </row>
    <row r="1349" spans="1:1">
      <c r="A1349" s="726"/>
    </row>
    <row r="1350" spans="1:1">
      <c r="A1350" s="726"/>
    </row>
    <row r="1351" spans="1:1">
      <c r="A1351" s="726"/>
    </row>
    <row r="1352" spans="1:1">
      <c r="A1352" s="726"/>
    </row>
    <row r="1353" spans="1:1">
      <c r="A1353" s="726"/>
    </row>
    <row r="1354" spans="1:1">
      <c r="A1354" s="726"/>
    </row>
    <row r="1355" spans="1:1">
      <c r="A1355" s="726"/>
    </row>
    <row r="1356" spans="1:1">
      <c r="A1356" s="726"/>
    </row>
    <row r="1357" spans="1:1">
      <c r="A1357" s="726"/>
    </row>
    <row r="1358" spans="1:1">
      <c r="A1358" s="726"/>
    </row>
    <row r="1359" spans="1:1">
      <c r="A1359" s="726"/>
    </row>
    <row r="1360" spans="1:1">
      <c r="A1360" s="726"/>
    </row>
    <row r="1361" spans="1:1">
      <c r="A1361" s="726"/>
    </row>
    <row r="1362" spans="1:1">
      <c r="A1362" s="726"/>
    </row>
    <row r="1363" spans="1:1">
      <c r="A1363" s="726"/>
    </row>
    <row r="1364" spans="1:1">
      <c r="A1364" s="726"/>
    </row>
    <row r="1365" spans="1:1">
      <c r="A1365" s="726"/>
    </row>
    <row r="1366" spans="1:1">
      <c r="A1366" s="726"/>
    </row>
    <row r="1367" spans="1:1">
      <c r="A1367" s="726"/>
    </row>
    <row r="1368" spans="1:1">
      <c r="A1368" s="726"/>
    </row>
    <row r="1369" spans="1:1">
      <c r="A1369" s="726"/>
    </row>
    <row r="1370" spans="1:1">
      <c r="A1370" s="726"/>
    </row>
    <row r="1371" spans="1:1">
      <c r="A1371" s="726"/>
    </row>
    <row r="1372" spans="1:1">
      <c r="A1372" s="726"/>
    </row>
    <row r="1373" spans="1:1">
      <c r="A1373" s="726"/>
    </row>
    <row r="1374" spans="1:1">
      <c r="A1374" s="726"/>
    </row>
    <row r="1375" spans="1:1">
      <c r="A1375" s="726"/>
    </row>
    <row r="1376" spans="1:1">
      <c r="A1376" s="726"/>
    </row>
    <row r="1377" spans="1:1">
      <c r="A1377" s="726"/>
    </row>
    <row r="1378" spans="1:1">
      <c r="A1378" s="726"/>
    </row>
    <row r="1379" spans="1:1">
      <c r="A1379" s="726"/>
    </row>
    <row r="1380" spans="1:1">
      <c r="A1380" s="726"/>
    </row>
    <row r="1381" spans="1:1">
      <c r="A1381" s="726"/>
    </row>
    <row r="1382" spans="1:1">
      <c r="A1382" s="726"/>
    </row>
    <row r="1383" spans="1:1">
      <c r="A1383" s="726"/>
    </row>
    <row r="1384" spans="1:1">
      <c r="A1384" s="726"/>
    </row>
    <row r="1385" spans="1:1">
      <c r="A1385" s="726"/>
    </row>
    <row r="1386" spans="1:1">
      <c r="A1386" s="726"/>
    </row>
    <row r="1387" spans="1:1">
      <c r="A1387" s="726"/>
    </row>
    <row r="1388" spans="1:1">
      <c r="A1388" s="726"/>
    </row>
    <row r="1389" spans="1:1">
      <c r="A1389" s="726"/>
    </row>
    <row r="1390" spans="1:1">
      <c r="A1390" s="726"/>
    </row>
    <row r="1391" spans="1:1">
      <c r="A1391" s="726"/>
    </row>
    <row r="1392" spans="1:1">
      <c r="A1392" s="726"/>
    </row>
    <row r="1393" spans="1:1">
      <c r="A1393" s="726"/>
    </row>
    <row r="1394" spans="1:1">
      <c r="A1394" s="726"/>
    </row>
    <row r="1395" spans="1:1">
      <c r="A1395" s="726"/>
    </row>
    <row r="1396" spans="1:1">
      <c r="A1396" s="726"/>
    </row>
    <row r="1397" spans="1:1">
      <c r="A1397" s="726"/>
    </row>
    <row r="1398" spans="1:1">
      <c r="A1398" s="726"/>
    </row>
    <row r="1399" spans="1:1">
      <c r="A1399" s="726"/>
    </row>
    <row r="1400" spans="1:1">
      <c r="A1400" s="726"/>
    </row>
    <row r="1401" spans="1:1">
      <c r="A1401" s="726"/>
    </row>
    <row r="1402" spans="1:1">
      <c r="A1402" s="726"/>
    </row>
    <row r="1403" spans="1:1">
      <c r="A1403" s="726"/>
    </row>
    <row r="1404" spans="1:1">
      <c r="A1404" s="726"/>
    </row>
    <row r="1405" spans="1:1">
      <c r="A1405" s="726"/>
    </row>
    <row r="1406" spans="1:1">
      <c r="A1406" s="726"/>
    </row>
    <row r="1407" spans="1:1">
      <c r="A1407" s="726"/>
    </row>
    <row r="1408" spans="1:1">
      <c r="A1408" s="726"/>
    </row>
    <row r="1409" spans="1:1">
      <c r="A1409" s="726"/>
    </row>
    <row r="1410" spans="1:1">
      <c r="A1410" s="726"/>
    </row>
    <row r="1411" spans="1:1">
      <c r="A1411" s="726"/>
    </row>
    <row r="1412" spans="1:1">
      <c r="A1412" s="726"/>
    </row>
    <row r="1413" spans="1:1">
      <c r="A1413" s="726"/>
    </row>
    <row r="1414" spans="1:1">
      <c r="A1414" s="726"/>
    </row>
    <row r="1415" spans="1:1">
      <c r="A1415" s="726"/>
    </row>
    <row r="1416" spans="1:1">
      <c r="A1416" s="726"/>
    </row>
    <row r="1417" spans="1:1">
      <c r="A1417" s="726"/>
    </row>
    <row r="1418" spans="1:1">
      <c r="A1418" s="726"/>
    </row>
    <row r="1419" spans="1:1">
      <c r="A1419" s="726"/>
    </row>
    <row r="1420" spans="1:1">
      <c r="A1420" s="726"/>
    </row>
    <row r="1421" spans="1:1">
      <c r="A1421" s="726"/>
    </row>
    <row r="1422" spans="1:1">
      <c r="A1422" s="726"/>
    </row>
    <row r="1423" spans="1:1">
      <c r="A1423" s="726"/>
    </row>
    <row r="1424" spans="1:1">
      <c r="A1424" s="726"/>
    </row>
    <row r="1425" spans="1:1">
      <c r="A1425" s="726"/>
    </row>
    <row r="1426" spans="1:1">
      <c r="A1426" s="726"/>
    </row>
    <row r="1427" spans="1:1">
      <c r="A1427" s="726"/>
    </row>
    <row r="1428" spans="1:1">
      <c r="A1428" s="726"/>
    </row>
    <row r="1429" spans="1:1">
      <c r="A1429" s="726"/>
    </row>
    <row r="1430" spans="1:1">
      <c r="A1430" s="726"/>
    </row>
    <row r="1431" spans="1:1">
      <c r="A1431" s="726"/>
    </row>
    <row r="1432" spans="1:1">
      <c r="A1432" s="726"/>
    </row>
    <row r="1433" spans="1:1">
      <c r="A1433" s="726"/>
    </row>
    <row r="1434" spans="1:1">
      <c r="A1434" s="726"/>
    </row>
    <row r="1435" spans="1:1">
      <c r="A1435" s="726"/>
    </row>
    <row r="1436" spans="1:1">
      <c r="A1436" s="726"/>
    </row>
    <row r="1437" spans="1:1">
      <c r="A1437" s="726"/>
    </row>
    <row r="1438" spans="1:1">
      <c r="A1438" s="726"/>
    </row>
    <row r="1439" spans="1:1">
      <c r="A1439" s="726"/>
    </row>
    <row r="1440" spans="1:1">
      <c r="A1440" s="726"/>
    </row>
    <row r="1441" spans="1:1">
      <c r="A1441" s="726"/>
    </row>
    <row r="1442" spans="1:1">
      <c r="A1442" s="726"/>
    </row>
    <row r="1443" spans="1:1">
      <c r="A1443" s="726"/>
    </row>
    <row r="1444" spans="1:1">
      <c r="A1444" s="726"/>
    </row>
    <row r="1445" spans="1:1">
      <c r="A1445" s="726"/>
    </row>
    <row r="1446" spans="1:1">
      <c r="A1446" s="726"/>
    </row>
    <row r="1447" spans="1:1">
      <c r="A1447" s="726"/>
    </row>
    <row r="1448" spans="1:1">
      <c r="A1448" s="726"/>
    </row>
    <row r="1449" spans="1:1">
      <c r="A1449" s="726"/>
    </row>
    <row r="1450" spans="1:1">
      <c r="A1450" s="726"/>
    </row>
    <row r="1451" spans="1:1">
      <c r="A1451" s="726"/>
    </row>
    <row r="1452" spans="1:1">
      <c r="A1452" s="726"/>
    </row>
    <row r="1453" spans="1:1">
      <c r="A1453" s="726"/>
    </row>
    <row r="1454" spans="1:1">
      <c r="A1454" s="726"/>
    </row>
    <row r="1455" spans="1:1">
      <c r="A1455" s="726"/>
    </row>
    <row r="1456" spans="1:1">
      <c r="A1456" s="726"/>
    </row>
    <row r="1457" spans="1:1">
      <c r="A1457" s="726"/>
    </row>
    <row r="1458" spans="1:1">
      <c r="A1458" s="726"/>
    </row>
    <row r="1459" spans="1:1">
      <c r="A1459" s="726"/>
    </row>
    <row r="1460" spans="1:1">
      <c r="A1460" s="726"/>
    </row>
    <row r="1461" spans="1:1">
      <c r="A1461" s="726"/>
    </row>
    <row r="1462" spans="1:1">
      <c r="A1462" s="726"/>
    </row>
    <row r="1463" spans="1:1">
      <c r="A1463" s="726"/>
    </row>
    <row r="1464" spans="1:1">
      <c r="A1464" s="726"/>
    </row>
    <row r="1465" spans="1:1">
      <c r="A1465" s="726"/>
    </row>
    <row r="1466" spans="1:1">
      <c r="A1466" s="726"/>
    </row>
    <row r="1467" spans="1:1">
      <c r="A1467" s="726"/>
    </row>
    <row r="1468" spans="1:1">
      <c r="A1468" s="726"/>
    </row>
    <row r="1469" spans="1:1">
      <c r="A1469" s="726"/>
    </row>
    <row r="1470" spans="1:1">
      <c r="A1470" s="726"/>
    </row>
    <row r="1471" spans="1:1">
      <c r="A1471" s="726"/>
    </row>
    <row r="1472" spans="1:1">
      <c r="A1472" s="726"/>
    </row>
    <row r="1473" spans="1:1">
      <c r="A1473" s="726"/>
    </row>
    <row r="1474" spans="1:1">
      <c r="A1474" s="726"/>
    </row>
    <row r="1475" spans="1:1">
      <c r="A1475" s="726"/>
    </row>
    <row r="1476" spans="1:1">
      <c r="A1476" s="726"/>
    </row>
    <row r="1477" spans="1:1">
      <c r="A1477" s="726"/>
    </row>
    <row r="1478" spans="1:1">
      <c r="A1478" s="726"/>
    </row>
    <row r="1479" spans="1:1">
      <c r="A1479" s="726"/>
    </row>
    <row r="1480" spans="1:1">
      <c r="A1480" s="726"/>
    </row>
    <row r="1481" spans="1:1">
      <c r="A1481" s="726"/>
    </row>
    <row r="1482" spans="1:1">
      <c r="A1482" s="726"/>
    </row>
    <row r="1483" spans="1:1">
      <c r="A1483" s="726"/>
    </row>
    <row r="1484" spans="1:1">
      <c r="A1484" s="726"/>
    </row>
    <row r="1485" spans="1:1">
      <c r="A1485" s="726"/>
    </row>
    <row r="1486" spans="1:1">
      <c r="A1486" s="726"/>
    </row>
    <row r="1487" spans="1:1">
      <c r="A1487" s="726"/>
    </row>
    <row r="1488" spans="1:1">
      <c r="A1488" s="726"/>
    </row>
    <row r="1489" spans="1:1">
      <c r="A1489" s="726"/>
    </row>
    <row r="1490" spans="1:1">
      <c r="A1490" s="726"/>
    </row>
    <row r="1491" spans="1:1">
      <c r="A1491" s="726"/>
    </row>
    <row r="1492" spans="1:1">
      <c r="A1492" s="726"/>
    </row>
    <row r="1493" spans="1:1">
      <c r="A1493" s="726"/>
    </row>
    <row r="1494" spans="1:1">
      <c r="A1494" s="726"/>
    </row>
    <row r="1495" spans="1:1">
      <c r="A1495" s="726"/>
    </row>
    <row r="1496" spans="1:1">
      <c r="A1496" s="726"/>
    </row>
    <row r="1497" spans="1:1">
      <c r="A1497" s="726"/>
    </row>
    <row r="1498" spans="1:1">
      <c r="A1498" s="726"/>
    </row>
    <row r="1499" spans="1:1">
      <c r="A1499" s="726"/>
    </row>
    <row r="1500" spans="1:1">
      <c r="A1500" s="726"/>
    </row>
    <row r="1501" spans="1:1">
      <c r="A1501" s="726"/>
    </row>
    <row r="1502" spans="1:1">
      <c r="A1502" s="726"/>
    </row>
    <row r="1503" spans="1:1">
      <c r="A1503" s="726"/>
    </row>
    <row r="1504" spans="1:1">
      <c r="A1504" s="726"/>
    </row>
    <row r="1505" spans="1:1">
      <c r="A1505" s="726"/>
    </row>
    <row r="1506" spans="1:1">
      <c r="A1506" s="726"/>
    </row>
    <row r="1507" spans="1:1">
      <c r="A1507" s="726"/>
    </row>
    <row r="1508" spans="1:1">
      <c r="A1508" s="726"/>
    </row>
    <row r="1509" spans="1:1">
      <c r="A1509" s="726"/>
    </row>
    <row r="1510" spans="1:1">
      <c r="A1510" s="726"/>
    </row>
    <row r="1511" spans="1:1">
      <c r="A1511" s="726"/>
    </row>
    <row r="1512" spans="1:1">
      <c r="A1512" s="726"/>
    </row>
    <row r="1513" spans="1:1">
      <c r="A1513" s="726"/>
    </row>
    <row r="1514" spans="1:1">
      <c r="A1514" s="726"/>
    </row>
    <row r="1515" spans="1:1">
      <c r="A1515" s="726"/>
    </row>
    <row r="1516" spans="1:1">
      <c r="A1516" s="726"/>
    </row>
    <row r="1517" spans="1:1">
      <c r="A1517" s="726"/>
    </row>
    <row r="1518" spans="1:1">
      <c r="A1518" s="726"/>
    </row>
    <row r="1519" spans="1:1">
      <c r="A1519" s="726"/>
    </row>
    <row r="1520" spans="1:1">
      <c r="A1520" s="726"/>
    </row>
    <row r="1521" spans="1:1">
      <c r="A1521" s="726"/>
    </row>
    <row r="1522" spans="1:1">
      <c r="A1522" s="726"/>
    </row>
    <row r="1523" spans="1:1">
      <c r="A1523" s="726"/>
    </row>
    <row r="1524" spans="1:1">
      <c r="A1524" s="726"/>
    </row>
    <row r="1525" spans="1:1">
      <c r="A1525" s="726"/>
    </row>
    <row r="1526" spans="1:1">
      <c r="A1526" s="726"/>
    </row>
    <row r="1527" spans="1:1">
      <c r="A1527" s="726"/>
    </row>
    <row r="1528" spans="1:1">
      <c r="A1528" s="726"/>
    </row>
    <row r="1529" spans="1:1">
      <c r="A1529" s="726"/>
    </row>
    <row r="1530" spans="1:1">
      <c r="A1530" s="726"/>
    </row>
    <row r="1531" spans="1:1">
      <c r="A1531" s="726"/>
    </row>
    <row r="1532" spans="1:1">
      <c r="A1532" s="726"/>
    </row>
    <row r="1533" spans="1:1">
      <c r="A1533" s="726"/>
    </row>
    <row r="1534" spans="1:1">
      <c r="A1534" s="726"/>
    </row>
    <row r="1535" spans="1:1">
      <c r="A1535" s="726"/>
    </row>
    <row r="1536" spans="1:1">
      <c r="A1536" s="726"/>
    </row>
    <row r="1537" spans="1:1">
      <c r="A1537" s="726"/>
    </row>
    <row r="1538" spans="1:1">
      <c r="A1538" s="726"/>
    </row>
    <row r="1539" spans="1:1">
      <c r="A1539" s="726"/>
    </row>
    <row r="1540" spans="1:1">
      <c r="A1540" s="726"/>
    </row>
    <row r="1541" spans="1:1">
      <c r="A1541" s="726"/>
    </row>
    <row r="1542" spans="1:1">
      <c r="A1542" s="726"/>
    </row>
    <row r="1543" spans="1:1">
      <c r="A1543" s="726"/>
    </row>
    <row r="1544" spans="1:1">
      <c r="A1544" s="726"/>
    </row>
    <row r="1545" spans="1:1">
      <c r="A1545" s="726"/>
    </row>
    <row r="1546" spans="1:1">
      <c r="A1546" s="726"/>
    </row>
    <row r="1547" spans="1:1">
      <c r="A1547" s="726"/>
    </row>
    <row r="1548" spans="1:1">
      <c r="A1548" s="726"/>
    </row>
    <row r="1549" spans="1:1">
      <c r="A1549" s="726"/>
    </row>
    <row r="1550" spans="1:1">
      <c r="A1550" s="726"/>
    </row>
    <row r="1551" spans="1:1">
      <c r="A1551" s="726"/>
    </row>
    <row r="1552" spans="1:1">
      <c r="A1552" s="726"/>
    </row>
    <row r="1553" spans="1:1">
      <c r="A1553" s="726"/>
    </row>
    <row r="1554" spans="1:1">
      <c r="A1554" s="726"/>
    </row>
    <row r="1555" spans="1:1">
      <c r="A1555" s="726"/>
    </row>
    <row r="1556" spans="1:1">
      <c r="A1556" s="726"/>
    </row>
    <row r="1557" spans="1:1">
      <c r="A1557" s="726"/>
    </row>
    <row r="1558" spans="1:1">
      <c r="A1558" s="726"/>
    </row>
    <row r="1559" spans="1:1">
      <c r="A1559" s="726"/>
    </row>
    <row r="1560" spans="1:1">
      <c r="A1560" s="726"/>
    </row>
    <row r="1561" spans="1:1">
      <c r="A1561" s="726"/>
    </row>
    <row r="1562" spans="1:1">
      <c r="A1562" s="726"/>
    </row>
    <row r="1563" spans="1:1">
      <c r="A1563" s="726"/>
    </row>
    <row r="1564" spans="1:1">
      <c r="A1564" s="726"/>
    </row>
    <row r="1565" spans="1:1">
      <c r="A1565" s="726"/>
    </row>
    <row r="1566" spans="1:1">
      <c r="A1566" s="726"/>
    </row>
    <row r="1567" spans="1:1">
      <c r="A1567" s="726"/>
    </row>
    <row r="1568" spans="1:1">
      <c r="A1568" s="726"/>
    </row>
    <row r="1569" spans="1:1">
      <c r="A1569" s="726"/>
    </row>
    <row r="1570" spans="1:1">
      <c r="A1570" s="726"/>
    </row>
    <row r="1571" spans="1:1">
      <c r="A1571" s="726"/>
    </row>
    <row r="1572" spans="1:1">
      <c r="A1572" s="726"/>
    </row>
    <row r="1573" spans="1:1">
      <c r="A1573" s="726"/>
    </row>
    <row r="1574" spans="1:1">
      <c r="A1574" s="726"/>
    </row>
    <row r="1575" spans="1:1">
      <c r="A1575" s="726"/>
    </row>
    <row r="1576" spans="1:1">
      <c r="A1576" s="726"/>
    </row>
    <row r="1577" spans="1:1">
      <c r="A1577" s="726"/>
    </row>
    <row r="1578" spans="1:1">
      <c r="A1578" s="726"/>
    </row>
    <row r="1579" spans="1:1">
      <c r="A1579" s="726"/>
    </row>
    <row r="1580" spans="1:1">
      <c r="A1580" s="726"/>
    </row>
    <row r="1581" spans="1:1">
      <c r="A1581" s="726"/>
    </row>
    <row r="1582" spans="1:1">
      <c r="A1582" s="726"/>
    </row>
    <row r="1583" spans="1:1">
      <c r="A1583" s="726"/>
    </row>
    <row r="1584" spans="1:1">
      <c r="A1584" s="726"/>
    </row>
    <row r="1585" spans="1:1">
      <c r="A1585" s="726"/>
    </row>
    <row r="1586" spans="1:1">
      <c r="A1586" s="726"/>
    </row>
    <row r="1587" spans="1:1">
      <c r="A1587" s="726"/>
    </row>
    <row r="1588" spans="1:1">
      <c r="A1588" s="726"/>
    </row>
    <row r="1589" spans="1:1">
      <c r="A1589" s="726"/>
    </row>
    <row r="1590" spans="1:1">
      <c r="A1590" s="726"/>
    </row>
    <row r="1591" spans="1:1">
      <c r="A1591" s="726"/>
    </row>
    <row r="1592" spans="1:1">
      <c r="A1592" s="726"/>
    </row>
    <row r="1593" spans="1:1">
      <c r="A1593" s="726"/>
    </row>
    <row r="1594" spans="1:1">
      <c r="A1594" s="726"/>
    </row>
    <row r="1595" spans="1:1">
      <c r="A1595" s="726"/>
    </row>
    <row r="1596" spans="1:1">
      <c r="A1596" s="726"/>
    </row>
    <row r="1597" spans="1:1">
      <c r="A1597" s="726"/>
    </row>
    <row r="1598" spans="1:1">
      <c r="A1598" s="726"/>
    </row>
    <row r="1599" spans="1:1">
      <c r="A1599" s="726"/>
    </row>
    <row r="1600" spans="1:1">
      <c r="A1600" s="726"/>
    </row>
    <row r="1601" spans="1:1">
      <c r="A1601" s="726"/>
    </row>
    <row r="1602" spans="1:1">
      <c r="A1602" s="726"/>
    </row>
    <row r="1603" spans="1:1">
      <c r="A1603" s="726"/>
    </row>
    <row r="1604" spans="1:1">
      <c r="A1604" s="726"/>
    </row>
    <row r="1605" spans="1:1">
      <c r="A1605" s="726"/>
    </row>
    <row r="1606" spans="1:1">
      <c r="A1606" s="726"/>
    </row>
    <row r="1607" spans="1:1">
      <c r="A1607" s="726"/>
    </row>
    <row r="1608" spans="1:1">
      <c r="A1608" s="726"/>
    </row>
    <row r="1609" spans="1:1">
      <c r="A1609" s="726"/>
    </row>
    <row r="1610" spans="1:1">
      <c r="A1610" s="726"/>
    </row>
    <row r="1611" spans="1:1">
      <c r="A1611" s="726"/>
    </row>
    <row r="1612" spans="1:1">
      <c r="A1612" s="726"/>
    </row>
    <row r="1613" spans="1:1">
      <c r="A1613" s="726"/>
    </row>
    <row r="1614" spans="1:1">
      <c r="A1614" s="726"/>
    </row>
    <row r="1615" spans="1:1">
      <c r="A1615" s="726"/>
    </row>
    <row r="1616" spans="1:1">
      <c r="A1616" s="726"/>
    </row>
    <row r="1617" spans="1:1">
      <c r="A1617" s="726"/>
    </row>
    <row r="1618" spans="1:1">
      <c r="A1618" s="726"/>
    </row>
    <row r="1619" spans="1:1">
      <c r="A1619" s="726"/>
    </row>
    <row r="1620" spans="1:1">
      <c r="A1620" s="726"/>
    </row>
    <row r="1621" spans="1:1">
      <c r="A1621" s="726"/>
    </row>
    <row r="1622" spans="1:1">
      <c r="A1622" s="726"/>
    </row>
    <row r="1623" spans="1:1">
      <c r="A1623" s="726"/>
    </row>
    <row r="1624" spans="1:1">
      <c r="A1624" s="726"/>
    </row>
    <row r="1625" spans="1:1">
      <c r="A1625" s="726"/>
    </row>
    <row r="1626" spans="1:1">
      <c r="A1626" s="726"/>
    </row>
    <row r="1627" spans="1:1">
      <c r="A1627" s="726"/>
    </row>
    <row r="1628" spans="1:1">
      <c r="A1628" s="726"/>
    </row>
    <row r="1629" spans="1:1">
      <c r="A1629" s="726"/>
    </row>
    <row r="1630" spans="1:1">
      <c r="A1630" s="726"/>
    </row>
    <row r="1631" spans="1:1">
      <c r="A1631" s="726"/>
    </row>
    <row r="1632" spans="1:1">
      <c r="A1632" s="726"/>
    </row>
    <row r="1633" spans="1:1">
      <c r="A1633" s="726"/>
    </row>
    <row r="1634" spans="1:1">
      <c r="A1634" s="726"/>
    </row>
    <row r="1635" spans="1:1">
      <c r="A1635" s="726"/>
    </row>
    <row r="1636" spans="1:1">
      <c r="A1636" s="726"/>
    </row>
    <row r="1637" spans="1:1">
      <c r="A1637" s="726"/>
    </row>
    <row r="1638" spans="1:1">
      <c r="A1638" s="726"/>
    </row>
    <row r="1639" spans="1:1">
      <c r="A1639" s="726"/>
    </row>
    <row r="1640" spans="1:1">
      <c r="A1640" s="726"/>
    </row>
    <row r="1641" spans="1:1">
      <c r="A1641" s="726"/>
    </row>
    <row r="1642" spans="1:1">
      <c r="A1642" s="726"/>
    </row>
    <row r="1643" spans="1:1">
      <c r="A1643" s="726"/>
    </row>
    <row r="1644" spans="1:1">
      <c r="A1644" s="726"/>
    </row>
    <row r="1645" spans="1:1">
      <c r="A1645" s="726"/>
    </row>
    <row r="1646" spans="1:1">
      <c r="A1646" s="726"/>
    </row>
    <row r="1647" spans="1:1">
      <c r="A1647" s="726"/>
    </row>
    <row r="1648" spans="1:1">
      <c r="A1648" s="726"/>
    </row>
    <row r="1649" spans="1:1">
      <c r="A1649" s="726"/>
    </row>
    <row r="1650" spans="1:1">
      <c r="A1650" s="726"/>
    </row>
    <row r="1651" spans="1:1">
      <c r="A1651" s="726"/>
    </row>
    <row r="1652" spans="1:1">
      <c r="A1652" s="726"/>
    </row>
    <row r="1653" spans="1:1">
      <c r="A1653" s="726"/>
    </row>
    <row r="1654" spans="1:1">
      <c r="A1654" s="726"/>
    </row>
    <row r="1655" spans="1:1">
      <c r="A1655" s="726"/>
    </row>
    <row r="1656" spans="1:1">
      <c r="A1656" s="726"/>
    </row>
    <row r="1657" spans="1:1">
      <c r="A1657" s="726"/>
    </row>
    <row r="1658" spans="1:1">
      <c r="A1658" s="726"/>
    </row>
    <row r="1659" spans="1:1">
      <c r="A1659" s="726"/>
    </row>
    <row r="1660" spans="1:1">
      <c r="A1660" s="726"/>
    </row>
    <row r="1661" spans="1:1">
      <c r="A1661" s="726"/>
    </row>
    <row r="1662" spans="1:1">
      <c r="A1662" s="726"/>
    </row>
    <row r="1663" spans="1:1">
      <c r="A1663" s="726"/>
    </row>
    <row r="1664" spans="1:1">
      <c r="A1664" s="726"/>
    </row>
    <row r="1665" spans="1:1">
      <c r="A1665" s="726"/>
    </row>
    <row r="1666" spans="1:1">
      <c r="A1666" s="726"/>
    </row>
    <row r="1667" spans="1:1">
      <c r="A1667" s="726"/>
    </row>
    <row r="1668" spans="1:1">
      <c r="A1668" s="726"/>
    </row>
    <row r="1669" spans="1:1">
      <c r="A1669" s="726"/>
    </row>
    <row r="1670" spans="1:1">
      <c r="A1670" s="726"/>
    </row>
    <row r="1671" spans="1:1">
      <c r="A1671" s="726"/>
    </row>
    <row r="1672" spans="1:1">
      <c r="A1672" s="726"/>
    </row>
    <row r="1673" spans="1:1">
      <c r="A1673" s="726"/>
    </row>
    <row r="1674" spans="1:1">
      <c r="A1674" s="726"/>
    </row>
    <row r="1675" spans="1:1">
      <c r="A1675" s="726"/>
    </row>
    <row r="1676" spans="1:1">
      <c r="A1676" s="726"/>
    </row>
    <row r="1677" spans="1:1">
      <c r="A1677" s="726"/>
    </row>
    <row r="1678" spans="1:1">
      <c r="A1678" s="726"/>
    </row>
    <row r="1679" spans="1:1">
      <c r="A1679" s="726"/>
    </row>
    <row r="1680" spans="1:1">
      <c r="A1680" s="726"/>
    </row>
    <row r="1681" spans="1:1">
      <c r="A1681" s="726"/>
    </row>
    <row r="1682" spans="1:1">
      <c r="A1682" s="726"/>
    </row>
    <row r="1683" spans="1:1">
      <c r="A1683" s="726"/>
    </row>
    <row r="1684" spans="1:1">
      <c r="A1684" s="726"/>
    </row>
    <row r="1685" spans="1:1">
      <c r="A1685" s="726"/>
    </row>
    <row r="1686" spans="1:1">
      <c r="A1686" s="726"/>
    </row>
    <row r="1687" spans="1:1">
      <c r="A1687" s="726"/>
    </row>
    <row r="1688" spans="1:1">
      <c r="A1688" s="726"/>
    </row>
    <row r="1689" spans="1:1">
      <c r="A1689" s="726"/>
    </row>
    <row r="1690" spans="1:1">
      <c r="A1690" s="726"/>
    </row>
    <row r="1691" spans="1:1">
      <c r="A1691" s="726"/>
    </row>
    <row r="1692" spans="1:1">
      <c r="A1692" s="726"/>
    </row>
    <row r="1693" spans="1:1">
      <c r="A1693" s="726"/>
    </row>
    <row r="1694" spans="1:1">
      <c r="A1694" s="726"/>
    </row>
    <row r="1695" spans="1:1">
      <c r="A1695" s="726"/>
    </row>
    <row r="1696" spans="1:1">
      <c r="A1696" s="726"/>
    </row>
    <row r="1697" spans="1:1">
      <c r="A1697" s="726"/>
    </row>
    <row r="1698" spans="1:1">
      <c r="A1698" s="726"/>
    </row>
    <row r="1699" spans="1:1">
      <c r="A1699" s="726"/>
    </row>
    <row r="1700" spans="1:1">
      <c r="A1700" s="726"/>
    </row>
    <row r="1701" spans="1:1">
      <c r="A1701" s="726"/>
    </row>
    <row r="1702" spans="1:1">
      <c r="A1702" s="726"/>
    </row>
    <row r="1703" spans="1:1">
      <c r="A1703" s="726"/>
    </row>
    <row r="1704" spans="1:1">
      <c r="A1704" s="726"/>
    </row>
    <row r="1705" spans="1:1">
      <c r="A1705" s="726"/>
    </row>
    <row r="1706" spans="1:1">
      <c r="A1706" s="726"/>
    </row>
    <row r="1707" spans="1:1">
      <c r="A1707" s="726"/>
    </row>
    <row r="1708" spans="1:1">
      <c r="A1708" s="726"/>
    </row>
    <row r="1709" spans="1:1">
      <c r="A1709" s="726"/>
    </row>
    <row r="1710" spans="1:1">
      <c r="A1710" s="726"/>
    </row>
    <row r="1711" spans="1:1">
      <c r="A1711" s="726"/>
    </row>
    <row r="1712" spans="1:1">
      <c r="A1712" s="726"/>
    </row>
    <row r="1713" spans="1:1">
      <c r="A1713" s="726"/>
    </row>
    <row r="1714" spans="1:1">
      <c r="A1714" s="726"/>
    </row>
    <row r="1715" spans="1:1">
      <c r="A1715" s="726"/>
    </row>
    <row r="1716" spans="1:1">
      <c r="A1716" s="726"/>
    </row>
    <row r="1717" spans="1:1">
      <c r="A1717" s="726"/>
    </row>
    <row r="1718" spans="1:1">
      <c r="A1718" s="726"/>
    </row>
    <row r="1719" spans="1:1">
      <c r="A1719" s="726"/>
    </row>
    <row r="1720" spans="1:1">
      <c r="A1720" s="726"/>
    </row>
    <row r="1721" spans="1:1">
      <c r="A1721" s="726"/>
    </row>
    <row r="1722" spans="1:1">
      <c r="A1722" s="726"/>
    </row>
    <row r="1723" spans="1:1">
      <c r="A1723" s="726"/>
    </row>
    <row r="1724" spans="1:1">
      <c r="A1724" s="726"/>
    </row>
    <row r="1725" spans="1:1">
      <c r="A1725" s="726"/>
    </row>
    <row r="1726" spans="1:1">
      <c r="A1726" s="726"/>
    </row>
    <row r="1727" spans="1:1">
      <c r="A1727" s="726"/>
    </row>
    <row r="1728" spans="1:1">
      <c r="A1728" s="726"/>
    </row>
    <row r="1729" spans="1:1">
      <c r="A1729" s="726"/>
    </row>
    <row r="1730" spans="1:1">
      <c r="A1730" s="726"/>
    </row>
    <row r="1731" spans="1:1">
      <c r="A1731" s="726"/>
    </row>
    <row r="1732" spans="1:1">
      <c r="A1732" s="726"/>
    </row>
    <row r="1733" spans="1:1">
      <c r="A1733" s="726"/>
    </row>
    <row r="1734" spans="1:1">
      <c r="A1734" s="726"/>
    </row>
    <row r="1735" spans="1:1">
      <c r="A1735" s="726"/>
    </row>
    <row r="1736" spans="1:1">
      <c r="A1736" s="726"/>
    </row>
    <row r="1737" spans="1:1">
      <c r="A1737" s="726"/>
    </row>
    <row r="1738" spans="1:1">
      <c r="A1738" s="726"/>
    </row>
    <row r="1739" spans="1:1">
      <c r="A1739" s="726"/>
    </row>
    <row r="1740" spans="1:1">
      <c r="A1740" s="726"/>
    </row>
    <row r="1741" spans="1:1">
      <c r="A1741" s="726"/>
    </row>
    <row r="1742" spans="1:1">
      <c r="A1742" s="726"/>
    </row>
    <row r="1743" spans="1:1">
      <c r="A1743" s="726"/>
    </row>
    <row r="1744" spans="1:1">
      <c r="A1744" s="726"/>
    </row>
    <row r="1745" spans="1:1">
      <c r="A1745" s="726"/>
    </row>
    <row r="1746" spans="1:1">
      <c r="A1746" s="726"/>
    </row>
    <row r="1747" spans="1:1">
      <c r="A1747" s="726"/>
    </row>
    <row r="1748" spans="1:1">
      <c r="A1748" s="726"/>
    </row>
    <row r="1749" spans="1:1">
      <c r="A1749" s="726"/>
    </row>
    <row r="1750" spans="1:1">
      <c r="A1750" s="726"/>
    </row>
    <row r="1751" spans="1:1">
      <c r="A1751" s="726"/>
    </row>
  </sheetData>
  <mergeCells count="1">
    <mergeCell ref="A3:E3"/>
  </mergeCells>
  <phoneticPr fontId="0" type="noConversion"/>
  <printOptions horizontalCentered="1" verticalCentered="1"/>
  <pageMargins left="0.75" right="0.75" top="0.25" bottom="0.25" header="0.1" footer="0"/>
  <pageSetup scale="89" orientation="portrait" r:id="rId1"/>
  <headerFooter alignWithMargins="0">
    <oddFooter>&amp;A</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pageSetUpPr fitToPage="1"/>
  </sheetPr>
  <dimension ref="A1:E54"/>
  <sheetViews>
    <sheetView workbookViewId="0"/>
  </sheetViews>
  <sheetFormatPr defaultRowHeight="12.6"/>
  <cols>
    <col min="1" max="1" width="10.42578125" customWidth="1"/>
    <col min="2" max="2" width="40.5703125" customWidth="1"/>
    <col min="3" max="3" width="6" customWidth="1"/>
    <col min="4" max="4" width="17.28515625" customWidth="1"/>
    <col min="5" max="5" width="17.7109375" customWidth="1"/>
  </cols>
  <sheetData>
    <row r="1" spans="1:5">
      <c r="A1" s="46">
        <f>Title!B12</f>
        <v>0</v>
      </c>
      <c r="B1" s="692"/>
      <c r="C1" s="692"/>
      <c r="D1" s="692"/>
      <c r="E1" s="117" t="str">
        <f>'72'!E1</f>
        <v>For The Year Ended</v>
      </c>
    </row>
    <row r="2" spans="1:5" ht="12.95" thickBot="1">
      <c r="A2" s="692" t="s">
        <v>82</v>
      </c>
      <c r="B2" s="692"/>
      <c r="C2" s="726"/>
      <c r="D2" s="692"/>
      <c r="E2" s="116">
        <f>Title!F37</f>
        <v>0</v>
      </c>
    </row>
    <row r="3" spans="1:5" ht="12.95">
      <c r="A3" s="904" t="s">
        <v>1757</v>
      </c>
      <c r="B3" s="904"/>
      <c r="C3" s="904"/>
      <c r="D3" s="904"/>
      <c r="E3" s="904"/>
    </row>
    <row r="4" spans="1:5" ht="12.95">
      <c r="A4" s="1107" t="s">
        <v>1758</v>
      </c>
      <c r="B4" s="1107"/>
      <c r="C4" s="1107"/>
      <c r="D4" s="1107"/>
      <c r="E4" s="1107"/>
    </row>
    <row r="5" spans="1:5" ht="12.95" thickBot="1">
      <c r="A5" s="1687"/>
      <c r="B5" s="1687"/>
      <c r="C5" s="1687"/>
      <c r="D5" s="1687"/>
      <c r="E5" s="1687"/>
    </row>
    <row r="6" spans="1:5">
      <c r="A6" s="1688"/>
      <c r="B6" s="1689"/>
      <c r="C6" s="1689"/>
      <c r="D6" s="1689"/>
      <c r="E6" s="1690"/>
    </row>
    <row r="7" spans="1:5">
      <c r="A7" s="1684" t="s">
        <v>203</v>
      </c>
      <c r="B7" s="1685"/>
      <c r="C7" s="1685"/>
      <c r="D7" s="1685"/>
      <c r="E7" s="1686"/>
    </row>
    <row r="8" spans="1:5">
      <c r="A8" s="1684"/>
      <c r="B8" s="1685"/>
      <c r="C8" s="1685"/>
      <c r="D8" s="1685"/>
      <c r="E8" s="1686"/>
    </row>
    <row r="9" spans="1:5">
      <c r="A9" s="1684"/>
      <c r="B9" s="1685"/>
      <c r="C9" s="1685"/>
      <c r="D9" s="1685"/>
      <c r="E9" s="1686"/>
    </row>
    <row r="10" spans="1:5">
      <c r="A10" s="1684" t="s">
        <v>203</v>
      </c>
      <c r="B10" s="1685"/>
      <c r="C10" s="1685"/>
      <c r="D10" s="1685"/>
      <c r="E10" s="1686"/>
    </row>
    <row r="11" spans="1:5">
      <c r="A11" s="1684" t="s">
        <v>203</v>
      </c>
      <c r="B11" s="1685"/>
      <c r="C11" s="1685"/>
      <c r="D11" s="1685"/>
      <c r="E11" s="1686"/>
    </row>
    <row r="12" spans="1:5">
      <c r="A12" s="1684"/>
      <c r="B12" s="1685"/>
      <c r="C12" s="1685"/>
      <c r="D12" s="1685"/>
      <c r="E12" s="1686"/>
    </row>
    <row r="13" spans="1:5">
      <c r="A13" s="1684" t="s">
        <v>203</v>
      </c>
      <c r="B13" s="1685"/>
      <c r="C13" s="1685"/>
      <c r="D13" s="1685"/>
      <c r="E13" s="1686"/>
    </row>
    <row r="14" spans="1:5">
      <c r="A14" s="1684"/>
      <c r="B14" s="1685"/>
      <c r="C14" s="1685"/>
      <c r="D14" s="1685"/>
      <c r="E14" s="1686"/>
    </row>
    <row r="15" spans="1:5">
      <c r="A15" s="1684"/>
      <c r="B15" s="1685"/>
      <c r="C15" s="1685"/>
      <c r="D15" s="1685"/>
      <c r="E15" s="1686"/>
    </row>
    <row r="16" spans="1:5">
      <c r="A16" s="1684"/>
      <c r="B16" s="1685"/>
      <c r="C16" s="1685"/>
      <c r="D16" s="1685"/>
      <c r="E16" s="1686"/>
    </row>
    <row r="17" spans="1:5">
      <c r="A17" s="1684"/>
      <c r="B17" s="1685"/>
      <c r="C17" s="1685"/>
      <c r="D17" s="1685"/>
      <c r="E17" s="1686"/>
    </row>
    <row r="18" spans="1:5">
      <c r="A18" s="1684"/>
      <c r="B18" s="1685"/>
      <c r="C18" s="1685"/>
      <c r="D18" s="1685"/>
      <c r="E18" s="1686"/>
    </row>
    <row r="19" spans="1:5">
      <c r="A19" s="1684"/>
      <c r="B19" s="1685"/>
      <c r="C19" s="1685"/>
      <c r="D19" s="1685"/>
      <c r="E19" s="1686"/>
    </row>
    <row r="20" spans="1:5">
      <c r="A20" s="1684"/>
      <c r="B20" s="1685"/>
      <c r="C20" s="1685"/>
      <c r="D20" s="1685"/>
      <c r="E20" s="1686"/>
    </row>
    <row r="21" spans="1:5">
      <c r="A21" s="1684"/>
      <c r="B21" s="1685"/>
      <c r="C21" s="1685"/>
      <c r="D21" s="1685"/>
      <c r="E21" s="1686"/>
    </row>
    <row r="22" spans="1:5">
      <c r="A22" s="1684"/>
      <c r="B22" s="1685"/>
      <c r="C22" s="1685"/>
      <c r="D22" s="1685"/>
      <c r="E22" s="1686"/>
    </row>
    <row r="23" spans="1:5">
      <c r="A23" s="1684"/>
      <c r="B23" s="1685"/>
      <c r="C23" s="1685"/>
      <c r="D23" s="1685"/>
      <c r="E23" s="1686"/>
    </row>
    <row r="24" spans="1:5">
      <c r="A24" s="1684"/>
      <c r="B24" s="1685"/>
      <c r="C24" s="1685"/>
      <c r="D24" s="1685"/>
      <c r="E24" s="1686"/>
    </row>
    <row r="25" spans="1:5">
      <c r="A25" s="1684"/>
      <c r="B25" s="1685"/>
      <c r="C25" s="1685"/>
      <c r="D25" s="1685"/>
      <c r="E25" s="1686"/>
    </row>
    <row r="26" spans="1:5">
      <c r="A26" s="1684"/>
      <c r="B26" s="1685"/>
      <c r="C26" s="1685"/>
      <c r="D26" s="1685"/>
      <c r="E26" s="1686"/>
    </row>
    <row r="27" spans="1:5">
      <c r="A27" s="1684"/>
      <c r="B27" s="1685"/>
      <c r="C27" s="1685"/>
      <c r="D27" s="1685"/>
      <c r="E27" s="1686"/>
    </row>
    <row r="28" spans="1:5">
      <c r="A28" s="1684"/>
      <c r="B28" s="1685"/>
      <c r="C28" s="1685"/>
      <c r="D28" s="1685"/>
      <c r="E28" s="1686"/>
    </row>
    <row r="29" spans="1:5">
      <c r="A29" s="1684"/>
      <c r="B29" s="1685"/>
      <c r="C29" s="1685"/>
      <c r="D29" s="1685"/>
      <c r="E29" s="1686"/>
    </row>
    <row r="30" spans="1:5">
      <c r="A30" s="1684"/>
      <c r="B30" s="1685"/>
      <c r="C30" s="1685"/>
      <c r="D30" s="1685"/>
      <c r="E30" s="1686"/>
    </row>
    <row r="31" spans="1:5">
      <c r="A31" s="1684"/>
      <c r="B31" s="1685"/>
      <c r="C31" s="1685"/>
      <c r="D31" s="1685"/>
      <c r="E31" s="1686"/>
    </row>
    <row r="32" spans="1:5">
      <c r="A32" s="1684"/>
      <c r="B32" s="1685"/>
      <c r="C32" s="1685"/>
      <c r="D32" s="1685"/>
      <c r="E32" s="1686"/>
    </row>
    <row r="33" spans="1:5">
      <c r="A33" s="1684"/>
      <c r="B33" s="1685"/>
      <c r="C33" s="1685"/>
      <c r="D33" s="1685"/>
      <c r="E33" s="1686"/>
    </row>
    <row r="34" spans="1:5">
      <c r="A34" s="1684"/>
      <c r="B34" s="1685"/>
      <c r="C34" s="1685"/>
      <c r="D34" s="1685"/>
      <c r="E34" s="1686"/>
    </row>
    <row r="35" spans="1:5">
      <c r="A35" s="1684"/>
      <c r="B35" s="1685"/>
      <c r="C35" s="1685"/>
      <c r="D35" s="1685"/>
      <c r="E35" s="1686"/>
    </row>
    <row r="36" spans="1:5">
      <c r="A36" s="1684"/>
      <c r="B36" s="1685"/>
      <c r="C36" s="1685"/>
      <c r="D36" s="1685"/>
      <c r="E36" s="1686"/>
    </row>
    <row r="37" spans="1:5">
      <c r="A37" s="1684"/>
      <c r="B37" s="1685"/>
      <c r="C37" s="1685"/>
      <c r="D37" s="1685"/>
      <c r="E37" s="1686"/>
    </row>
    <row r="38" spans="1:5">
      <c r="A38" s="1684"/>
      <c r="B38" s="1685"/>
      <c r="C38" s="1685"/>
      <c r="D38" s="1685"/>
      <c r="E38" s="1686"/>
    </row>
    <row r="39" spans="1:5">
      <c r="A39" s="1684"/>
      <c r="B39" s="1685"/>
      <c r="C39" s="1685"/>
      <c r="D39" s="1685"/>
      <c r="E39" s="1686"/>
    </row>
    <row r="40" spans="1:5">
      <c r="A40" s="1684"/>
      <c r="B40" s="1685"/>
      <c r="C40" s="1685"/>
      <c r="D40" s="1685"/>
      <c r="E40" s="1686"/>
    </row>
    <row r="41" spans="1:5">
      <c r="A41" s="1684"/>
      <c r="B41" s="1685"/>
      <c r="C41" s="1685"/>
      <c r="D41" s="1685"/>
      <c r="E41" s="1686"/>
    </row>
    <row r="42" spans="1:5">
      <c r="A42" s="1684"/>
      <c r="B42" s="1685"/>
      <c r="C42" s="1685"/>
      <c r="D42" s="1685"/>
      <c r="E42" s="1686"/>
    </row>
    <row r="43" spans="1:5">
      <c r="A43" s="1684"/>
      <c r="B43" s="1685"/>
      <c r="C43" s="1685"/>
      <c r="D43" s="1685"/>
      <c r="E43" s="1686"/>
    </row>
    <row r="44" spans="1:5">
      <c r="A44" s="1684"/>
      <c r="B44" s="1685"/>
      <c r="C44" s="1685"/>
      <c r="D44" s="1685"/>
      <c r="E44" s="1686"/>
    </row>
    <row r="45" spans="1:5">
      <c r="A45" s="1684"/>
      <c r="B45" s="1685"/>
      <c r="C45" s="1685"/>
      <c r="D45" s="1685"/>
      <c r="E45" s="1686"/>
    </row>
    <row r="46" spans="1:5">
      <c r="A46" s="1684"/>
      <c r="B46" s="1685"/>
      <c r="C46" s="1685"/>
      <c r="D46" s="1685"/>
      <c r="E46" s="1686"/>
    </row>
    <row r="47" spans="1:5">
      <c r="A47" s="1684"/>
      <c r="B47" s="1685"/>
      <c r="C47" s="1685"/>
      <c r="D47" s="1685"/>
      <c r="E47" s="1686"/>
    </row>
    <row r="48" spans="1:5">
      <c r="A48" s="1684"/>
      <c r="B48" s="1685"/>
      <c r="C48" s="1685"/>
      <c r="D48" s="1685"/>
      <c r="E48" s="1686"/>
    </row>
    <row r="49" spans="1:5">
      <c r="A49" s="1684"/>
      <c r="B49" s="1685"/>
      <c r="C49" s="1685"/>
      <c r="D49" s="1685"/>
      <c r="E49" s="1686"/>
    </row>
    <row r="50" spans="1:5">
      <c r="A50" s="1684"/>
      <c r="B50" s="1685"/>
      <c r="C50" s="1685"/>
      <c r="D50" s="1685"/>
      <c r="E50" s="1686"/>
    </row>
    <row r="51" spans="1:5">
      <c r="A51" s="1684"/>
      <c r="B51" s="1685"/>
      <c r="C51" s="1685"/>
      <c r="D51" s="1685"/>
      <c r="E51" s="1686"/>
    </row>
    <row r="52" spans="1:5">
      <c r="A52" s="1684"/>
      <c r="B52" s="1685"/>
      <c r="C52" s="1685"/>
      <c r="D52" s="1685"/>
      <c r="E52" s="1686"/>
    </row>
    <row r="53" spans="1:5">
      <c r="A53" s="1684"/>
      <c r="B53" s="1685"/>
      <c r="C53" s="1685"/>
      <c r="D53" s="1685"/>
      <c r="E53" s="1686"/>
    </row>
    <row r="54" spans="1:5">
      <c r="A54" s="1684"/>
      <c r="B54" s="1685"/>
      <c r="C54" s="1685"/>
      <c r="D54" s="1685"/>
      <c r="E54" s="1686"/>
    </row>
  </sheetData>
  <mergeCells count="52">
    <mergeCell ref="A3:E3"/>
    <mergeCell ref="A4:E4"/>
    <mergeCell ref="A5:E5"/>
    <mergeCell ref="A6:E6"/>
    <mergeCell ref="A46:E46"/>
    <mergeCell ref="A31:E31"/>
    <mergeCell ref="A32:E32"/>
    <mergeCell ref="A33:E33"/>
    <mergeCell ref="A34:E34"/>
    <mergeCell ref="A35:E35"/>
    <mergeCell ref="A36:E36"/>
    <mergeCell ref="A42:E42"/>
    <mergeCell ref="A43:E43"/>
    <mergeCell ref="A44:E44"/>
    <mergeCell ref="A45:E45"/>
    <mergeCell ref="A37:E37"/>
    <mergeCell ref="A11:E11"/>
    <mergeCell ref="A12:E12"/>
    <mergeCell ref="A13:E13"/>
    <mergeCell ref="A14:E14"/>
    <mergeCell ref="A7:E7"/>
    <mergeCell ref="A8:E8"/>
    <mergeCell ref="A9:E9"/>
    <mergeCell ref="A10:E10"/>
    <mergeCell ref="A19:E19"/>
    <mergeCell ref="A20:E20"/>
    <mergeCell ref="A21:E21"/>
    <mergeCell ref="A22:E22"/>
    <mergeCell ref="A15:E15"/>
    <mergeCell ref="A16:E16"/>
    <mergeCell ref="A17:E17"/>
    <mergeCell ref="A18:E18"/>
    <mergeCell ref="A23:E23"/>
    <mergeCell ref="A48:E48"/>
    <mergeCell ref="A49:E49"/>
    <mergeCell ref="A24:E24"/>
    <mergeCell ref="A25:E25"/>
    <mergeCell ref="A26:E26"/>
    <mergeCell ref="A27:E27"/>
    <mergeCell ref="A28:E28"/>
    <mergeCell ref="A29:E29"/>
    <mergeCell ref="A30:E30"/>
    <mergeCell ref="A47:E47"/>
    <mergeCell ref="A38:E38"/>
    <mergeCell ref="A39:E39"/>
    <mergeCell ref="A40:E40"/>
    <mergeCell ref="A41:E41"/>
    <mergeCell ref="A54:E54"/>
    <mergeCell ref="A50:E50"/>
    <mergeCell ref="A51:E51"/>
    <mergeCell ref="A52:E52"/>
    <mergeCell ref="A53:E53"/>
  </mergeCells>
  <phoneticPr fontId="0" type="noConversion"/>
  <printOptions horizontalCentered="1" verticalCentered="1"/>
  <pageMargins left="0.75" right="0.75" top="1" bottom="1" header="0.5" footer="0"/>
  <pageSetup scale="96" orientation="portrait" r:id="rId1"/>
  <headerFooter alignWithMargins="0">
    <oddFooter>&amp;A</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pageSetUpPr fitToPage="1"/>
  </sheetPr>
  <dimension ref="A1:I361"/>
  <sheetViews>
    <sheetView workbookViewId="0"/>
  </sheetViews>
  <sheetFormatPr defaultRowHeight="12.6"/>
  <cols>
    <col min="3" max="3" width="12.7109375" customWidth="1"/>
    <col min="8" max="8" width="16" customWidth="1"/>
    <col min="9" max="9" width="13.7109375" customWidth="1"/>
  </cols>
  <sheetData>
    <row r="1" spans="1:9">
      <c r="A1" s="46">
        <f>Title!B12</f>
        <v>0</v>
      </c>
      <c r="B1" s="2"/>
      <c r="C1" s="2"/>
      <c r="D1" s="2"/>
      <c r="E1" s="2"/>
      <c r="F1" s="2"/>
      <c r="G1" s="2"/>
      <c r="H1" s="961" t="str">
        <f>'39'!I1</f>
        <v>For The Year Ended</v>
      </c>
      <c r="I1" s="962"/>
    </row>
    <row r="2" spans="1:9" ht="12.95" thickBot="1">
      <c r="A2" s="692" t="s">
        <v>82</v>
      </c>
      <c r="B2" s="692"/>
      <c r="C2" s="692"/>
      <c r="D2" s="692"/>
      <c r="E2" s="692"/>
      <c r="F2" s="692"/>
      <c r="G2" s="692"/>
      <c r="H2" s="963">
        <f>'39'!I2</f>
        <v>0</v>
      </c>
      <c r="I2" s="964"/>
    </row>
    <row r="4" spans="1:9" ht="12.95">
      <c r="A4" s="904" t="s">
        <v>1759</v>
      </c>
      <c r="B4" s="904"/>
      <c r="C4" s="904"/>
      <c r="D4" s="904"/>
      <c r="E4" s="904"/>
      <c r="F4" s="904"/>
      <c r="G4" s="904"/>
      <c r="H4" s="904"/>
      <c r="I4" s="904"/>
    </row>
    <row r="5" spans="1:9" ht="28.5" customHeight="1">
      <c r="A5" s="1288" t="s">
        <v>1760</v>
      </c>
      <c r="B5" s="1288"/>
      <c r="C5" s="1288"/>
      <c r="D5" s="1288"/>
      <c r="E5" s="1288"/>
      <c r="F5" s="1288"/>
      <c r="G5" s="1288"/>
      <c r="H5" s="1288"/>
      <c r="I5" s="1288"/>
    </row>
    <row r="6" spans="1:9" ht="13.5" thickBot="1">
      <c r="A6" s="1064" t="s">
        <v>1761</v>
      </c>
      <c r="B6" s="1064"/>
      <c r="C6" s="1064"/>
      <c r="D6" s="1064"/>
      <c r="E6" s="1064"/>
      <c r="F6" s="1064"/>
      <c r="G6" s="1064"/>
      <c r="H6" s="1064"/>
      <c r="I6" s="1064"/>
    </row>
    <row r="7" spans="1:9" ht="12.95" thickBot="1">
      <c r="A7" s="1076" t="s">
        <v>1762</v>
      </c>
      <c r="B7" s="1077"/>
      <c r="C7" s="1078"/>
      <c r="D7" s="1077" t="s">
        <v>1763</v>
      </c>
      <c r="E7" s="1078"/>
      <c r="F7" s="1077" t="s">
        <v>1764</v>
      </c>
      <c r="G7" s="1078"/>
      <c r="H7" s="1156" t="s">
        <v>1765</v>
      </c>
      <c r="I7" s="1157"/>
    </row>
    <row r="8" spans="1:9" ht="25.5" customHeight="1" thickBot="1">
      <c r="A8" s="1079"/>
      <c r="B8" s="1080"/>
      <c r="C8" s="1081"/>
      <c r="D8" s="1080"/>
      <c r="E8" s="1081"/>
      <c r="F8" s="1080"/>
      <c r="G8" s="1081"/>
      <c r="H8" s="729" t="s">
        <v>1766</v>
      </c>
      <c r="I8" s="45" t="s">
        <v>1767</v>
      </c>
    </row>
    <row r="9" spans="1:9" ht="24" customHeight="1">
      <c r="A9" s="1692" t="s">
        <v>1187</v>
      </c>
      <c r="B9" s="1609"/>
      <c r="C9" s="1693"/>
      <c r="D9" s="912"/>
      <c r="E9" s="913"/>
      <c r="F9" s="912"/>
      <c r="G9" s="913"/>
      <c r="H9" s="727"/>
      <c r="I9" s="787"/>
    </row>
    <row r="10" spans="1:9" ht="15.6" customHeight="1">
      <c r="A10" s="910" t="s">
        <v>1768</v>
      </c>
      <c r="B10" s="1095"/>
      <c r="C10" s="911"/>
      <c r="D10" s="1073"/>
      <c r="E10" s="1075"/>
      <c r="F10" s="1073"/>
      <c r="G10" s="1075"/>
      <c r="H10" s="812"/>
      <c r="I10" s="169"/>
    </row>
    <row r="11" spans="1:9" ht="15.6" customHeight="1">
      <c r="A11" s="912" t="s">
        <v>1769</v>
      </c>
      <c r="B11" s="997"/>
      <c r="C11" s="913"/>
      <c r="D11" s="1694"/>
      <c r="E11" s="1695"/>
      <c r="F11" s="1694"/>
      <c r="G11" s="1695"/>
      <c r="H11" s="770">
        <f>D11-F11</f>
        <v>0</v>
      </c>
      <c r="I11" s="527" t="str">
        <f>IF(F11&lt;&gt;0,H11/F11," ")</f>
        <v xml:space="preserve"> </v>
      </c>
    </row>
    <row r="12" spans="1:9" ht="15.6" customHeight="1">
      <c r="A12" s="910" t="s">
        <v>1770</v>
      </c>
      <c r="B12" s="1095"/>
      <c r="C12" s="911"/>
      <c r="D12" s="1339"/>
      <c r="E12" s="1341"/>
      <c r="F12" s="1339"/>
      <c r="G12" s="1341"/>
      <c r="H12" s="780">
        <f t="shared" ref="H12:H19" si="0">D12-F12</f>
        <v>0</v>
      </c>
      <c r="I12" s="528" t="str">
        <f t="shared" ref="I12:I20" si="1">IF(F12&lt;&gt;0,H12/F12," ")</f>
        <v xml:space="preserve"> </v>
      </c>
    </row>
    <row r="13" spans="1:9" ht="15.6" customHeight="1">
      <c r="A13" s="912" t="s">
        <v>1771</v>
      </c>
      <c r="B13" s="997"/>
      <c r="C13" s="913"/>
      <c r="D13" s="1694"/>
      <c r="E13" s="1695"/>
      <c r="F13" s="1694"/>
      <c r="G13" s="1695"/>
      <c r="H13" s="770">
        <f t="shared" si="0"/>
        <v>0</v>
      </c>
      <c r="I13" s="527" t="str">
        <f t="shared" si="1"/>
        <v xml:space="preserve"> </v>
      </c>
    </row>
    <row r="14" spans="1:9" ht="15.6" customHeight="1">
      <c r="A14" s="910" t="s">
        <v>1772</v>
      </c>
      <c r="B14" s="1095"/>
      <c r="C14" s="911"/>
      <c r="D14" s="1339"/>
      <c r="E14" s="1341"/>
      <c r="F14" s="1339"/>
      <c r="G14" s="1341"/>
      <c r="H14" s="780">
        <f t="shared" si="0"/>
        <v>0</v>
      </c>
      <c r="I14" s="528" t="str">
        <f t="shared" si="1"/>
        <v xml:space="preserve"> </v>
      </c>
    </row>
    <row r="15" spans="1:9" ht="15.6" customHeight="1">
      <c r="A15" s="912" t="s">
        <v>1773</v>
      </c>
      <c r="B15" s="997"/>
      <c r="C15" s="913"/>
      <c r="D15" s="1694"/>
      <c r="E15" s="1695"/>
      <c r="F15" s="1694"/>
      <c r="G15" s="1695"/>
      <c r="H15" s="770">
        <f t="shared" si="0"/>
        <v>0</v>
      </c>
      <c r="I15" s="527" t="str">
        <f t="shared" si="1"/>
        <v xml:space="preserve"> </v>
      </c>
    </row>
    <row r="16" spans="1:9" ht="15.6" customHeight="1">
      <c r="A16" s="910" t="s">
        <v>1774</v>
      </c>
      <c r="B16" s="1095"/>
      <c r="C16" s="911"/>
      <c r="D16" s="1339"/>
      <c r="E16" s="1341"/>
      <c r="F16" s="1339"/>
      <c r="G16" s="1341"/>
      <c r="H16" s="780">
        <f t="shared" si="0"/>
        <v>0</v>
      </c>
      <c r="I16" s="528" t="str">
        <f t="shared" si="1"/>
        <v xml:space="preserve"> </v>
      </c>
    </row>
    <row r="17" spans="1:9" ht="15.6" customHeight="1">
      <c r="A17" s="912" t="s">
        <v>1775</v>
      </c>
      <c r="B17" s="997"/>
      <c r="C17" s="913"/>
      <c r="D17" s="1694"/>
      <c r="E17" s="1695"/>
      <c r="F17" s="1694"/>
      <c r="G17" s="1695"/>
      <c r="H17" s="770">
        <f t="shared" si="0"/>
        <v>0</v>
      </c>
      <c r="I17" s="527" t="str">
        <f t="shared" si="1"/>
        <v xml:space="preserve"> </v>
      </c>
    </row>
    <row r="18" spans="1:9" ht="15.6" customHeight="1">
      <c r="A18" s="910" t="s">
        <v>1776</v>
      </c>
      <c r="B18" s="1095"/>
      <c r="C18" s="911"/>
      <c r="D18" s="1339"/>
      <c r="E18" s="1341"/>
      <c r="F18" s="1339"/>
      <c r="G18" s="1341"/>
      <c r="H18" s="770">
        <f t="shared" si="0"/>
        <v>0</v>
      </c>
      <c r="I18" s="527" t="str">
        <f t="shared" si="1"/>
        <v xml:space="preserve"> </v>
      </c>
    </row>
    <row r="19" spans="1:9" ht="15.6" customHeight="1" thickBot="1">
      <c r="A19" s="910" t="s">
        <v>1777</v>
      </c>
      <c r="B19" s="1095"/>
      <c r="C19" s="911"/>
      <c r="D19" s="1696"/>
      <c r="E19" s="1697"/>
      <c r="F19" s="1696"/>
      <c r="G19" s="1697"/>
      <c r="H19" s="776">
        <f t="shared" si="0"/>
        <v>0</v>
      </c>
      <c r="I19" s="529" t="str">
        <f t="shared" si="1"/>
        <v xml:space="preserve"> </v>
      </c>
    </row>
    <row r="20" spans="1:9" ht="15.6" customHeight="1" thickBot="1">
      <c r="A20" s="927" t="s">
        <v>669</v>
      </c>
      <c r="B20" s="1131"/>
      <c r="C20" s="928"/>
      <c r="D20" s="1169">
        <f>SUM(D11:E19)</f>
        <v>0</v>
      </c>
      <c r="E20" s="1170"/>
      <c r="F20" s="1169">
        <f>SUM(F11:G19)</f>
        <v>0</v>
      </c>
      <c r="G20" s="1170"/>
      <c r="H20" s="776">
        <f>SUM(H11:H19)</f>
        <v>0</v>
      </c>
      <c r="I20" s="22" t="str">
        <f t="shared" si="1"/>
        <v xml:space="preserve"> </v>
      </c>
    </row>
    <row r="21" spans="1:9">
      <c r="A21" s="1133" t="s">
        <v>1778</v>
      </c>
      <c r="B21" s="1134"/>
      <c r="C21" s="1135"/>
      <c r="D21" s="1576"/>
      <c r="E21" s="1577"/>
      <c r="F21" s="1576"/>
      <c r="G21" s="1577"/>
      <c r="H21" s="1565"/>
      <c r="I21" s="1691"/>
    </row>
    <row r="22" spans="1:9" ht="10.5" customHeight="1">
      <c r="A22" s="1111"/>
      <c r="B22" s="1112"/>
      <c r="C22" s="1113"/>
      <c r="D22" s="1364"/>
      <c r="E22" s="1366"/>
      <c r="F22" s="1364"/>
      <c r="G22" s="1366"/>
      <c r="H22" s="1117"/>
      <c r="I22" s="1130"/>
    </row>
    <row r="23" spans="1:9" ht="15.6" customHeight="1">
      <c r="A23" s="910" t="s">
        <v>1768</v>
      </c>
      <c r="B23" s="1095"/>
      <c r="C23" s="911"/>
      <c r="D23" s="1339"/>
      <c r="E23" s="1341"/>
      <c r="F23" s="1339"/>
      <c r="G23" s="1341"/>
      <c r="H23" s="771">
        <f>D23-F23</f>
        <v>0</v>
      </c>
      <c r="I23" s="61" t="str">
        <f t="shared" ref="I23:I33" si="2">IF(F23&lt;&gt;0,H23/F23," ")</f>
        <v xml:space="preserve"> </v>
      </c>
    </row>
    <row r="24" spans="1:9" ht="15.6" customHeight="1">
      <c r="A24" s="912" t="s">
        <v>1769</v>
      </c>
      <c r="B24" s="997"/>
      <c r="C24" s="913"/>
      <c r="D24" s="1694"/>
      <c r="E24" s="1695"/>
      <c r="F24" s="1694"/>
      <c r="G24" s="1695"/>
      <c r="H24" s="771">
        <f t="shared" ref="H24:H32" si="3">D24-F24</f>
        <v>0</v>
      </c>
      <c r="I24" s="527" t="str">
        <f t="shared" si="2"/>
        <v xml:space="preserve"> </v>
      </c>
    </row>
    <row r="25" spans="1:9" ht="15.6" customHeight="1">
      <c r="A25" s="910" t="s">
        <v>1770</v>
      </c>
      <c r="B25" s="1095"/>
      <c r="C25" s="911"/>
      <c r="D25" s="1339"/>
      <c r="E25" s="1341"/>
      <c r="F25" s="1339"/>
      <c r="G25" s="1341"/>
      <c r="H25" s="771">
        <f t="shared" si="3"/>
        <v>0</v>
      </c>
      <c r="I25" s="527" t="str">
        <f t="shared" si="2"/>
        <v xml:space="preserve"> </v>
      </c>
    </row>
    <row r="26" spans="1:9" ht="15.6" customHeight="1">
      <c r="A26" s="912" t="s">
        <v>1771</v>
      </c>
      <c r="B26" s="997"/>
      <c r="C26" s="913"/>
      <c r="D26" s="1694"/>
      <c r="E26" s="1695"/>
      <c r="F26" s="1694"/>
      <c r="G26" s="1695"/>
      <c r="H26" s="771">
        <f t="shared" si="3"/>
        <v>0</v>
      </c>
      <c r="I26" s="527" t="str">
        <f t="shared" si="2"/>
        <v xml:space="preserve"> </v>
      </c>
    </row>
    <row r="27" spans="1:9" ht="15.6" customHeight="1">
      <c r="A27" s="910" t="s">
        <v>1772</v>
      </c>
      <c r="B27" s="1095"/>
      <c r="C27" s="911"/>
      <c r="D27" s="1339"/>
      <c r="E27" s="1341"/>
      <c r="F27" s="1339"/>
      <c r="G27" s="1341"/>
      <c r="H27" s="771">
        <f t="shared" si="3"/>
        <v>0</v>
      </c>
      <c r="I27" s="527" t="str">
        <f t="shared" si="2"/>
        <v xml:space="preserve"> </v>
      </c>
    </row>
    <row r="28" spans="1:9" ht="15.6" customHeight="1">
      <c r="A28" s="912" t="s">
        <v>1773</v>
      </c>
      <c r="B28" s="997"/>
      <c r="C28" s="913"/>
      <c r="D28" s="1694"/>
      <c r="E28" s="1695"/>
      <c r="F28" s="1694"/>
      <c r="G28" s="1695"/>
      <c r="H28" s="771">
        <f t="shared" si="3"/>
        <v>0</v>
      </c>
      <c r="I28" s="527" t="str">
        <f t="shared" si="2"/>
        <v xml:space="preserve"> </v>
      </c>
    </row>
    <row r="29" spans="1:9" ht="15.6" customHeight="1">
      <c r="A29" s="910" t="s">
        <v>1774</v>
      </c>
      <c r="B29" s="1095"/>
      <c r="C29" s="911"/>
      <c r="D29" s="1339"/>
      <c r="E29" s="1341"/>
      <c r="F29" s="1339"/>
      <c r="G29" s="1341"/>
      <c r="H29" s="771">
        <f t="shared" si="3"/>
        <v>0</v>
      </c>
      <c r="I29" s="527" t="str">
        <f t="shared" si="2"/>
        <v xml:space="preserve"> </v>
      </c>
    </row>
    <row r="30" spans="1:9" ht="15.6" customHeight="1">
      <c r="A30" s="912" t="s">
        <v>1775</v>
      </c>
      <c r="B30" s="997"/>
      <c r="C30" s="913"/>
      <c r="D30" s="1694"/>
      <c r="E30" s="1695"/>
      <c r="F30" s="1694"/>
      <c r="G30" s="1695"/>
      <c r="H30" s="771">
        <f t="shared" si="3"/>
        <v>0</v>
      </c>
      <c r="I30" s="527" t="str">
        <f t="shared" si="2"/>
        <v xml:space="preserve"> </v>
      </c>
    </row>
    <row r="31" spans="1:9" ht="15.6" customHeight="1">
      <c r="A31" s="910" t="s">
        <v>1776</v>
      </c>
      <c r="B31" s="1095"/>
      <c r="C31" s="911"/>
      <c r="D31" s="1339"/>
      <c r="E31" s="1341"/>
      <c r="F31" s="1339"/>
      <c r="G31" s="1341"/>
      <c r="H31" s="771">
        <f t="shared" si="3"/>
        <v>0</v>
      </c>
      <c r="I31" s="527" t="str">
        <f t="shared" si="2"/>
        <v xml:space="preserve"> </v>
      </c>
    </row>
    <row r="32" spans="1:9" ht="15.6" customHeight="1" thickBot="1">
      <c r="A32" s="910" t="s">
        <v>1777</v>
      </c>
      <c r="B32" s="1095"/>
      <c r="C32" s="911"/>
      <c r="D32" s="1698"/>
      <c r="E32" s="1699"/>
      <c r="F32" s="1698"/>
      <c r="G32" s="1699"/>
      <c r="H32" s="774">
        <f t="shared" si="3"/>
        <v>0</v>
      </c>
      <c r="I32" s="530" t="str">
        <f t="shared" si="2"/>
        <v xml:space="preserve"> </v>
      </c>
    </row>
    <row r="33" spans="1:9" ht="15.6" customHeight="1" thickBot="1">
      <c r="A33" s="927" t="s">
        <v>669</v>
      </c>
      <c r="B33" s="1131"/>
      <c r="C33" s="928"/>
      <c r="D33" s="1169">
        <f>SUM(D24:E32)</f>
        <v>0</v>
      </c>
      <c r="E33" s="1170"/>
      <c r="F33" s="1169">
        <f>SUM(F24:G32)</f>
        <v>0</v>
      </c>
      <c r="G33" s="1170"/>
      <c r="H33" s="776">
        <f>SUM(H23:H32)</f>
        <v>0</v>
      </c>
      <c r="I33" s="22" t="str">
        <f t="shared" si="2"/>
        <v xml:space="preserve"> </v>
      </c>
    </row>
    <row r="34" spans="1:9">
      <c r="A34" s="921" t="s">
        <v>1779</v>
      </c>
      <c r="B34" s="904"/>
      <c r="C34" s="922"/>
      <c r="D34" s="1576"/>
      <c r="E34" s="1577"/>
      <c r="F34" s="1576"/>
      <c r="G34" s="1577"/>
      <c r="H34" s="1565"/>
      <c r="I34" s="1691"/>
    </row>
    <row r="35" spans="1:9" ht="9.75" customHeight="1">
      <c r="A35" s="921"/>
      <c r="B35" s="904"/>
      <c r="C35" s="922"/>
      <c r="D35" s="1364"/>
      <c r="E35" s="1366"/>
      <c r="F35" s="1364"/>
      <c r="G35" s="1366"/>
      <c r="H35" s="1117"/>
      <c r="I35" s="1130"/>
    </row>
    <row r="36" spans="1:9" ht="15.6" customHeight="1">
      <c r="A36" s="910" t="s">
        <v>1780</v>
      </c>
      <c r="B36" s="1095"/>
      <c r="C36" s="911"/>
      <c r="D36" s="1073"/>
      <c r="E36" s="1075"/>
      <c r="F36" s="1073"/>
      <c r="G36" s="1075"/>
      <c r="H36" s="732"/>
      <c r="I36" s="77"/>
    </row>
    <row r="37" spans="1:9" ht="15.6" customHeight="1">
      <c r="A37" s="910" t="s">
        <v>1768</v>
      </c>
      <c r="B37" s="1095"/>
      <c r="C37" s="911"/>
      <c r="D37" s="1073"/>
      <c r="E37" s="1075"/>
      <c r="F37" s="1073"/>
      <c r="G37" s="1075"/>
      <c r="H37" s="732"/>
      <c r="I37" s="77"/>
    </row>
    <row r="38" spans="1:9" ht="15.6" customHeight="1">
      <c r="A38" s="939" t="s">
        <v>1769</v>
      </c>
      <c r="B38" s="1106"/>
      <c r="C38" s="940"/>
      <c r="D38" s="1700"/>
      <c r="E38" s="1701"/>
      <c r="F38" s="1700"/>
      <c r="G38" s="1701"/>
      <c r="H38" s="771">
        <f>D38-F38</f>
        <v>0</v>
      </c>
      <c r="I38" s="527" t="str">
        <f t="shared" ref="I38:I47" si="4">IF(F38&lt;&gt;0,H38/F38," ")</f>
        <v xml:space="preserve"> </v>
      </c>
    </row>
    <row r="39" spans="1:9" ht="15.6" customHeight="1">
      <c r="A39" s="912" t="s">
        <v>1770</v>
      </c>
      <c r="B39" s="997"/>
      <c r="C39" s="913"/>
      <c r="D39" s="1694"/>
      <c r="E39" s="1695"/>
      <c r="F39" s="1694"/>
      <c r="G39" s="1695"/>
      <c r="H39" s="771">
        <f t="shared" ref="H39:H45" si="5">D39-F39</f>
        <v>0</v>
      </c>
      <c r="I39" s="527" t="str">
        <f t="shared" si="4"/>
        <v xml:space="preserve"> </v>
      </c>
    </row>
    <row r="40" spans="1:9" ht="15.6" customHeight="1">
      <c r="A40" s="910" t="s">
        <v>1771</v>
      </c>
      <c r="B40" s="1095"/>
      <c r="C40" s="911"/>
      <c r="D40" s="1339"/>
      <c r="E40" s="1341"/>
      <c r="F40" s="1339"/>
      <c r="G40" s="1341"/>
      <c r="H40" s="771">
        <f t="shared" si="5"/>
        <v>0</v>
      </c>
      <c r="I40" s="527" t="str">
        <f t="shared" si="4"/>
        <v xml:space="preserve"> </v>
      </c>
    </row>
    <row r="41" spans="1:9" ht="15.6" customHeight="1">
      <c r="A41" s="912" t="s">
        <v>1772</v>
      </c>
      <c r="B41" s="997"/>
      <c r="C41" s="913"/>
      <c r="D41" s="1694"/>
      <c r="E41" s="1695"/>
      <c r="F41" s="1694"/>
      <c r="G41" s="1695"/>
      <c r="H41" s="771">
        <f t="shared" si="5"/>
        <v>0</v>
      </c>
      <c r="I41" s="527" t="str">
        <f t="shared" si="4"/>
        <v xml:space="preserve"> </v>
      </c>
    </row>
    <row r="42" spans="1:9" ht="15.6" customHeight="1">
      <c r="A42" s="910" t="s">
        <v>1773</v>
      </c>
      <c r="B42" s="1095"/>
      <c r="C42" s="911"/>
      <c r="D42" s="1339"/>
      <c r="E42" s="1341"/>
      <c r="F42" s="1339"/>
      <c r="G42" s="1341"/>
      <c r="H42" s="771">
        <f t="shared" si="5"/>
        <v>0</v>
      </c>
      <c r="I42" s="527" t="str">
        <f t="shared" si="4"/>
        <v xml:space="preserve"> </v>
      </c>
    </row>
    <row r="43" spans="1:9" ht="15.6" customHeight="1">
      <c r="A43" s="912" t="s">
        <v>1774</v>
      </c>
      <c r="B43" s="997"/>
      <c r="C43" s="913"/>
      <c r="D43" s="1694"/>
      <c r="E43" s="1695"/>
      <c r="F43" s="1694"/>
      <c r="G43" s="1702"/>
      <c r="H43" s="245">
        <f t="shared" si="5"/>
        <v>0</v>
      </c>
      <c r="I43" s="527" t="str">
        <f t="shared" si="4"/>
        <v xml:space="preserve"> </v>
      </c>
    </row>
    <row r="44" spans="1:9" ht="15.6" customHeight="1">
      <c r="A44" s="910" t="s">
        <v>1775</v>
      </c>
      <c r="B44" s="1095"/>
      <c r="C44" s="911"/>
      <c r="D44" s="1339"/>
      <c r="E44" s="1341"/>
      <c r="F44" s="1339"/>
      <c r="G44" s="1340"/>
      <c r="H44" s="245">
        <f t="shared" si="5"/>
        <v>0</v>
      </c>
      <c r="I44" s="527" t="str">
        <f t="shared" si="4"/>
        <v xml:space="preserve"> </v>
      </c>
    </row>
    <row r="45" spans="1:9" ht="15.6" customHeight="1">
      <c r="A45" s="912" t="s">
        <v>1776</v>
      </c>
      <c r="B45" s="997"/>
      <c r="C45" s="913"/>
      <c r="D45" s="1694"/>
      <c r="E45" s="1695"/>
      <c r="F45" s="1694"/>
      <c r="G45" s="1702"/>
      <c r="H45" s="245">
        <f t="shared" si="5"/>
        <v>0</v>
      </c>
      <c r="I45" s="527" t="str">
        <f t="shared" si="4"/>
        <v xml:space="preserve"> </v>
      </c>
    </row>
    <row r="46" spans="1:9" ht="15.6" customHeight="1" thickBot="1">
      <c r="A46" s="910" t="s">
        <v>1777</v>
      </c>
      <c r="B46" s="1095"/>
      <c r="C46" s="911"/>
      <c r="D46" s="1698"/>
      <c r="E46" s="1705"/>
      <c r="F46" s="1698"/>
      <c r="G46" s="1705"/>
      <c r="H46" s="196">
        <f>D46-F46</f>
        <v>0</v>
      </c>
      <c r="I46" s="530" t="str">
        <f t="shared" si="4"/>
        <v xml:space="preserve"> </v>
      </c>
    </row>
    <row r="47" spans="1:9" ht="23.25" customHeight="1" thickBot="1">
      <c r="A47" s="519" t="s">
        <v>1781</v>
      </c>
      <c r="B47" s="520"/>
      <c r="C47" s="521"/>
      <c r="D47" s="1703">
        <f>SUM(D38:E46)</f>
        <v>0</v>
      </c>
      <c r="E47" s="1704"/>
      <c r="F47" s="1703">
        <f>SUM(F38:G46)</f>
        <v>0</v>
      </c>
      <c r="G47" s="1704"/>
      <c r="H47" s="524">
        <f>SUM(H38:H46)</f>
        <v>0</v>
      </c>
      <c r="I47" s="525" t="str">
        <f t="shared" si="4"/>
        <v xml:space="preserve"> </v>
      </c>
    </row>
    <row r="48" spans="1:9" ht="11.25" customHeight="1">
      <c r="A48" s="522"/>
      <c r="B48" s="522"/>
      <c r="C48" s="522"/>
      <c r="D48" s="523"/>
      <c r="E48" s="523"/>
      <c r="F48" s="523"/>
      <c r="G48" s="523"/>
      <c r="H48" s="523"/>
      <c r="I48" s="108"/>
    </row>
    <row r="49" spans="1:9">
      <c r="A49" s="727"/>
      <c r="B49" s="727"/>
      <c r="C49" s="727"/>
      <c r="D49" s="270"/>
      <c r="E49" s="270"/>
      <c r="F49" s="270"/>
      <c r="G49" s="270"/>
      <c r="H49" s="270"/>
      <c r="I49" s="727"/>
    </row>
    <row r="50" spans="1:9">
      <c r="A50" s="727"/>
      <c r="B50" s="727"/>
      <c r="C50" s="727"/>
      <c r="D50" s="270"/>
      <c r="E50" s="270"/>
      <c r="F50" s="270"/>
      <c r="G50" s="270"/>
      <c r="H50" s="270"/>
      <c r="I50" s="727"/>
    </row>
    <row r="51" spans="1:9">
      <c r="A51" s="727"/>
      <c r="B51" s="727"/>
      <c r="C51" s="727"/>
      <c r="D51" s="270"/>
      <c r="E51" s="270"/>
      <c r="F51" s="270"/>
      <c r="G51" s="270"/>
      <c r="H51" s="270"/>
      <c r="I51" s="727"/>
    </row>
    <row r="52" spans="1:9">
      <c r="A52" s="727"/>
      <c r="B52" s="727"/>
      <c r="C52" s="727"/>
      <c r="D52" s="270"/>
      <c r="E52" s="270"/>
      <c r="F52" s="270"/>
      <c r="G52" s="270"/>
      <c r="H52" s="270"/>
      <c r="I52" s="727"/>
    </row>
    <row r="53" spans="1:9">
      <c r="A53" s="727"/>
      <c r="B53" s="727"/>
      <c r="C53" s="727"/>
      <c r="D53" s="727"/>
      <c r="E53" s="727"/>
      <c r="F53" s="727"/>
      <c r="G53" s="727"/>
      <c r="H53" s="727"/>
      <c r="I53" s="727"/>
    </row>
    <row r="54" spans="1:9">
      <c r="A54" s="727"/>
      <c r="B54" s="727"/>
      <c r="C54" s="727"/>
      <c r="D54" s="727"/>
      <c r="E54" s="727"/>
      <c r="F54" s="727"/>
      <c r="G54" s="727"/>
      <c r="H54" s="727"/>
      <c r="I54" s="727"/>
    </row>
    <row r="55" spans="1:9">
      <c r="A55" s="727"/>
      <c r="B55" s="727"/>
      <c r="C55" s="727"/>
      <c r="D55" s="727"/>
      <c r="E55" s="727"/>
      <c r="F55" s="727"/>
      <c r="G55" s="727"/>
      <c r="H55" s="727"/>
      <c r="I55" s="727"/>
    </row>
    <row r="56" spans="1:9">
      <c r="A56" s="727"/>
      <c r="B56" s="727"/>
      <c r="C56" s="727"/>
      <c r="D56" s="727"/>
      <c r="E56" s="727"/>
      <c r="F56" s="727"/>
      <c r="G56" s="727"/>
      <c r="H56" s="727"/>
      <c r="I56" s="727"/>
    </row>
    <row r="57" spans="1:9">
      <c r="A57" s="727"/>
      <c r="B57" s="727"/>
      <c r="C57" s="727"/>
      <c r="D57" s="727"/>
      <c r="E57" s="727"/>
      <c r="F57" s="727"/>
      <c r="G57" s="727"/>
      <c r="H57" s="727"/>
      <c r="I57" s="727"/>
    </row>
    <row r="58" spans="1:9">
      <c r="A58" s="727"/>
      <c r="B58" s="727"/>
      <c r="C58" s="727"/>
      <c r="D58" s="727"/>
      <c r="E58" s="727"/>
      <c r="F58" s="727"/>
      <c r="G58" s="727"/>
      <c r="H58" s="727"/>
      <c r="I58" s="727"/>
    </row>
    <row r="59" spans="1:9">
      <c r="A59" s="727"/>
      <c r="B59" s="727"/>
      <c r="C59" s="727"/>
      <c r="D59" s="727"/>
      <c r="E59" s="727"/>
      <c r="F59" s="727"/>
      <c r="G59" s="727"/>
      <c r="H59" s="727"/>
      <c r="I59" s="727"/>
    </row>
    <row r="60" spans="1:9">
      <c r="A60" s="727"/>
      <c r="B60" s="727"/>
      <c r="C60" s="727"/>
      <c r="D60" s="727"/>
      <c r="E60" s="727"/>
      <c r="F60" s="727"/>
      <c r="G60" s="727"/>
      <c r="H60" s="727"/>
      <c r="I60" s="727"/>
    </row>
    <row r="61" spans="1:9">
      <c r="A61" s="727"/>
      <c r="B61" s="727"/>
      <c r="C61" s="727"/>
      <c r="D61" s="727"/>
      <c r="E61" s="727"/>
      <c r="F61" s="727"/>
      <c r="G61" s="727"/>
      <c r="H61" s="727"/>
      <c r="I61" s="727"/>
    </row>
    <row r="62" spans="1:9">
      <c r="A62" s="727"/>
      <c r="B62" s="727"/>
      <c r="C62" s="727"/>
      <c r="D62" s="727"/>
      <c r="E62" s="727"/>
      <c r="F62" s="727"/>
      <c r="G62" s="727"/>
      <c r="H62" s="727"/>
      <c r="I62" s="727"/>
    </row>
    <row r="63" spans="1:9">
      <c r="A63" s="727"/>
      <c r="B63" s="727"/>
      <c r="C63" s="727"/>
      <c r="D63" s="727"/>
      <c r="E63" s="727"/>
      <c r="F63" s="727"/>
      <c r="G63" s="727"/>
      <c r="H63" s="727"/>
      <c r="I63" s="727"/>
    </row>
    <row r="64" spans="1:9">
      <c r="A64" s="727"/>
      <c r="B64" s="727"/>
      <c r="C64" s="727"/>
      <c r="D64" s="727"/>
      <c r="E64" s="727"/>
      <c r="F64" s="727"/>
      <c r="G64" s="727"/>
      <c r="H64" s="727"/>
      <c r="I64" s="727"/>
    </row>
    <row r="65" spans="1:9">
      <c r="A65" s="727"/>
      <c r="B65" s="727"/>
      <c r="C65" s="727"/>
      <c r="D65" s="727"/>
      <c r="E65" s="727"/>
      <c r="F65" s="727"/>
      <c r="G65" s="727"/>
      <c r="H65" s="727"/>
      <c r="I65" s="727"/>
    </row>
    <row r="66" spans="1:9">
      <c r="A66" s="727"/>
      <c r="B66" s="727"/>
      <c r="C66" s="727"/>
      <c r="D66" s="727"/>
      <c r="E66" s="727"/>
      <c r="F66" s="727"/>
      <c r="G66" s="727"/>
      <c r="H66" s="727"/>
      <c r="I66" s="727"/>
    </row>
    <row r="67" spans="1:9">
      <c r="A67" s="727"/>
      <c r="B67" s="727"/>
      <c r="C67" s="727"/>
      <c r="D67" s="727"/>
      <c r="E67" s="727"/>
      <c r="F67" s="727"/>
      <c r="G67" s="727"/>
      <c r="H67" s="727"/>
      <c r="I67" s="727"/>
    </row>
    <row r="68" spans="1:9">
      <c r="A68" s="727"/>
      <c r="B68" s="727"/>
      <c r="C68" s="727"/>
      <c r="D68" s="727"/>
      <c r="E68" s="727"/>
      <c r="F68" s="727"/>
      <c r="G68" s="727"/>
      <c r="H68" s="727"/>
      <c r="I68" s="727"/>
    </row>
    <row r="69" spans="1:9">
      <c r="A69" s="727"/>
      <c r="B69" s="727"/>
      <c r="C69" s="727"/>
      <c r="D69" s="727"/>
      <c r="E69" s="727"/>
      <c r="F69" s="727"/>
      <c r="G69" s="727"/>
      <c r="H69" s="727"/>
      <c r="I69" s="727"/>
    </row>
    <row r="70" spans="1:9">
      <c r="A70" s="727"/>
      <c r="B70" s="727"/>
      <c r="C70" s="727"/>
      <c r="D70" s="727"/>
      <c r="E70" s="727"/>
      <c r="F70" s="727"/>
      <c r="G70" s="727"/>
      <c r="H70" s="727"/>
      <c r="I70" s="727"/>
    </row>
    <row r="71" spans="1:9">
      <c r="A71" s="727"/>
      <c r="B71" s="727"/>
      <c r="C71" s="727"/>
      <c r="D71" s="727"/>
      <c r="E71" s="727"/>
      <c r="F71" s="727"/>
      <c r="G71" s="727"/>
      <c r="H71" s="727"/>
      <c r="I71" s="727"/>
    </row>
    <row r="72" spans="1:9">
      <c r="A72" s="727"/>
      <c r="B72" s="727"/>
      <c r="C72" s="727"/>
      <c r="D72" s="727"/>
      <c r="E72" s="727"/>
      <c r="F72" s="727"/>
      <c r="G72" s="727"/>
      <c r="H72" s="727"/>
      <c r="I72" s="727"/>
    </row>
    <row r="73" spans="1:9">
      <c r="A73" s="727"/>
      <c r="B73" s="727"/>
      <c r="C73" s="727"/>
      <c r="D73" s="727"/>
      <c r="E73" s="727"/>
      <c r="F73" s="727"/>
      <c r="G73" s="727"/>
      <c r="H73" s="727"/>
      <c r="I73" s="727"/>
    </row>
    <row r="74" spans="1:9">
      <c r="A74" s="727"/>
      <c r="B74" s="727"/>
      <c r="C74" s="727"/>
      <c r="D74" s="727"/>
      <c r="E74" s="727"/>
      <c r="F74" s="727"/>
      <c r="G74" s="727"/>
      <c r="H74" s="727"/>
      <c r="I74" s="727"/>
    </row>
    <row r="75" spans="1:9">
      <c r="A75" s="727"/>
      <c r="B75" s="727"/>
      <c r="C75" s="727"/>
      <c r="D75" s="727"/>
      <c r="E75" s="727"/>
      <c r="F75" s="727"/>
      <c r="G75" s="727"/>
      <c r="H75" s="727"/>
      <c r="I75" s="727"/>
    </row>
    <row r="76" spans="1:9">
      <c r="A76" s="727"/>
      <c r="B76" s="727"/>
      <c r="C76" s="727"/>
      <c r="D76" s="727"/>
      <c r="E76" s="727"/>
      <c r="F76" s="727"/>
      <c r="G76" s="727"/>
      <c r="H76" s="727"/>
      <c r="I76" s="727"/>
    </row>
    <row r="77" spans="1:9">
      <c r="A77" s="727"/>
      <c r="B77" s="727"/>
      <c r="C77" s="727"/>
      <c r="D77" s="727"/>
      <c r="E77" s="727"/>
      <c r="F77" s="727"/>
      <c r="G77" s="727"/>
      <c r="H77" s="727"/>
      <c r="I77" s="727"/>
    </row>
    <row r="78" spans="1:9">
      <c r="A78" s="727"/>
      <c r="B78" s="727"/>
      <c r="C78" s="727"/>
      <c r="D78" s="727"/>
      <c r="E78" s="727"/>
      <c r="F78" s="727"/>
      <c r="G78" s="727"/>
      <c r="H78" s="727"/>
      <c r="I78" s="727"/>
    </row>
    <row r="79" spans="1:9">
      <c r="A79" s="727"/>
      <c r="B79" s="727"/>
      <c r="C79" s="727"/>
      <c r="D79" s="727"/>
      <c r="E79" s="727"/>
      <c r="F79" s="727"/>
      <c r="G79" s="727"/>
      <c r="H79" s="727"/>
      <c r="I79" s="727"/>
    </row>
    <row r="80" spans="1:9">
      <c r="A80" s="727"/>
      <c r="B80" s="727"/>
      <c r="C80" s="727"/>
      <c r="D80" s="727"/>
      <c r="E80" s="727"/>
      <c r="F80" s="727"/>
      <c r="G80" s="727"/>
      <c r="H80" s="727"/>
      <c r="I80" s="727"/>
    </row>
    <row r="81" spans="1:9">
      <c r="A81" s="727"/>
      <c r="B81" s="727"/>
      <c r="C81" s="727"/>
      <c r="D81" s="727"/>
      <c r="E81" s="727"/>
      <c r="F81" s="727"/>
      <c r="G81" s="727"/>
      <c r="H81" s="727"/>
      <c r="I81" s="727"/>
    </row>
    <row r="82" spans="1:9">
      <c r="A82" s="727"/>
      <c r="B82" s="727"/>
      <c r="C82" s="727"/>
      <c r="D82" s="727"/>
      <c r="E82" s="727"/>
      <c r="F82" s="727"/>
      <c r="G82" s="727"/>
      <c r="H82" s="727"/>
      <c r="I82" s="727"/>
    </row>
    <row r="83" spans="1:9">
      <c r="A83" s="727"/>
      <c r="B83" s="727"/>
      <c r="C83" s="727"/>
      <c r="D83" s="727"/>
      <c r="E83" s="727"/>
      <c r="F83" s="727"/>
      <c r="G83" s="727"/>
      <c r="H83" s="727"/>
      <c r="I83" s="727"/>
    </row>
    <row r="84" spans="1:9">
      <c r="A84" s="727"/>
      <c r="B84" s="727"/>
      <c r="C84" s="727"/>
      <c r="D84" s="727"/>
      <c r="E84" s="727"/>
      <c r="F84" s="727"/>
      <c r="G84" s="727"/>
      <c r="H84" s="727"/>
      <c r="I84" s="727"/>
    </row>
    <row r="85" spans="1:9">
      <c r="A85" s="727"/>
      <c r="B85" s="727"/>
      <c r="C85" s="727"/>
      <c r="D85" s="727"/>
      <c r="E85" s="727"/>
      <c r="F85" s="727"/>
      <c r="G85" s="727"/>
      <c r="H85" s="727"/>
      <c r="I85" s="727"/>
    </row>
    <row r="86" spans="1:9">
      <c r="A86" s="727"/>
      <c r="B86" s="727"/>
      <c r="C86" s="727"/>
      <c r="D86" s="727"/>
      <c r="E86" s="727"/>
      <c r="F86" s="727"/>
      <c r="G86" s="727"/>
      <c r="H86" s="727"/>
      <c r="I86" s="727"/>
    </row>
    <row r="87" spans="1:9">
      <c r="A87" s="727"/>
      <c r="B87" s="727"/>
      <c r="C87" s="727"/>
      <c r="D87" s="727"/>
      <c r="E87" s="727"/>
      <c r="F87" s="727"/>
      <c r="G87" s="727"/>
      <c r="H87" s="727"/>
      <c r="I87" s="727"/>
    </row>
    <row r="88" spans="1:9">
      <c r="A88" s="727"/>
      <c r="B88" s="727"/>
      <c r="C88" s="727"/>
      <c r="D88" s="727"/>
      <c r="E88" s="727"/>
      <c r="F88" s="727"/>
      <c r="G88" s="727"/>
      <c r="H88" s="727"/>
      <c r="I88" s="727"/>
    </row>
    <row r="89" spans="1:9">
      <c r="A89" s="727"/>
      <c r="B89" s="727"/>
      <c r="C89" s="727"/>
      <c r="D89" s="727"/>
      <c r="E89" s="727"/>
      <c r="F89" s="727"/>
      <c r="G89" s="727"/>
      <c r="H89" s="727"/>
      <c r="I89" s="727"/>
    </row>
    <row r="90" spans="1:9">
      <c r="A90" s="727"/>
      <c r="B90" s="727"/>
      <c r="C90" s="727"/>
      <c r="D90" s="727"/>
      <c r="E90" s="727"/>
      <c r="F90" s="727"/>
      <c r="G90" s="727"/>
      <c r="H90" s="727"/>
      <c r="I90" s="727"/>
    </row>
    <row r="91" spans="1:9">
      <c r="A91" s="727"/>
      <c r="B91" s="727"/>
      <c r="C91" s="727"/>
      <c r="D91" s="727"/>
      <c r="E91" s="727"/>
      <c r="F91" s="727"/>
      <c r="G91" s="727"/>
      <c r="H91" s="727"/>
      <c r="I91" s="727"/>
    </row>
    <row r="92" spans="1:9">
      <c r="A92" s="727"/>
      <c r="B92" s="727"/>
      <c r="C92" s="727"/>
      <c r="D92" s="727"/>
      <c r="E92" s="727"/>
      <c r="F92" s="727"/>
      <c r="G92" s="727"/>
      <c r="H92" s="727"/>
      <c r="I92" s="727"/>
    </row>
    <row r="93" spans="1:9">
      <c r="A93" s="727"/>
      <c r="B93" s="727"/>
      <c r="C93" s="727"/>
      <c r="D93" s="727"/>
      <c r="E93" s="727"/>
      <c r="F93" s="727"/>
      <c r="G93" s="727"/>
      <c r="H93" s="727"/>
      <c r="I93" s="727"/>
    </row>
    <row r="94" spans="1:9">
      <c r="A94" s="727"/>
      <c r="B94" s="727"/>
      <c r="C94" s="727"/>
      <c r="D94" s="727"/>
      <c r="E94" s="727"/>
      <c r="F94" s="727"/>
      <c r="G94" s="727"/>
      <c r="H94" s="727"/>
      <c r="I94" s="727"/>
    </row>
    <row r="95" spans="1:9">
      <c r="A95" s="727"/>
      <c r="B95" s="727"/>
      <c r="C95" s="727"/>
      <c r="D95" s="727"/>
      <c r="E95" s="727"/>
      <c r="F95" s="727"/>
      <c r="G95" s="727"/>
      <c r="H95" s="727"/>
      <c r="I95" s="727"/>
    </row>
    <row r="96" spans="1:9">
      <c r="A96" s="727"/>
      <c r="B96" s="727"/>
      <c r="C96" s="727"/>
      <c r="D96" s="727"/>
      <c r="E96" s="727"/>
      <c r="F96" s="727"/>
      <c r="G96" s="727"/>
      <c r="H96" s="727"/>
      <c r="I96" s="727"/>
    </row>
    <row r="97" spans="1:9">
      <c r="A97" s="727"/>
      <c r="B97" s="727"/>
      <c r="C97" s="727"/>
      <c r="D97" s="727"/>
      <c r="E97" s="727"/>
      <c r="F97" s="727"/>
      <c r="G97" s="727"/>
      <c r="H97" s="727"/>
      <c r="I97" s="727"/>
    </row>
    <row r="98" spans="1:9">
      <c r="A98" s="727"/>
      <c r="B98" s="727"/>
      <c r="C98" s="727"/>
      <c r="D98" s="727"/>
      <c r="E98" s="727"/>
      <c r="F98" s="727"/>
      <c r="G98" s="727"/>
      <c r="H98" s="727"/>
      <c r="I98" s="727"/>
    </row>
    <row r="99" spans="1:9">
      <c r="A99" s="727"/>
      <c r="B99" s="727"/>
      <c r="C99" s="727"/>
      <c r="D99" s="727"/>
      <c r="E99" s="727"/>
      <c r="F99" s="727"/>
      <c r="G99" s="727"/>
      <c r="H99" s="727"/>
      <c r="I99" s="727"/>
    </row>
    <row r="100" spans="1:9">
      <c r="A100" s="727"/>
      <c r="B100" s="727"/>
      <c r="C100" s="727"/>
      <c r="D100" s="727"/>
      <c r="E100" s="727"/>
      <c r="F100" s="727"/>
      <c r="G100" s="727"/>
      <c r="H100" s="727"/>
      <c r="I100" s="727"/>
    </row>
    <row r="101" spans="1:9">
      <c r="A101" s="727"/>
      <c r="B101" s="727"/>
      <c r="C101" s="727"/>
      <c r="D101" s="727"/>
      <c r="E101" s="727"/>
      <c r="F101" s="727"/>
      <c r="G101" s="727"/>
      <c r="H101" s="727"/>
      <c r="I101" s="727"/>
    </row>
    <row r="102" spans="1:9">
      <c r="A102" s="727"/>
      <c r="B102" s="727"/>
      <c r="C102" s="727"/>
      <c r="D102" s="727"/>
      <c r="E102" s="727"/>
      <c r="F102" s="727"/>
      <c r="G102" s="727"/>
      <c r="H102" s="727"/>
      <c r="I102" s="727"/>
    </row>
    <row r="103" spans="1:9">
      <c r="A103" s="727"/>
      <c r="B103" s="727"/>
      <c r="C103" s="727"/>
      <c r="D103" s="727"/>
      <c r="E103" s="727"/>
      <c r="F103" s="727"/>
      <c r="G103" s="727"/>
      <c r="H103" s="727"/>
      <c r="I103" s="727"/>
    </row>
    <row r="104" spans="1:9">
      <c r="A104" s="727"/>
      <c r="B104" s="727"/>
      <c r="C104" s="727"/>
      <c r="D104" s="727"/>
      <c r="E104" s="727"/>
      <c r="F104" s="727"/>
      <c r="G104" s="727"/>
      <c r="H104" s="727"/>
      <c r="I104" s="727"/>
    </row>
    <row r="105" spans="1:9">
      <c r="A105" s="727"/>
      <c r="B105" s="727"/>
      <c r="C105" s="727"/>
      <c r="D105" s="727"/>
      <c r="E105" s="727"/>
      <c r="F105" s="727"/>
      <c r="G105" s="727"/>
      <c r="H105" s="727"/>
      <c r="I105" s="727"/>
    </row>
    <row r="106" spans="1:9">
      <c r="A106" s="727"/>
      <c r="B106" s="727"/>
      <c r="C106" s="727"/>
      <c r="D106" s="727"/>
      <c r="E106" s="727"/>
      <c r="F106" s="727"/>
      <c r="G106" s="727"/>
      <c r="H106" s="727"/>
      <c r="I106" s="727"/>
    </row>
    <row r="107" spans="1:9">
      <c r="A107" s="727"/>
      <c r="B107" s="727"/>
      <c r="C107" s="727"/>
      <c r="D107" s="727"/>
      <c r="E107" s="727"/>
      <c r="F107" s="727"/>
      <c r="G107" s="727"/>
      <c r="H107" s="727"/>
      <c r="I107" s="727"/>
    </row>
    <row r="108" spans="1:9">
      <c r="A108" s="727"/>
      <c r="B108" s="727"/>
      <c r="C108" s="727"/>
      <c r="D108" s="727"/>
      <c r="E108" s="727"/>
      <c r="F108" s="727"/>
      <c r="G108" s="727"/>
      <c r="H108" s="727"/>
      <c r="I108" s="727"/>
    </row>
    <row r="109" spans="1:9">
      <c r="A109" s="727"/>
      <c r="B109" s="727"/>
      <c r="C109" s="727"/>
      <c r="D109" s="727"/>
      <c r="E109" s="727"/>
      <c r="F109" s="727"/>
      <c r="G109" s="727"/>
      <c r="H109" s="727"/>
      <c r="I109" s="727"/>
    </row>
    <row r="110" spans="1:9">
      <c r="A110" s="727"/>
      <c r="B110" s="727"/>
      <c r="C110" s="727"/>
      <c r="D110" s="727"/>
      <c r="E110" s="727"/>
      <c r="F110" s="727"/>
      <c r="G110" s="727"/>
      <c r="H110" s="727"/>
      <c r="I110" s="727"/>
    </row>
    <row r="111" spans="1:9">
      <c r="A111" s="727"/>
      <c r="B111" s="727"/>
      <c r="C111" s="727"/>
      <c r="D111" s="727"/>
      <c r="E111" s="727"/>
      <c r="F111" s="727"/>
      <c r="G111" s="727"/>
      <c r="H111" s="727"/>
      <c r="I111" s="727"/>
    </row>
    <row r="112" spans="1:9">
      <c r="A112" s="727"/>
      <c r="B112" s="727"/>
      <c r="C112" s="727"/>
      <c r="D112" s="727"/>
      <c r="E112" s="727"/>
      <c r="F112" s="727"/>
      <c r="G112" s="727"/>
      <c r="H112" s="727"/>
      <c r="I112" s="727"/>
    </row>
    <row r="113" spans="1:9">
      <c r="A113" s="727"/>
      <c r="B113" s="727"/>
      <c r="C113" s="727"/>
      <c r="D113" s="727"/>
      <c r="E113" s="727"/>
      <c r="F113" s="727"/>
      <c r="G113" s="727"/>
      <c r="H113" s="727"/>
      <c r="I113" s="727"/>
    </row>
    <row r="114" spans="1:9">
      <c r="A114" s="727"/>
      <c r="B114" s="727"/>
      <c r="C114" s="727"/>
      <c r="D114" s="727"/>
      <c r="E114" s="727"/>
      <c r="F114" s="727"/>
      <c r="G114" s="727"/>
      <c r="H114" s="727"/>
      <c r="I114" s="727"/>
    </row>
    <row r="115" spans="1:9">
      <c r="A115" s="727"/>
      <c r="B115" s="727"/>
      <c r="C115" s="727"/>
      <c r="D115" s="727"/>
      <c r="E115" s="727"/>
      <c r="F115" s="727"/>
      <c r="G115" s="727"/>
      <c r="H115" s="727"/>
      <c r="I115" s="727"/>
    </row>
    <row r="116" spans="1:9">
      <c r="A116" s="727"/>
      <c r="B116" s="727"/>
      <c r="C116" s="727"/>
      <c r="D116" s="727"/>
      <c r="E116" s="727"/>
      <c r="F116" s="727"/>
      <c r="G116" s="727"/>
      <c r="H116" s="727"/>
      <c r="I116" s="727"/>
    </row>
    <row r="117" spans="1:9">
      <c r="A117" s="727"/>
      <c r="B117" s="727"/>
      <c r="C117" s="727"/>
      <c r="D117" s="727"/>
      <c r="E117" s="727"/>
      <c r="F117" s="727"/>
      <c r="G117" s="727"/>
      <c r="H117" s="727"/>
      <c r="I117" s="727"/>
    </row>
    <row r="118" spans="1:9">
      <c r="A118" s="727"/>
      <c r="B118" s="727"/>
      <c r="C118" s="727"/>
      <c r="D118" s="727"/>
      <c r="E118" s="727"/>
      <c r="F118" s="727"/>
      <c r="G118" s="727"/>
      <c r="H118" s="727"/>
      <c r="I118" s="727"/>
    </row>
    <row r="119" spans="1:9">
      <c r="A119" s="727"/>
      <c r="B119" s="727"/>
      <c r="C119" s="727"/>
      <c r="D119" s="727"/>
      <c r="E119" s="727"/>
      <c r="F119" s="727"/>
      <c r="G119" s="727"/>
      <c r="H119" s="727"/>
      <c r="I119" s="727"/>
    </row>
    <row r="120" spans="1:9">
      <c r="A120" s="727"/>
      <c r="B120" s="727"/>
      <c r="C120" s="727"/>
      <c r="D120" s="727"/>
      <c r="E120" s="727"/>
      <c r="F120" s="727"/>
      <c r="G120" s="727"/>
      <c r="H120" s="727"/>
      <c r="I120" s="727"/>
    </row>
    <row r="121" spans="1:9">
      <c r="A121" s="727"/>
      <c r="B121" s="727"/>
      <c r="C121" s="727"/>
      <c r="D121" s="727"/>
      <c r="E121" s="727"/>
      <c r="F121" s="727"/>
      <c r="G121" s="727"/>
      <c r="H121" s="727"/>
      <c r="I121" s="727"/>
    </row>
    <row r="122" spans="1:9">
      <c r="A122" s="727"/>
      <c r="B122" s="727"/>
      <c r="C122" s="727"/>
      <c r="D122" s="727"/>
      <c r="E122" s="727"/>
      <c r="F122" s="727"/>
      <c r="G122" s="727"/>
      <c r="H122" s="727"/>
      <c r="I122" s="727"/>
    </row>
    <row r="123" spans="1:9">
      <c r="A123" s="727"/>
      <c r="B123" s="727"/>
      <c r="C123" s="727"/>
      <c r="D123" s="727"/>
      <c r="E123" s="727"/>
      <c r="F123" s="727"/>
      <c r="G123" s="727"/>
      <c r="H123" s="727"/>
      <c r="I123" s="727"/>
    </row>
    <row r="124" spans="1:9">
      <c r="A124" s="727"/>
      <c r="B124" s="727"/>
      <c r="C124" s="727"/>
      <c r="D124" s="727"/>
      <c r="E124" s="727"/>
      <c r="F124" s="727"/>
      <c r="G124" s="727"/>
      <c r="H124" s="727"/>
      <c r="I124" s="727"/>
    </row>
    <row r="125" spans="1:9">
      <c r="A125" s="727"/>
      <c r="B125" s="727"/>
      <c r="C125" s="727"/>
      <c r="D125" s="727"/>
      <c r="E125" s="727"/>
      <c r="F125" s="727"/>
      <c r="G125" s="727"/>
      <c r="H125" s="727"/>
      <c r="I125" s="727"/>
    </row>
    <row r="126" spans="1:9">
      <c r="A126" s="727"/>
      <c r="B126" s="727"/>
      <c r="C126" s="727"/>
      <c r="D126" s="727"/>
      <c r="E126" s="727"/>
      <c r="F126" s="727"/>
      <c r="G126" s="727"/>
      <c r="H126" s="727"/>
      <c r="I126" s="727"/>
    </row>
    <row r="127" spans="1:9">
      <c r="A127" s="727"/>
      <c r="B127" s="727"/>
      <c r="C127" s="727"/>
      <c r="D127" s="727"/>
      <c r="E127" s="727"/>
      <c r="F127" s="727"/>
      <c r="G127" s="727"/>
      <c r="H127" s="727"/>
      <c r="I127" s="727"/>
    </row>
    <row r="128" spans="1:9">
      <c r="A128" s="727"/>
      <c r="B128" s="727"/>
      <c r="C128" s="727"/>
      <c r="D128" s="727"/>
      <c r="E128" s="727"/>
      <c r="F128" s="727"/>
      <c r="G128" s="727"/>
      <c r="H128" s="727"/>
      <c r="I128" s="727"/>
    </row>
    <row r="129" spans="1:9">
      <c r="A129" s="727"/>
      <c r="B129" s="727"/>
      <c r="C129" s="727"/>
      <c r="D129" s="727"/>
      <c r="E129" s="727"/>
      <c r="F129" s="727"/>
      <c r="G129" s="727"/>
      <c r="H129" s="727"/>
      <c r="I129" s="727"/>
    </row>
    <row r="130" spans="1:9">
      <c r="A130" s="727"/>
      <c r="B130" s="727"/>
      <c r="C130" s="727"/>
      <c r="D130" s="727"/>
      <c r="E130" s="727"/>
      <c r="F130" s="727"/>
      <c r="G130" s="727"/>
      <c r="H130" s="727"/>
      <c r="I130" s="727"/>
    </row>
    <row r="131" spans="1:9">
      <c r="A131" s="727"/>
      <c r="B131" s="727"/>
      <c r="C131" s="727"/>
      <c r="D131" s="727"/>
      <c r="E131" s="727"/>
      <c r="F131" s="727"/>
      <c r="G131" s="727"/>
      <c r="H131" s="727"/>
      <c r="I131" s="727"/>
    </row>
    <row r="132" spans="1:9">
      <c r="A132" s="727"/>
      <c r="B132" s="727"/>
      <c r="C132" s="727"/>
      <c r="D132" s="727"/>
      <c r="E132" s="727"/>
      <c r="F132" s="727"/>
      <c r="G132" s="727"/>
      <c r="H132" s="727"/>
      <c r="I132" s="727"/>
    </row>
    <row r="133" spans="1:9">
      <c r="A133" s="727"/>
      <c r="B133" s="727"/>
      <c r="C133" s="727"/>
      <c r="D133" s="727"/>
      <c r="E133" s="727"/>
      <c r="F133" s="727"/>
      <c r="G133" s="727"/>
      <c r="H133" s="727"/>
      <c r="I133" s="727"/>
    </row>
    <row r="134" spans="1:9">
      <c r="A134" s="727"/>
      <c r="B134" s="727"/>
      <c r="C134" s="727"/>
      <c r="D134" s="727"/>
      <c r="E134" s="727"/>
      <c r="F134" s="727"/>
      <c r="G134" s="727"/>
      <c r="H134" s="727"/>
      <c r="I134" s="727"/>
    </row>
    <row r="135" spans="1:9">
      <c r="A135" s="727"/>
      <c r="B135" s="727"/>
      <c r="C135" s="727"/>
      <c r="D135" s="727"/>
      <c r="E135" s="727"/>
      <c r="F135" s="727"/>
      <c r="G135" s="727"/>
      <c r="H135" s="727"/>
      <c r="I135" s="727"/>
    </row>
    <row r="136" spans="1:9">
      <c r="A136" s="727"/>
      <c r="B136" s="727"/>
      <c r="C136" s="727"/>
      <c r="D136" s="727"/>
      <c r="E136" s="727"/>
      <c r="F136" s="727"/>
      <c r="G136" s="727"/>
      <c r="H136" s="727"/>
      <c r="I136" s="727"/>
    </row>
    <row r="137" spans="1:9">
      <c r="A137" s="727"/>
      <c r="B137" s="727"/>
      <c r="C137" s="727"/>
      <c r="D137" s="727"/>
      <c r="E137" s="727"/>
      <c r="F137" s="727"/>
      <c r="G137" s="727"/>
      <c r="H137" s="727"/>
      <c r="I137" s="727"/>
    </row>
    <row r="138" spans="1:9">
      <c r="A138" s="727"/>
      <c r="B138" s="727"/>
      <c r="C138" s="727"/>
      <c r="D138" s="727"/>
      <c r="E138" s="727"/>
      <c r="F138" s="727"/>
      <c r="G138" s="727"/>
      <c r="H138" s="727"/>
      <c r="I138" s="727"/>
    </row>
    <row r="139" spans="1:9">
      <c r="A139" s="727"/>
      <c r="B139" s="727"/>
      <c r="C139" s="727"/>
      <c r="D139" s="727"/>
      <c r="E139" s="727"/>
      <c r="F139" s="727"/>
      <c r="G139" s="727"/>
      <c r="H139" s="727"/>
      <c r="I139" s="727"/>
    </row>
    <row r="140" spans="1:9">
      <c r="A140" s="727"/>
      <c r="B140" s="727"/>
      <c r="C140" s="727"/>
      <c r="D140" s="727"/>
      <c r="E140" s="727"/>
      <c r="F140" s="727"/>
      <c r="G140" s="727"/>
      <c r="H140" s="727"/>
      <c r="I140" s="727"/>
    </row>
    <row r="141" spans="1:9">
      <c r="A141" s="727"/>
      <c r="B141" s="727"/>
      <c r="C141" s="727"/>
      <c r="D141" s="727"/>
      <c r="E141" s="727"/>
      <c r="F141" s="727"/>
      <c r="G141" s="727"/>
      <c r="H141" s="727"/>
      <c r="I141" s="727"/>
    </row>
    <row r="142" spans="1:9">
      <c r="A142" s="727"/>
      <c r="B142" s="727"/>
      <c r="C142" s="727"/>
      <c r="D142" s="727"/>
      <c r="E142" s="727"/>
      <c r="F142" s="727"/>
      <c r="G142" s="727"/>
      <c r="H142" s="727"/>
      <c r="I142" s="727"/>
    </row>
    <row r="143" spans="1:9">
      <c r="A143" s="727"/>
      <c r="B143" s="727"/>
      <c r="C143" s="727"/>
      <c r="D143" s="727"/>
      <c r="E143" s="727"/>
      <c r="F143" s="727"/>
      <c r="G143" s="727"/>
      <c r="H143" s="727"/>
      <c r="I143" s="727"/>
    </row>
    <row r="144" spans="1:9">
      <c r="A144" s="727"/>
      <c r="B144" s="727"/>
      <c r="C144" s="727"/>
      <c r="D144" s="727"/>
      <c r="E144" s="727"/>
      <c r="F144" s="727"/>
      <c r="G144" s="727"/>
      <c r="H144" s="727"/>
      <c r="I144" s="727"/>
    </row>
    <row r="145" spans="1:9">
      <c r="A145" s="727"/>
      <c r="B145" s="727"/>
      <c r="C145" s="727"/>
      <c r="D145" s="727"/>
      <c r="E145" s="727"/>
      <c r="F145" s="727"/>
      <c r="G145" s="727"/>
      <c r="H145" s="727"/>
      <c r="I145" s="727"/>
    </row>
    <row r="146" spans="1:9">
      <c r="A146" s="727"/>
      <c r="B146" s="727"/>
      <c r="C146" s="727"/>
      <c r="D146" s="727"/>
      <c r="E146" s="727"/>
      <c r="F146" s="727"/>
      <c r="G146" s="727"/>
      <c r="H146" s="727"/>
      <c r="I146" s="727"/>
    </row>
    <row r="147" spans="1:9">
      <c r="A147" s="727"/>
      <c r="B147" s="727"/>
      <c r="C147" s="727"/>
      <c r="D147" s="727"/>
      <c r="E147" s="727"/>
      <c r="F147" s="727"/>
      <c r="G147" s="727"/>
      <c r="H147" s="727"/>
      <c r="I147" s="727"/>
    </row>
    <row r="148" spans="1:9">
      <c r="A148" s="727"/>
      <c r="B148" s="727"/>
      <c r="C148" s="727"/>
      <c r="D148" s="727"/>
      <c r="E148" s="727"/>
      <c r="F148" s="727"/>
      <c r="G148" s="727"/>
      <c r="H148" s="727"/>
      <c r="I148" s="727"/>
    </row>
    <row r="149" spans="1:9">
      <c r="A149" s="727"/>
      <c r="B149" s="727"/>
      <c r="C149" s="727"/>
      <c r="D149" s="727"/>
      <c r="E149" s="727"/>
      <c r="F149" s="727"/>
      <c r="G149" s="727"/>
      <c r="H149" s="727"/>
      <c r="I149" s="727"/>
    </row>
    <row r="150" spans="1:9">
      <c r="A150" s="727"/>
      <c r="B150" s="727"/>
      <c r="C150" s="727"/>
      <c r="D150" s="727"/>
      <c r="E150" s="727"/>
      <c r="F150" s="727"/>
      <c r="G150" s="727"/>
      <c r="H150" s="727"/>
      <c r="I150" s="727"/>
    </row>
    <row r="151" spans="1:9">
      <c r="A151" s="727"/>
      <c r="B151" s="727"/>
      <c r="C151" s="727"/>
      <c r="D151" s="727"/>
      <c r="E151" s="727"/>
      <c r="F151" s="727"/>
      <c r="G151" s="727"/>
      <c r="H151" s="727"/>
      <c r="I151" s="727"/>
    </row>
    <row r="152" spans="1:9">
      <c r="A152" s="727"/>
      <c r="B152" s="727"/>
      <c r="C152" s="727"/>
      <c r="D152" s="727"/>
      <c r="E152" s="727"/>
      <c r="F152" s="727"/>
      <c r="G152" s="727"/>
      <c r="H152" s="727"/>
      <c r="I152" s="727"/>
    </row>
    <row r="153" spans="1:9">
      <c r="A153" s="727"/>
      <c r="B153" s="727"/>
      <c r="C153" s="727"/>
      <c r="D153" s="727"/>
      <c r="E153" s="727"/>
      <c r="F153" s="727"/>
      <c r="G153" s="727"/>
      <c r="H153" s="727"/>
      <c r="I153" s="727"/>
    </row>
    <row r="154" spans="1:9">
      <c r="A154" s="727"/>
      <c r="B154" s="727"/>
      <c r="C154" s="727"/>
      <c r="D154" s="727"/>
      <c r="E154" s="727"/>
      <c r="F154" s="727"/>
      <c r="G154" s="727"/>
      <c r="H154" s="727"/>
      <c r="I154" s="727"/>
    </row>
    <row r="155" spans="1:9">
      <c r="A155" s="727"/>
      <c r="B155" s="727"/>
      <c r="C155" s="727"/>
      <c r="D155" s="727"/>
      <c r="E155" s="727"/>
      <c r="F155" s="727"/>
      <c r="G155" s="727"/>
      <c r="H155" s="727"/>
      <c r="I155" s="727"/>
    </row>
    <row r="156" spans="1:9">
      <c r="A156" s="727"/>
      <c r="B156" s="727"/>
      <c r="C156" s="727"/>
      <c r="D156" s="727"/>
      <c r="E156" s="727"/>
      <c r="F156" s="727"/>
      <c r="G156" s="727"/>
      <c r="H156" s="727"/>
      <c r="I156" s="727"/>
    </row>
    <row r="157" spans="1:9">
      <c r="A157" s="727"/>
      <c r="B157" s="727"/>
      <c r="C157" s="727"/>
      <c r="D157" s="727"/>
      <c r="E157" s="727"/>
      <c r="F157" s="727"/>
      <c r="G157" s="727"/>
      <c r="H157" s="727"/>
      <c r="I157" s="727"/>
    </row>
    <row r="158" spans="1:9">
      <c r="A158" s="727"/>
      <c r="B158" s="727"/>
      <c r="C158" s="727"/>
      <c r="D158" s="727"/>
      <c r="E158" s="727"/>
      <c r="F158" s="727"/>
      <c r="G158" s="727"/>
      <c r="H158" s="727"/>
      <c r="I158" s="727"/>
    </row>
    <row r="159" spans="1:9">
      <c r="A159" s="727"/>
      <c r="B159" s="727"/>
      <c r="C159" s="727"/>
      <c r="D159" s="727"/>
      <c r="E159" s="727"/>
      <c r="F159" s="727"/>
      <c r="G159" s="727"/>
      <c r="H159" s="727"/>
      <c r="I159" s="727"/>
    </row>
    <row r="160" spans="1:9">
      <c r="A160" s="727"/>
      <c r="B160" s="727"/>
      <c r="C160" s="727"/>
      <c r="D160" s="727"/>
      <c r="E160" s="727"/>
      <c r="F160" s="727"/>
      <c r="G160" s="727"/>
      <c r="H160" s="727"/>
      <c r="I160" s="727"/>
    </row>
    <row r="161" spans="1:9">
      <c r="A161" s="727"/>
      <c r="B161" s="727"/>
      <c r="C161" s="727"/>
      <c r="D161" s="727"/>
      <c r="E161" s="727"/>
      <c r="F161" s="727"/>
      <c r="G161" s="727"/>
      <c r="H161" s="727"/>
      <c r="I161" s="727"/>
    </row>
    <row r="162" spans="1:9">
      <c r="A162" s="727"/>
      <c r="B162" s="727"/>
      <c r="C162" s="727"/>
      <c r="D162" s="727"/>
      <c r="E162" s="727"/>
      <c r="F162" s="727"/>
      <c r="G162" s="727"/>
      <c r="H162" s="727"/>
      <c r="I162" s="727"/>
    </row>
    <row r="163" spans="1:9">
      <c r="A163" s="727"/>
      <c r="B163" s="727"/>
      <c r="C163" s="727"/>
      <c r="D163" s="727"/>
      <c r="E163" s="727"/>
      <c r="F163" s="727"/>
      <c r="G163" s="727"/>
      <c r="H163" s="727"/>
      <c r="I163" s="727"/>
    </row>
    <row r="164" spans="1:9">
      <c r="A164" s="727"/>
      <c r="B164" s="727"/>
      <c r="C164" s="727"/>
      <c r="D164" s="727"/>
      <c r="E164" s="727"/>
      <c r="F164" s="727"/>
      <c r="G164" s="727"/>
      <c r="H164" s="727"/>
      <c r="I164" s="727"/>
    </row>
    <row r="165" spans="1:9">
      <c r="A165" s="727"/>
      <c r="B165" s="727"/>
      <c r="C165" s="727"/>
      <c r="D165" s="727"/>
      <c r="E165" s="727"/>
      <c r="F165" s="727"/>
      <c r="G165" s="727"/>
      <c r="H165" s="727"/>
      <c r="I165" s="727"/>
    </row>
    <row r="166" spans="1:9">
      <c r="A166" s="727"/>
      <c r="B166" s="727"/>
      <c r="C166" s="727"/>
      <c r="D166" s="727"/>
      <c r="E166" s="727"/>
      <c r="F166" s="727"/>
      <c r="G166" s="727"/>
      <c r="H166" s="727"/>
      <c r="I166" s="727"/>
    </row>
    <row r="167" spans="1:9">
      <c r="A167" s="727"/>
      <c r="B167" s="727"/>
      <c r="C167" s="727"/>
      <c r="D167" s="727"/>
      <c r="E167" s="727"/>
      <c r="F167" s="727"/>
      <c r="G167" s="727"/>
      <c r="H167" s="727"/>
      <c r="I167" s="727"/>
    </row>
    <row r="168" spans="1:9">
      <c r="A168" s="727"/>
      <c r="B168" s="727"/>
      <c r="C168" s="727"/>
      <c r="D168" s="727"/>
      <c r="E168" s="727"/>
      <c r="F168" s="727"/>
      <c r="G168" s="727"/>
      <c r="H168" s="727"/>
      <c r="I168" s="727"/>
    </row>
    <row r="169" spans="1:9">
      <c r="A169" s="727"/>
      <c r="B169" s="727"/>
      <c r="C169" s="727"/>
      <c r="D169" s="727"/>
      <c r="E169" s="727"/>
      <c r="F169" s="727"/>
      <c r="G169" s="727"/>
      <c r="H169" s="727"/>
      <c r="I169" s="727"/>
    </row>
    <row r="170" spans="1:9">
      <c r="A170" s="727"/>
      <c r="B170" s="727"/>
      <c r="C170" s="727"/>
      <c r="D170" s="727"/>
      <c r="E170" s="727"/>
      <c r="F170" s="727"/>
      <c r="G170" s="727"/>
      <c r="H170" s="727"/>
      <c r="I170" s="727"/>
    </row>
    <row r="171" spans="1:9">
      <c r="A171" s="727"/>
      <c r="B171" s="727"/>
      <c r="C171" s="727"/>
      <c r="D171" s="727"/>
      <c r="E171" s="727"/>
      <c r="F171" s="727"/>
      <c r="G171" s="727"/>
      <c r="H171" s="727"/>
      <c r="I171" s="727"/>
    </row>
    <row r="172" spans="1:9">
      <c r="A172" s="727"/>
      <c r="B172" s="727"/>
      <c r="C172" s="727"/>
      <c r="D172" s="727"/>
      <c r="E172" s="727"/>
      <c r="F172" s="727"/>
      <c r="G172" s="727"/>
      <c r="H172" s="727"/>
      <c r="I172" s="727"/>
    </row>
    <row r="173" spans="1:9">
      <c r="A173" s="727"/>
      <c r="B173" s="727"/>
      <c r="C173" s="727"/>
      <c r="D173" s="727"/>
      <c r="E173" s="727"/>
      <c r="F173" s="727"/>
      <c r="G173" s="727"/>
      <c r="H173" s="727"/>
      <c r="I173" s="727"/>
    </row>
    <row r="174" spans="1:9">
      <c r="A174" s="727"/>
      <c r="B174" s="727"/>
      <c r="C174" s="727"/>
      <c r="D174" s="727"/>
      <c r="E174" s="727"/>
      <c r="F174" s="727"/>
      <c r="G174" s="727"/>
      <c r="H174" s="727"/>
      <c r="I174" s="727"/>
    </row>
    <row r="175" spans="1:9">
      <c r="A175" s="727"/>
      <c r="B175" s="727"/>
      <c r="C175" s="727"/>
      <c r="D175" s="727"/>
      <c r="E175" s="727"/>
      <c r="F175" s="727"/>
      <c r="G175" s="727"/>
      <c r="H175" s="727"/>
      <c r="I175" s="727"/>
    </row>
    <row r="176" spans="1:9">
      <c r="A176" s="727"/>
      <c r="B176" s="727"/>
      <c r="C176" s="727"/>
      <c r="D176" s="727"/>
      <c r="E176" s="727"/>
      <c r="F176" s="727"/>
      <c r="G176" s="727"/>
      <c r="H176" s="727"/>
      <c r="I176" s="727"/>
    </row>
    <row r="177" spans="1:9">
      <c r="A177" s="727"/>
      <c r="B177" s="727"/>
      <c r="C177" s="727"/>
      <c r="D177" s="727"/>
      <c r="E177" s="727"/>
      <c r="F177" s="727"/>
      <c r="G177" s="727"/>
      <c r="H177" s="727"/>
      <c r="I177" s="727"/>
    </row>
    <row r="178" spans="1:9">
      <c r="A178" s="727"/>
      <c r="B178" s="727"/>
      <c r="C178" s="727"/>
      <c r="D178" s="727"/>
      <c r="E178" s="727"/>
      <c r="F178" s="727"/>
      <c r="G178" s="727"/>
      <c r="H178" s="727"/>
      <c r="I178" s="727"/>
    </row>
    <row r="179" spans="1:9">
      <c r="A179" s="727"/>
      <c r="B179" s="727"/>
      <c r="C179" s="727"/>
      <c r="D179" s="727"/>
      <c r="E179" s="727"/>
      <c r="F179" s="727"/>
      <c r="G179" s="727"/>
      <c r="H179" s="727"/>
      <c r="I179" s="727"/>
    </row>
    <row r="180" spans="1:9">
      <c r="A180" s="727"/>
      <c r="B180" s="727"/>
      <c r="C180" s="727"/>
      <c r="D180" s="727"/>
      <c r="E180" s="727"/>
      <c r="F180" s="727"/>
      <c r="G180" s="727"/>
      <c r="H180" s="727"/>
      <c r="I180" s="727"/>
    </row>
    <row r="181" spans="1:9">
      <c r="A181" s="727"/>
      <c r="B181" s="727"/>
      <c r="C181" s="727"/>
      <c r="D181" s="727"/>
      <c r="E181" s="727"/>
      <c r="F181" s="727"/>
      <c r="G181" s="727"/>
      <c r="H181" s="727"/>
      <c r="I181" s="727"/>
    </row>
    <row r="182" spans="1:9">
      <c r="A182" s="727"/>
      <c r="B182" s="727"/>
      <c r="C182" s="727"/>
      <c r="D182" s="727"/>
      <c r="E182" s="727"/>
      <c r="F182" s="727"/>
      <c r="G182" s="727"/>
      <c r="H182" s="727"/>
      <c r="I182" s="727"/>
    </row>
    <row r="183" spans="1:9">
      <c r="A183" s="727"/>
      <c r="B183" s="727"/>
      <c r="C183" s="727"/>
      <c r="D183" s="727"/>
      <c r="E183" s="727"/>
      <c r="F183" s="727"/>
      <c r="G183" s="727"/>
      <c r="H183" s="727"/>
      <c r="I183" s="727"/>
    </row>
    <row r="184" spans="1:9">
      <c r="A184" s="727"/>
      <c r="B184" s="727"/>
      <c r="C184" s="727"/>
      <c r="D184" s="727"/>
      <c r="E184" s="727"/>
      <c r="F184" s="727"/>
      <c r="G184" s="727"/>
      <c r="H184" s="727"/>
      <c r="I184" s="727"/>
    </row>
    <row r="185" spans="1:9">
      <c r="A185" s="727"/>
      <c r="B185" s="727"/>
      <c r="C185" s="727"/>
      <c r="D185" s="727"/>
      <c r="E185" s="727"/>
      <c r="F185" s="727"/>
      <c r="G185" s="727"/>
      <c r="H185" s="727"/>
      <c r="I185" s="727"/>
    </row>
    <row r="186" spans="1:9">
      <c r="A186" s="727"/>
      <c r="B186" s="727"/>
      <c r="C186" s="727"/>
      <c r="D186" s="727"/>
      <c r="E186" s="727"/>
      <c r="F186" s="727"/>
      <c r="G186" s="727"/>
      <c r="H186" s="727"/>
      <c r="I186" s="727"/>
    </row>
    <row r="187" spans="1:9">
      <c r="A187" s="727"/>
      <c r="B187" s="727"/>
      <c r="C187" s="727"/>
      <c r="D187" s="727"/>
      <c r="E187" s="727"/>
      <c r="F187" s="727"/>
      <c r="G187" s="727"/>
      <c r="H187" s="727"/>
      <c r="I187" s="727"/>
    </row>
    <row r="188" spans="1:9">
      <c r="A188" s="727"/>
      <c r="B188" s="727"/>
      <c r="C188" s="727"/>
      <c r="D188" s="727"/>
      <c r="E188" s="727"/>
      <c r="F188" s="727"/>
      <c r="G188" s="727"/>
      <c r="H188" s="727"/>
      <c r="I188" s="727"/>
    </row>
    <row r="189" spans="1:9">
      <c r="A189" s="727"/>
      <c r="B189" s="727"/>
      <c r="C189" s="727"/>
      <c r="D189" s="727"/>
      <c r="E189" s="727"/>
      <c r="F189" s="727"/>
      <c r="G189" s="727"/>
      <c r="H189" s="727"/>
      <c r="I189" s="727"/>
    </row>
    <row r="190" spans="1:9">
      <c r="A190" s="727"/>
      <c r="B190" s="727"/>
      <c r="C190" s="727"/>
      <c r="D190" s="727"/>
      <c r="E190" s="727"/>
      <c r="F190" s="727"/>
      <c r="G190" s="727"/>
      <c r="H190" s="727"/>
      <c r="I190" s="727"/>
    </row>
    <row r="191" spans="1:9">
      <c r="A191" s="727"/>
      <c r="B191" s="727"/>
      <c r="C191" s="727"/>
      <c r="D191" s="727"/>
      <c r="E191" s="727"/>
      <c r="F191" s="727"/>
      <c r="G191" s="727"/>
      <c r="H191" s="727"/>
      <c r="I191" s="727"/>
    </row>
    <row r="192" spans="1:9">
      <c r="A192" s="727"/>
      <c r="B192" s="727"/>
      <c r="C192" s="727"/>
      <c r="D192" s="727"/>
      <c r="E192" s="727"/>
      <c r="F192" s="727"/>
      <c r="G192" s="727"/>
      <c r="H192" s="727"/>
      <c r="I192" s="727"/>
    </row>
    <row r="193" spans="1:9">
      <c r="A193" s="727"/>
      <c r="B193" s="727"/>
      <c r="C193" s="727"/>
      <c r="D193" s="727"/>
      <c r="E193" s="727"/>
      <c r="F193" s="727"/>
      <c r="G193" s="727"/>
      <c r="H193" s="727"/>
      <c r="I193" s="727"/>
    </row>
    <row r="194" spans="1:9">
      <c r="A194" s="727"/>
      <c r="B194" s="727"/>
      <c r="C194" s="727"/>
      <c r="D194" s="727"/>
      <c r="E194" s="727"/>
      <c r="F194" s="727"/>
      <c r="G194" s="727"/>
      <c r="H194" s="727"/>
      <c r="I194" s="727"/>
    </row>
    <row r="195" spans="1:9">
      <c r="A195" s="727"/>
      <c r="B195" s="727"/>
      <c r="C195" s="727"/>
      <c r="D195" s="727"/>
      <c r="E195" s="727"/>
      <c r="F195" s="727"/>
      <c r="G195" s="727"/>
      <c r="H195" s="727"/>
      <c r="I195" s="727"/>
    </row>
    <row r="196" spans="1:9">
      <c r="A196" s="727"/>
      <c r="B196" s="727"/>
      <c r="C196" s="727"/>
      <c r="D196" s="727"/>
      <c r="E196" s="727"/>
      <c r="F196" s="727"/>
      <c r="G196" s="727"/>
      <c r="H196" s="727"/>
      <c r="I196" s="727"/>
    </row>
    <row r="197" spans="1:9">
      <c r="A197" s="727"/>
      <c r="B197" s="727"/>
      <c r="C197" s="727"/>
      <c r="D197" s="727"/>
      <c r="E197" s="727"/>
      <c r="F197" s="727"/>
      <c r="G197" s="727"/>
      <c r="H197" s="727"/>
      <c r="I197" s="727"/>
    </row>
    <row r="198" spans="1:9">
      <c r="A198" s="727"/>
      <c r="B198" s="727"/>
      <c r="C198" s="727"/>
      <c r="D198" s="727"/>
      <c r="E198" s="727"/>
      <c r="F198" s="727"/>
      <c r="G198" s="727"/>
      <c r="H198" s="727"/>
      <c r="I198" s="727"/>
    </row>
    <row r="199" spans="1:9">
      <c r="A199" s="727"/>
      <c r="B199" s="727"/>
      <c r="C199" s="727"/>
      <c r="D199" s="727"/>
      <c r="E199" s="727"/>
      <c r="F199" s="727"/>
      <c r="G199" s="727"/>
      <c r="H199" s="727"/>
      <c r="I199" s="727"/>
    </row>
    <row r="200" spans="1:9">
      <c r="A200" s="727"/>
      <c r="B200" s="727"/>
      <c r="C200" s="727"/>
      <c r="D200" s="727"/>
      <c r="E200" s="727"/>
      <c r="F200" s="727"/>
      <c r="G200" s="727"/>
      <c r="H200" s="727"/>
      <c r="I200" s="727"/>
    </row>
    <row r="201" spans="1:9">
      <c r="A201" s="727"/>
      <c r="B201" s="727"/>
      <c r="C201" s="727"/>
      <c r="D201" s="727"/>
      <c r="E201" s="727"/>
      <c r="F201" s="727"/>
      <c r="G201" s="727"/>
      <c r="H201" s="727"/>
      <c r="I201" s="727"/>
    </row>
    <row r="202" spans="1:9">
      <c r="A202" s="727"/>
      <c r="B202" s="727"/>
      <c r="C202" s="727"/>
      <c r="D202" s="727"/>
      <c r="E202" s="727"/>
      <c r="F202" s="727"/>
      <c r="G202" s="727"/>
      <c r="H202" s="727"/>
      <c r="I202" s="727"/>
    </row>
    <row r="203" spans="1:9">
      <c r="A203" s="727"/>
      <c r="B203" s="727"/>
      <c r="C203" s="727"/>
      <c r="D203" s="727"/>
      <c r="E203" s="727"/>
      <c r="F203" s="727"/>
      <c r="G203" s="727"/>
      <c r="H203" s="727"/>
      <c r="I203" s="727"/>
    </row>
    <row r="204" spans="1:9">
      <c r="A204" s="727"/>
      <c r="B204" s="727"/>
      <c r="C204" s="727"/>
      <c r="D204" s="727"/>
      <c r="E204" s="727"/>
      <c r="F204" s="727"/>
      <c r="G204" s="727"/>
      <c r="H204" s="727"/>
      <c r="I204" s="727"/>
    </row>
    <row r="205" spans="1:9">
      <c r="A205" s="727"/>
      <c r="B205" s="727"/>
      <c r="C205" s="727"/>
      <c r="D205" s="727"/>
      <c r="E205" s="727"/>
      <c r="F205" s="727"/>
      <c r="G205" s="727"/>
      <c r="H205" s="727"/>
      <c r="I205" s="727"/>
    </row>
    <row r="206" spans="1:9">
      <c r="A206" s="727"/>
      <c r="B206" s="727"/>
      <c r="C206" s="727"/>
      <c r="D206" s="727"/>
      <c r="E206" s="727"/>
      <c r="F206" s="727"/>
      <c r="G206" s="727"/>
      <c r="H206" s="727"/>
      <c r="I206" s="727"/>
    </row>
    <row r="207" spans="1:9">
      <c r="A207" s="727"/>
      <c r="B207" s="727"/>
      <c r="C207" s="727"/>
      <c r="D207" s="727"/>
      <c r="E207" s="727"/>
      <c r="F207" s="727"/>
      <c r="G207" s="727"/>
      <c r="H207" s="727"/>
      <c r="I207" s="727"/>
    </row>
    <row r="208" spans="1:9">
      <c r="A208" s="727"/>
      <c r="B208" s="727"/>
      <c r="C208" s="727"/>
      <c r="D208" s="727"/>
      <c r="E208" s="727"/>
      <c r="F208" s="727"/>
      <c r="G208" s="727"/>
      <c r="H208" s="727"/>
      <c r="I208" s="727"/>
    </row>
    <row r="209" spans="1:9">
      <c r="A209" s="727"/>
      <c r="B209" s="727"/>
      <c r="C209" s="727"/>
      <c r="D209" s="727"/>
      <c r="E209" s="727"/>
      <c r="F209" s="727"/>
      <c r="G209" s="727"/>
      <c r="H209" s="727"/>
      <c r="I209" s="727"/>
    </row>
    <row r="210" spans="1:9">
      <c r="A210" s="727"/>
      <c r="B210" s="727"/>
      <c r="C210" s="727"/>
      <c r="D210" s="727"/>
      <c r="E210" s="727"/>
      <c r="F210" s="727"/>
      <c r="G210" s="727"/>
      <c r="H210" s="727"/>
      <c r="I210" s="727"/>
    </row>
    <row r="211" spans="1:9">
      <c r="A211" s="727"/>
      <c r="B211" s="727"/>
      <c r="C211" s="727"/>
      <c r="D211" s="727"/>
      <c r="E211" s="727"/>
      <c r="F211" s="727"/>
      <c r="G211" s="727"/>
      <c r="H211" s="727"/>
      <c r="I211" s="727"/>
    </row>
    <row r="212" spans="1:9">
      <c r="A212" s="727"/>
      <c r="B212" s="727"/>
      <c r="C212" s="727"/>
      <c r="D212" s="727"/>
      <c r="E212" s="727"/>
      <c r="F212" s="727"/>
      <c r="G212" s="727"/>
      <c r="H212" s="727"/>
      <c r="I212" s="727"/>
    </row>
    <row r="213" spans="1:9">
      <c r="A213" s="727"/>
      <c r="B213" s="727"/>
      <c r="C213" s="727"/>
      <c r="D213" s="727"/>
      <c r="E213" s="727"/>
      <c r="F213" s="727"/>
      <c r="G213" s="727"/>
      <c r="H213" s="727"/>
      <c r="I213" s="727"/>
    </row>
    <row r="214" spans="1:9">
      <c r="A214" s="727"/>
      <c r="B214" s="727"/>
      <c r="C214" s="727"/>
      <c r="D214" s="727"/>
      <c r="E214" s="727"/>
      <c r="F214" s="727"/>
      <c r="G214" s="727"/>
      <c r="H214" s="727"/>
      <c r="I214" s="727"/>
    </row>
    <row r="215" spans="1:9">
      <c r="A215" s="727"/>
      <c r="B215" s="727"/>
      <c r="C215" s="727"/>
      <c r="D215" s="727"/>
      <c r="E215" s="727"/>
      <c r="F215" s="727"/>
      <c r="G215" s="727"/>
      <c r="H215" s="727"/>
      <c r="I215" s="727"/>
    </row>
    <row r="216" spans="1:9">
      <c r="A216" s="727"/>
      <c r="B216" s="727"/>
      <c r="C216" s="727"/>
      <c r="D216" s="727"/>
      <c r="E216" s="727"/>
      <c r="F216" s="727"/>
      <c r="G216" s="727"/>
      <c r="H216" s="727"/>
      <c r="I216" s="727"/>
    </row>
    <row r="217" spans="1:9">
      <c r="A217" s="727"/>
      <c r="B217" s="727"/>
      <c r="C217" s="727"/>
      <c r="D217" s="727"/>
      <c r="E217" s="727"/>
      <c r="F217" s="727"/>
      <c r="G217" s="727"/>
      <c r="H217" s="727"/>
      <c r="I217" s="727"/>
    </row>
    <row r="218" spans="1:9">
      <c r="A218" s="727"/>
      <c r="B218" s="727"/>
      <c r="C218" s="727"/>
      <c r="D218" s="727"/>
      <c r="E218" s="727"/>
      <c r="F218" s="727"/>
      <c r="G218" s="727"/>
      <c r="H218" s="727"/>
      <c r="I218" s="727"/>
    </row>
    <row r="219" spans="1:9">
      <c r="A219" s="727"/>
      <c r="B219" s="727"/>
      <c r="C219" s="727"/>
      <c r="D219" s="727"/>
      <c r="E219" s="727"/>
      <c r="F219" s="727"/>
      <c r="G219" s="727"/>
      <c r="H219" s="727"/>
      <c r="I219" s="727"/>
    </row>
    <row r="220" spans="1:9">
      <c r="A220" s="727"/>
      <c r="B220" s="727"/>
      <c r="C220" s="727"/>
      <c r="D220" s="727"/>
      <c r="E220" s="727"/>
      <c r="F220" s="727"/>
      <c r="G220" s="727"/>
      <c r="H220" s="727"/>
      <c r="I220" s="727"/>
    </row>
    <row r="221" spans="1:9">
      <c r="A221" s="727"/>
      <c r="B221" s="727"/>
      <c r="C221" s="727"/>
      <c r="D221" s="727"/>
      <c r="E221" s="727"/>
      <c r="F221" s="727"/>
      <c r="G221" s="727"/>
      <c r="H221" s="727"/>
      <c r="I221" s="727"/>
    </row>
    <row r="222" spans="1:9">
      <c r="A222" s="727"/>
      <c r="B222" s="727"/>
      <c r="C222" s="727"/>
      <c r="D222" s="727"/>
      <c r="E222" s="727"/>
      <c r="F222" s="727"/>
      <c r="G222" s="727"/>
      <c r="H222" s="727"/>
      <c r="I222" s="727"/>
    </row>
    <row r="223" spans="1:9">
      <c r="A223" s="727"/>
      <c r="B223" s="727"/>
      <c r="C223" s="727"/>
      <c r="D223" s="727"/>
      <c r="E223" s="727"/>
      <c r="F223" s="727"/>
      <c r="G223" s="727"/>
      <c r="H223" s="727"/>
      <c r="I223" s="727"/>
    </row>
    <row r="224" spans="1:9">
      <c r="A224" s="727"/>
      <c r="B224" s="727"/>
      <c r="C224" s="727"/>
      <c r="D224" s="727"/>
      <c r="E224" s="727"/>
      <c r="F224" s="727"/>
      <c r="G224" s="727"/>
      <c r="H224" s="727"/>
      <c r="I224" s="727"/>
    </row>
    <row r="225" spans="1:9">
      <c r="A225" s="727"/>
      <c r="B225" s="727"/>
      <c r="C225" s="727"/>
      <c r="D225" s="727"/>
      <c r="E225" s="727"/>
      <c r="F225" s="727"/>
      <c r="G225" s="727"/>
      <c r="H225" s="727"/>
      <c r="I225" s="727"/>
    </row>
    <row r="226" spans="1:9">
      <c r="A226" s="727"/>
      <c r="B226" s="727"/>
      <c r="C226" s="727"/>
      <c r="D226" s="727"/>
      <c r="E226" s="727"/>
      <c r="F226" s="727"/>
      <c r="G226" s="727"/>
      <c r="H226" s="727"/>
      <c r="I226" s="727"/>
    </row>
    <row r="227" spans="1:9">
      <c r="A227" s="727"/>
      <c r="B227" s="727"/>
      <c r="C227" s="727"/>
      <c r="D227" s="727"/>
      <c r="E227" s="727"/>
      <c r="F227" s="727"/>
      <c r="G227" s="727"/>
      <c r="H227" s="727"/>
      <c r="I227" s="727"/>
    </row>
    <row r="228" spans="1:9">
      <c r="A228" s="727"/>
      <c r="B228" s="727"/>
      <c r="C228" s="727"/>
      <c r="D228" s="727"/>
      <c r="E228" s="727"/>
      <c r="F228" s="727"/>
      <c r="G228" s="727"/>
      <c r="H228" s="727"/>
      <c r="I228" s="727"/>
    </row>
    <row r="229" spans="1:9">
      <c r="A229" s="727"/>
      <c r="B229" s="727"/>
      <c r="C229" s="727"/>
      <c r="D229" s="727"/>
      <c r="E229" s="727"/>
      <c r="F229" s="727"/>
      <c r="G229" s="727"/>
      <c r="H229" s="727"/>
      <c r="I229" s="727"/>
    </row>
    <row r="230" spans="1:9">
      <c r="A230" s="727"/>
      <c r="B230" s="727"/>
      <c r="C230" s="727"/>
      <c r="D230" s="727"/>
      <c r="E230" s="727"/>
      <c r="F230" s="727"/>
      <c r="G230" s="727"/>
      <c r="H230" s="727"/>
      <c r="I230" s="727"/>
    </row>
    <row r="231" spans="1:9">
      <c r="A231" s="727"/>
      <c r="B231" s="727"/>
      <c r="C231" s="727"/>
      <c r="D231" s="727"/>
      <c r="E231" s="727"/>
      <c r="F231" s="727"/>
      <c r="G231" s="727"/>
      <c r="H231" s="727"/>
      <c r="I231" s="727"/>
    </row>
    <row r="232" spans="1:9">
      <c r="A232" s="727"/>
      <c r="B232" s="727"/>
      <c r="C232" s="727"/>
      <c r="D232" s="727"/>
      <c r="E232" s="727"/>
      <c r="F232" s="727"/>
      <c r="G232" s="727"/>
      <c r="H232" s="727"/>
      <c r="I232" s="727"/>
    </row>
    <row r="233" spans="1:9">
      <c r="A233" s="727"/>
      <c r="B233" s="727"/>
      <c r="C233" s="727"/>
      <c r="D233" s="727"/>
      <c r="E233" s="727"/>
      <c r="F233" s="727"/>
      <c r="G233" s="727"/>
      <c r="H233" s="727"/>
      <c r="I233" s="727"/>
    </row>
    <row r="234" spans="1:9">
      <c r="A234" s="727"/>
      <c r="B234" s="727"/>
      <c r="C234" s="727"/>
      <c r="D234" s="727"/>
      <c r="E234" s="727"/>
      <c r="F234" s="727"/>
      <c r="G234" s="727"/>
      <c r="H234" s="727"/>
      <c r="I234" s="727"/>
    </row>
    <row r="235" spans="1:9">
      <c r="A235" s="727"/>
      <c r="B235" s="727"/>
      <c r="C235" s="727"/>
      <c r="D235" s="727"/>
      <c r="E235" s="727"/>
      <c r="F235" s="727"/>
      <c r="G235" s="727"/>
      <c r="H235" s="727"/>
      <c r="I235" s="727"/>
    </row>
    <row r="236" spans="1:9">
      <c r="A236" s="727"/>
      <c r="B236" s="727"/>
      <c r="C236" s="727"/>
      <c r="D236" s="727"/>
      <c r="E236" s="727"/>
      <c r="F236" s="727"/>
      <c r="G236" s="727"/>
      <c r="H236" s="727"/>
      <c r="I236" s="727"/>
    </row>
    <row r="237" spans="1:9">
      <c r="A237" s="727"/>
      <c r="B237" s="727"/>
      <c r="C237" s="727"/>
      <c r="D237" s="727"/>
      <c r="E237" s="727"/>
      <c r="F237" s="727"/>
      <c r="G237" s="727"/>
      <c r="H237" s="727"/>
      <c r="I237" s="727"/>
    </row>
    <row r="238" spans="1:9">
      <c r="A238" s="727"/>
      <c r="B238" s="727"/>
      <c r="C238" s="727"/>
      <c r="D238" s="727"/>
      <c r="E238" s="727"/>
      <c r="F238" s="727"/>
      <c r="G238" s="727"/>
      <c r="H238" s="727"/>
      <c r="I238" s="727"/>
    </row>
    <row r="239" spans="1:9">
      <c r="A239" s="727"/>
      <c r="B239" s="727"/>
      <c r="C239" s="727"/>
      <c r="D239" s="727"/>
      <c r="E239" s="727"/>
      <c r="F239" s="727"/>
      <c r="G239" s="727"/>
      <c r="H239" s="727"/>
      <c r="I239" s="727"/>
    </row>
    <row r="240" spans="1:9">
      <c r="A240" s="727"/>
      <c r="B240" s="727"/>
      <c r="C240" s="727"/>
      <c r="D240" s="727"/>
      <c r="E240" s="727"/>
      <c r="F240" s="727"/>
      <c r="G240" s="727"/>
      <c r="H240" s="727"/>
      <c r="I240" s="727"/>
    </row>
    <row r="241" spans="1:9">
      <c r="A241" s="727"/>
      <c r="B241" s="727"/>
      <c r="C241" s="727"/>
      <c r="D241" s="727"/>
      <c r="E241" s="727"/>
      <c r="F241" s="727"/>
      <c r="G241" s="727"/>
      <c r="H241" s="727"/>
      <c r="I241" s="727"/>
    </row>
    <row r="242" spans="1:9">
      <c r="A242" s="727"/>
      <c r="B242" s="727"/>
      <c r="C242" s="727"/>
      <c r="D242" s="727"/>
      <c r="E242" s="727"/>
      <c r="F242" s="727"/>
      <c r="G242" s="727"/>
      <c r="H242" s="727"/>
      <c r="I242" s="727"/>
    </row>
    <row r="243" spans="1:9">
      <c r="A243" s="727"/>
      <c r="B243" s="727"/>
      <c r="C243" s="727"/>
      <c r="D243" s="727"/>
      <c r="E243" s="727"/>
      <c r="F243" s="727"/>
      <c r="G243" s="727"/>
      <c r="H243" s="727"/>
      <c r="I243" s="727"/>
    </row>
    <row r="244" spans="1:9">
      <c r="A244" s="727"/>
      <c r="B244" s="727"/>
      <c r="C244" s="727"/>
      <c r="D244" s="727"/>
      <c r="E244" s="727"/>
      <c r="F244" s="727"/>
      <c r="G244" s="727"/>
      <c r="H244" s="727"/>
      <c r="I244" s="727"/>
    </row>
    <row r="245" spans="1:9">
      <c r="A245" s="727"/>
      <c r="B245" s="727"/>
      <c r="C245" s="727"/>
      <c r="D245" s="727"/>
      <c r="E245" s="727"/>
      <c r="F245" s="727"/>
      <c r="G245" s="727"/>
      <c r="H245" s="727"/>
      <c r="I245" s="727"/>
    </row>
    <row r="246" spans="1:9">
      <c r="A246" s="727"/>
      <c r="B246" s="727"/>
      <c r="C246" s="727"/>
      <c r="D246" s="727"/>
      <c r="E246" s="727"/>
      <c r="F246" s="727"/>
      <c r="G246" s="727"/>
      <c r="H246" s="727"/>
      <c r="I246" s="727"/>
    </row>
    <row r="247" spans="1:9">
      <c r="A247" s="727"/>
      <c r="B247" s="727"/>
      <c r="C247" s="727"/>
      <c r="D247" s="727"/>
      <c r="E247" s="727"/>
      <c r="F247" s="727"/>
      <c r="G247" s="727"/>
      <c r="H247" s="727"/>
      <c r="I247" s="727"/>
    </row>
    <row r="248" spans="1:9">
      <c r="A248" s="727"/>
      <c r="B248" s="727"/>
      <c r="C248" s="727"/>
      <c r="D248" s="727"/>
      <c r="E248" s="727"/>
      <c r="F248" s="727"/>
      <c r="G248" s="727"/>
      <c r="H248" s="727"/>
      <c r="I248" s="727"/>
    </row>
    <row r="249" spans="1:9">
      <c r="A249" s="727"/>
      <c r="B249" s="727"/>
      <c r="C249" s="727"/>
      <c r="D249" s="727"/>
      <c r="E249" s="727"/>
      <c r="F249" s="727"/>
      <c r="G249" s="727"/>
      <c r="H249" s="727"/>
      <c r="I249" s="727"/>
    </row>
    <row r="250" spans="1:9">
      <c r="A250" s="727"/>
      <c r="B250" s="727"/>
      <c r="C250" s="727"/>
      <c r="D250" s="727"/>
      <c r="E250" s="727"/>
      <c r="F250" s="727"/>
      <c r="G250" s="727"/>
      <c r="H250" s="727"/>
      <c r="I250" s="727"/>
    </row>
    <row r="251" spans="1:9">
      <c r="A251" s="727"/>
      <c r="B251" s="727"/>
      <c r="C251" s="727"/>
      <c r="D251" s="727"/>
      <c r="E251" s="727"/>
      <c r="F251" s="727"/>
      <c r="G251" s="727"/>
      <c r="H251" s="727"/>
      <c r="I251" s="727"/>
    </row>
    <row r="252" spans="1:9">
      <c r="A252" s="727"/>
      <c r="B252" s="727"/>
      <c r="C252" s="727"/>
      <c r="D252" s="727"/>
      <c r="E252" s="727"/>
      <c r="F252" s="727"/>
      <c r="G252" s="727"/>
      <c r="H252" s="727"/>
      <c r="I252" s="727"/>
    </row>
    <row r="253" spans="1:9">
      <c r="A253" s="727"/>
      <c r="B253" s="727"/>
      <c r="C253" s="727"/>
      <c r="D253" s="727"/>
      <c r="E253" s="727"/>
      <c r="F253" s="727"/>
      <c r="G253" s="727"/>
      <c r="H253" s="727"/>
      <c r="I253" s="727"/>
    </row>
    <row r="254" spans="1:9">
      <c r="A254" s="727"/>
      <c r="B254" s="727"/>
      <c r="C254" s="727"/>
      <c r="D254" s="727"/>
      <c r="E254" s="727"/>
      <c r="F254" s="727"/>
      <c r="G254" s="727"/>
      <c r="H254" s="727"/>
      <c r="I254" s="727"/>
    </row>
    <row r="255" spans="1:9">
      <c r="A255" s="727"/>
      <c r="B255" s="727"/>
      <c r="C255" s="727"/>
      <c r="D255" s="727"/>
      <c r="E255" s="727"/>
      <c r="F255" s="727"/>
      <c r="G255" s="727"/>
      <c r="H255" s="727"/>
      <c r="I255" s="727"/>
    </row>
    <row r="256" spans="1:9">
      <c r="A256" s="727"/>
      <c r="B256" s="727"/>
      <c r="C256" s="727"/>
      <c r="D256" s="727"/>
      <c r="E256" s="727"/>
      <c r="F256" s="727"/>
      <c r="G256" s="727"/>
      <c r="H256" s="727"/>
      <c r="I256" s="727"/>
    </row>
    <row r="257" spans="1:9">
      <c r="A257" s="727"/>
      <c r="B257" s="727"/>
      <c r="C257" s="727"/>
      <c r="D257" s="727"/>
      <c r="E257" s="727"/>
      <c r="F257" s="727"/>
      <c r="G257" s="727"/>
      <c r="H257" s="727"/>
      <c r="I257" s="727"/>
    </row>
    <row r="258" spans="1:9">
      <c r="A258" s="727"/>
      <c r="B258" s="727"/>
      <c r="C258" s="727"/>
      <c r="D258" s="727"/>
      <c r="E258" s="727"/>
      <c r="F258" s="727"/>
      <c r="G258" s="727"/>
      <c r="H258" s="727"/>
      <c r="I258" s="727"/>
    </row>
    <row r="259" spans="1:9">
      <c r="A259" s="727"/>
      <c r="B259" s="727"/>
      <c r="C259" s="727"/>
      <c r="D259" s="727"/>
      <c r="E259" s="727"/>
      <c r="F259" s="727"/>
      <c r="G259" s="727"/>
      <c r="H259" s="727"/>
      <c r="I259" s="727"/>
    </row>
    <row r="260" spans="1:9">
      <c r="A260" s="727"/>
      <c r="B260" s="727"/>
      <c r="C260" s="727"/>
      <c r="D260" s="727"/>
      <c r="E260" s="727"/>
      <c r="F260" s="727"/>
      <c r="G260" s="727"/>
      <c r="H260" s="727"/>
      <c r="I260" s="727"/>
    </row>
    <row r="261" spans="1:9">
      <c r="A261" s="727"/>
      <c r="B261" s="727"/>
      <c r="C261" s="727"/>
      <c r="D261" s="727"/>
      <c r="E261" s="727"/>
      <c r="F261" s="727"/>
      <c r="G261" s="727"/>
      <c r="H261" s="727"/>
      <c r="I261" s="727"/>
    </row>
    <row r="262" spans="1:9">
      <c r="A262" s="727"/>
      <c r="B262" s="727"/>
      <c r="C262" s="727"/>
      <c r="D262" s="727"/>
      <c r="E262" s="727"/>
      <c r="F262" s="727"/>
      <c r="G262" s="727"/>
      <c r="H262" s="727"/>
      <c r="I262" s="727"/>
    </row>
    <row r="263" spans="1:9">
      <c r="A263" s="727"/>
      <c r="B263" s="727"/>
      <c r="C263" s="727"/>
      <c r="D263" s="727"/>
      <c r="E263" s="727"/>
      <c r="F263" s="727"/>
      <c r="G263" s="727"/>
      <c r="H263" s="727"/>
      <c r="I263" s="727"/>
    </row>
    <row r="264" spans="1:9">
      <c r="A264" s="727"/>
      <c r="B264" s="727"/>
      <c r="C264" s="727"/>
      <c r="D264" s="727"/>
      <c r="E264" s="727"/>
      <c r="F264" s="727"/>
      <c r="G264" s="727"/>
      <c r="H264" s="727"/>
      <c r="I264" s="727"/>
    </row>
    <row r="265" spans="1:9">
      <c r="A265" s="727"/>
      <c r="B265" s="727"/>
      <c r="C265" s="727"/>
      <c r="D265" s="727"/>
      <c r="E265" s="727"/>
      <c r="F265" s="727"/>
      <c r="G265" s="727"/>
      <c r="H265" s="727"/>
      <c r="I265" s="727"/>
    </row>
    <row r="266" spans="1:9">
      <c r="A266" s="727"/>
      <c r="B266" s="727"/>
      <c r="C266" s="727"/>
      <c r="D266" s="727"/>
      <c r="E266" s="727"/>
      <c r="F266" s="727"/>
      <c r="G266" s="727"/>
      <c r="H266" s="727"/>
      <c r="I266" s="727"/>
    </row>
    <row r="267" spans="1:9">
      <c r="A267" s="727"/>
      <c r="B267" s="727"/>
      <c r="C267" s="727"/>
      <c r="D267" s="727"/>
      <c r="E267" s="727"/>
      <c r="F267" s="727"/>
      <c r="G267" s="727"/>
      <c r="H267" s="727"/>
      <c r="I267" s="727"/>
    </row>
    <row r="268" spans="1:9">
      <c r="A268" s="727"/>
      <c r="B268" s="727"/>
      <c r="C268" s="727"/>
      <c r="D268" s="727"/>
      <c r="E268" s="727"/>
      <c r="F268" s="727"/>
      <c r="G268" s="727"/>
      <c r="H268" s="727"/>
      <c r="I268" s="727"/>
    </row>
    <row r="269" spans="1:9">
      <c r="A269" s="727"/>
      <c r="B269" s="727"/>
      <c r="C269" s="727"/>
      <c r="D269" s="727"/>
      <c r="E269" s="727"/>
      <c r="F269" s="727"/>
      <c r="G269" s="727"/>
      <c r="H269" s="727"/>
      <c r="I269" s="727"/>
    </row>
    <row r="270" spans="1:9">
      <c r="A270" s="727"/>
      <c r="B270" s="727"/>
      <c r="C270" s="727"/>
      <c r="D270" s="727"/>
      <c r="E270" s="727"/>
      <c r="F270" s="727"/>
      <c r="G270" s="727"/>
      <c r="H270" s="727"/>
      <c r="I270" s="727"/>
    </row>
    <row r="271" spans="1:9">
      <c r="A271" s="727"/>
      <c r="B271" s="727"/>
      <c r="C271" s="727"/>
      <c r="D271" s="727"/>
      <c r="E271" s="727"/>
      <c r="F271" s="727"/>
      <c r="G271" s="727"/>
      <c r="H271" s="727"/>
      <c r="I271" s="727"/>
    </row>
    <row r="272" spans="1:9">
      <c r="A272" s="727"/>
      <c r="B272" s="727"/>
      <c r="C272" s="727"/>
      <c r="D272" s="727"/>
      <c r="E272" s="727"/>
      <c r="F272" s="727"/>
      <c r="G272" s="727"/>
      <c r="H272" s="727"/>
      <c r="I272" s="727"/>
    </row>
    <row r="273" spans="1:9">
      <c r="A273" s="727"/>
      <c r="B273" s="727"/>
      <c r="C273" s="727"/>
      <c r="D273" s="727"/>
      <c r="E273" s="727"/>
      <c r="F273" s="727"/>
      <c r="G273" s="727"/>
      <c r="H273" s="727"/>
      <c r="I273" s="727"/>
    </row>
    <row r="274" spans="1:9">
      <c r="A274" s="727"/>
      <c r="B274" s="727"/>
      <c r="C274" s="727"/>
      <c r="D274" s="727"/>
      <c r="E274" s="727"/>
      <c r="F274" s="727"/>
      <c r="G274" s="727"/>
      <c r="H274" s="727"/>
      <c r="I274" s="727"/>
    </row>
    <row r="275" spans="1:9">
      <c r="A275" s="727"/>
      <c r="B275" s="727"/>
      <c r="C275" s="727"/>
      <c r="D275" s="727"/>
      <c r="E275" s="727"/>
      <c r="F275" s="727"/>
      <c r="G275" s="727"/>
      <c r="H275" s="727"/>
      <c r="I275" s="727"/>
    </row>
    <row r="276" spans="1:9">
      <c r="A276" s="727"/>
      <c r="B276" s="727"/>
      <c r="C276" s="727"/>
      <c r="D276" s="727"/>
      <c r="E276" s="727"/>
      <c r="F276" s="727"/>
      <c r="G276" s="727"/>
      <c r="H276" s="727"/>
      <c r="I276" s="727"/>
    </row>
    <row r="277" spans="1:9">
      <c r="A277" s="727"/>
      <c r="B277" s="727"/>
      <c r="C277" s="727"/>
      <c r="D277" s="727"/>
      <c r="E277" s="727"/>
      <c r="F277" s="727"/>
      <c r="G277" s="727"/>
      <c r="H277" s="727"/>
      <c r="I277" s="727"/>
    </row>
    <row r="278" spans="1:9">
      <c r="A278" s="727"/>
      <c r="B278" s="727"/>
      <c r="C278" s="727"/>
      <c r="D278" s="727"/>
      <c r="E278" s="727"/>
      <c r="F278" s="727"/>
      <c r="G278" s="727"/>
      <c r="H278" s="727"/>
      <c r="I278" s="727"/>
    </row>
    <row r="279" spans="1:9">
      <c r="A279" s="727"/>
      <c r="B279" s="727"/>
      <c r="C279" s="727"/>
      <c r="D279" s="727"/>
      <c r="E279" s="727"/>
      <c r="F279" s="727"/>
      <c r="G279" s="727"/>
      <c r="H279" s="727"/>
      <c r="I279" s="727"/>
    </row>
    <row r="280" spans="1:9">
      <c r="A280" s="727"/>
      <c r="B280" s="727"/>
      <c r="C280" s="727"/>
      <c r="D280" s="727"/>
      <c r="E280" s="727"/>
      <c r="F280" s="727"/>
      <c r="G280" s="727"/>
      <c r="H280" s="727"/>
      <c r="I280" s="727"/>
    </row>
    <row r="281" spans="1:9">
      <c r="A281" s="727"/>
      <c r="B281" s="727"/>
      <c r="C281" s="727"/>
      <c r="D281" s="727"/>
      <c r="E281" s="727"/>
      <c r="F281" s="727"/>
      <c r="G281" s="727"/>
      <c r="H281" s="727"/>
      <c r="I281" s="727"/>
    </row>
    <row r="282" spans="1:9">
      <c r="A282" s="727"/>
      <c r="B282" s="727"/>
      <c r="C282" s="727"/>
      <c r="D282" s="727"/>
      <c r="E282" s="727"/>
      <c r="F282" s="727"/>
      <c r="G282" s="727"/>
      <c r="H282" s="727"/>
      <c r="I282" s="727"/>
    </row>
    <row r="283" spans="1:9">
      <c r="A283" s="727"/>
      <c r="B283" s="727"/>
      <c r="C283" s="727"/>
      <c r="D283" s="727"/>
      <c r="E283" s="727"/>
      <c r="F283" s="727"/>
      <c r="G283" s="727"/>
      <c r="H283" s="727"/>
      <c r="I283" s="727"/>
    </row>
    <row r="284" spans="1:9">
      <c r="A284" s="727"/>
      <c r="B284" s="727"/>
      <c r="C284" s="727"/>
      <c r="D284" s="727"/>
      <c r="E284" s="727"/>
      <c r="F284" s="727"/>
      <c r="G284" s="727"/>
      <c r="H284" s="727"/>
      <c r="I284" s="727"/>
    </row>
    <row r="285" spans="1:9">
      <c r="A285" s="727"/>
      <c r="B285" s="727"/>
      <c r="C285" s="727"/>
      <c r="D285" s="727"/>
      <c r="E285" s="727"/>
      <c r="F285" s="727"/>
      <c r="G285" s="727"/>
      <c r="H285" s="727"/>
      <c r="I285" s="727"/>
    </row>
    <row r="286" spans="1:9">
      <c r="A286" s="727"/>
      <c r="B286" s="727"/>
      <c r="C286" s="727"/>
      <c r="D286" s="727"/>
      <c r="E286" s="727"/>
      <c r="F286" s="727"/>
      <c r="G286" s="727"/>
      <c r="H286" s="727"/>
      <c r="I286" s="727"/>
    </row>
    <row r="287" spans="1:9">
      <c r="A287" s="727"/>
      <c r="B287" s="727"/>
      <c r="C287" s="727"/>
      <c r="D287" s="727"/>
      <c r="E287" s="727"/>
      <c r="F287" s="727"/>
      <c r="G287" s="727"/>
      <c r="H287" s="727"/>
      <c r="I287" s="727"/>
    </row>
    <row r="288" spans="1:9">
      <c r="A288" s="727"/>
      <c r="B288" s="727"/>
      <c r="C288" s="727"/>
      <c r="D288" s="727"/>
      <c r="E288" s="727"/>
      <c r="F288" s="727"/>
      <c r="G288" s="727"/>
      <c r="H288" s="727"/>
      <c r="I288" s="727"/>
    </row>
    <row r="289" spans="1:9">
      <c r="A289" s="727"/>
      <c r="B289" s="727"/>
      <c r="C289" s="727"/>
      <c r="D289" s="727"/>
      <c r="E289" s="727"/>
      <c r="F289" s="727"/>
      <c r="G289" s="727"/>
      <c r="H289" s="727"/>
      <c r="I289" s="727"/>
    </row>
    <row r="290" spans="1:9">
      <c r="A290" s="727"/>
      <c r="B290" s="727"/>
      <c r="C290" s="727"/>
      <c r="D290" s="727"/>
      <c r="E290" s="727"/>
      <c r="F290" s="727"/>
      <c r="G290" s="727"/>
      <c r="H290" s="727"/>
      <c r="I290" s="727"/>
    </row>
    <row r="291" spans="1:9">
      <c r="A291" s="727"/>
      <c r="B291" s="727"/>
      <c r="C291" s="727"/>
      <c r="D291" s="727"/>
      <c r="E291" s="727"/>
      <c r="F291" s="727"/>
      <c r="G291" s="727"/>
      <c r="H291" s="727"/>
      <c r="I291" s="727"/>
    </row>
    <row r="292" spans="1:9">
      <c r="A292" s="727"/>
      <c r="B292" s="727"/>
      <c r="C292" s="727"/>
      <c r="D292" s="727"/>
      <c r="E292" s="727"/>
      <c r="F292" s="727"/>
      <c r="G292" s="727"/>
      <c r="H292" s="727"/>
      <c r="I292" s="727"/>
    </row>
    <row r="293" spans="1:9">
      <c r="A293" s="727"/>
      <c r="B293" s="727"/>
      <c r="C293" s="727"/>
      <c r="D293" s="727"/>
      <c r="E293" s="727"/>
      <c r="F293" s="727"/>
      <c r="G293" s="727"/>
      <c r="H293" s="727"/>
      <c r="I293" s="727"/>
    </row>
    <row r="294" spans="1:9">
      <c r="A294" s="727"/>
      <c r="B294" s="727"/>
      <c r="C294" s="727"/>
      <c r="D294" s="727"/>
      <c r="E294" s="727"/>
      <c r="F294" s="727"/>
      <c r="G294" s="727"/>
      <c r="H294" s="727"/>
      <c r="I294" s="727"/>
    </row>
    <row r="295" spans="1:9">
      <c r="A295" s="727"/>
      <c r="B295" s="727"/>
      <c r="C295" s="727"/>
      <c r="D295" s="727"/>
      <c r="E295" s="727"/>
      <c r="F295" s="727"/>
      <c r="G295" s="727"/>
      <c r="H295" s="727"/>
      <c r="I295" s="727"/>
    </row>
    <row r="296" spans="1:9">
      <c r="A296" s="727"/>
      <c r="B296" s="727"/>
      <c r="C296" s="727"/>
      <c r="D296" s="727"/>
      <c r="E296" s="727"/>
      <c r="F296" s="727"/>
      <c r="G296" s="727"/>
      <c r="H296" s="727"/>
      <c r="I296" s="727"/>
    </row>
    <row r="297" spans="1:9">
      <c r="A297" s="727"/>
      <c r="B297" s="727"/>
      <c r="C297" s="727"/>
      <c r="D297" s="727"/>
      <c r="E297" s="727"/>
      <c r="F297" s="727"/>
      <c r="G297" s="727"/>
      <c r="H297" s="727"/>
      <c r="I297" s="727"/>
    </row>
    <row r="298" spans="1:9">
      <c r="A298" s="727"/>
      <c r="B298" s="727"/>
      <c r="C298" s="727"/>
      <c r="D298" s="727"/>
      <c r="E298" s="727"/>
      <c r="F298" s="727"/>
      <c r="G298" s="727"/>
      <c r="H298" s="727"/>
      <c r="I298" s="727"/>
    </row>
    <row r="299" spans="1:9">
      <c r="A299" s="727"/>
      <c r="B299" s="727"/>
      <c r="C299" s="727"/>
      <c r="D299" s="727"/>
      <c r="E299" s="727"/>
      <c r="F299" s="727"/>
      <c r="G299" s="727"/>
      <c r="H299" s="727"/>
      <c r="I299" s="727"/>
    </row>
    <row r="300" spans="1:9">
      <c r="A300" s="727"/>
      <c r="B300" s="727"/>
      <c r="C300" s="727"/>
      <c r="D300" s="727"/>
      <c r="E300" s="727"/>
      <c r="F300" s="727"/>
      <c r="G300" s="727"/>
      <c r="H300" s="727"/>
      <c r="I300" s="727"/>
    </row>
    <row r="301" spans="1:9">
      <c r="A301" s="727"/>
      <c r="B301" s="727"/>
      <c r="C301" s="727"/>
      <c r="D301" s="727"/>
      <c r="E301" s="727"/>
      <c r="F301" s="727"/>
      <c r="G301" s="727"/>
      <c r="H301" s="727"/>
      <c r="I301" s="727"/>
    </row>
    <row r="302" spans="1:9">
      <c r="A302" s="727"/>
      <c r="B302" s="727"/>
      <c r="C302" s="727"/>
      <c r="D302" s="727"/>
      <c r="E302" s="727"/>
      <c r="F302" s="727"/>
      <c r="G302" s="727"/>
      <c r="H302" s="727"/>
      <c r="I302" s="727"/>
    </row>
    <row r="303" spans="1:9">
      <c r="A303" s="727"/>
      <c r="B303" s="727"/>
      <c r="C303" s="727"/>
      <c r="D303" s="727"/>
      <c r="E303" s="727"/>
      <c r="F303" s="727"/>
      <c r="G303" s="727"/>
      <c r="H303" s="727"/>
      <c r="I303" s="727"/>
    </row>
    <row r="304" spans="1:9">
      <c r="A304" s="727"/>
      <c r="B304" s="727"/>
      <c r="C304" s="727"/>
      <c r="D304" s="727"/>
      <c r="E304" s="727"/>
      <c r="F304" s="727"/>
      <c r="G304" s="727"/>
      <c r="H304" s="727"/>
      <c r="I304" s="727"/>
    </row>
    <row r="305" spans="1:9">
      <c r="A305" s="727"/>
      <c r="B305" s="727"/>
      <c r="C305" s="727"/>
      <c r="D305" s="727"/>
      <c r="E305" s="727"/>
      <c r="F305" s="727"/>
      <c r="G305" s="727"/>
      <c r="H305" s="727"/>
      <c r="I305" s="727"/>
    </row>
    <row r="306" spans="1:9">
      <c r="A306" s="727"/>
      <c r="B306" s="727"/>
      <c r="C306" s="727"/>
      <c r="D306" s="727"/>
      <c r="E306" s="727"/>
      <c r="F306" s="727"/>
      <c r="G306" s="727"/>
      <c r="H306" s="727"/>
      <c r="I306" s="727"/>
    </row>
    <row r="307" spans="1:9">
      <c r="A307" s="727"/>
      <c r="B307" s="727"/>
      <c r="C307" s="727"/>
      <c r="D307" s="727"/>
      <c r="E307" s="727"/>
      <c r="F307" s="727"/>
      <c r="G307" s="727"/>
      <c r="H307" s="727"/>
      <c r="I307" s="727"/>
    </row>
    <row r="308" spans="1:9">
      <c r="A308" s="727"/>
      <c r="B308" s="727"/>
      <c r="C308" s="727"/>
      <c r="D308" s="727"/>
      <c r="E308" s="727"/>
      <c r="F308" s="727"/>
      <c r="G308" s="727"/>
      <c r="H308" s="727"/>
      <c r="I308" s="727"/>
    </row>
    <row r="309" spans="1:9">
      <c r="A309" s="727"/>
      <c r="B309" s="727"/>
      <c r="C309" s="727"/>
      <c r="D309" s="727"/>
      <c r="E309" s="727"/>
      <c r="F309" s="727"/>
      <c r="G309" s="727"/>
      <c r="H309" s="727"/>
      <c r="I309" s="727"/>
    </row>
    <row r="310" spans="1:9">
      <c r="A310" s="727"/>
      <c r="B310" s="727"/>
      <c r="C310" s="727"/>
      <c r="D310" s="727"/>
      <c r="E310" s="727"/>
      <c r="F310" s="727"/>
      <c r="G310" s="727"/>
      <c r="H310" s="727"/>
      <c r="I310" s="727"/>
    </row>
    <row r="311" spans="1:9">
      <c r="A311" s="727"/>
      <c r="B311" s="727"/>
      <c r="C311" s="727"/>
      <c r="D311" s="727"/>
      <c r="E311" s="727"/>
      <c r="F311" s="727"/>
      <c r="G311" s="727"/>
      <c r="H311" s="727"/>
      <c r="I311" s="727"/>
    </row>
    <row r="312" spans="1:9">
      <c r="A312" s="727"/>
      <c r="B312" s="727"/>
      <c r="C312" s="727"/>
      <c r="D312" s="727"/>
      <c r="E312" s="727"/>
      <c r="F312" s="727"/>
      <c r="G312" s="727"/>
      <c r="H312" s="727"/>
      <c r="I312" s="727"/>
    </row>
    <row r="313" spans="1:9">
      <c r="A313" s="727"/>
      <c r="B313" s="727"/>
      <c r="C313" s="727"/>
      <c r="D313" s="727"/>
      <c r="E313" s="727"/>
      <c r="F313" s="727"/>
      <c r="G313" s="727"/>
      <c r="H313" s="727"/>
      <c r="I313" s="727"/>
    </row>
    <row r="314" spans="1:9">
      <c r="A314" s="727"/>
      <c r="B314" s="727"/>
      <c r="C314" s="727"/>
      <c r="D314" s="727"/>
      <c r="E314" s="727"/>
      <c r="F314" s="727"/>
      <c r="G314" s="727"/>
      <c r="H314" s="727"/>
      <c r="I314" s="727"/>
    </row>
    <row r="315" spans="1:9">
      <c r="A315" s="727"/>
      <c r="B315" s="727"/>
      <c r="C315" s="727"/>
      <c r="D315" s="727"/>
      <c r="E315" s="727"/>
      <c r="F315" s="727"/>
      <c r="G315" s="727"/>
      <c r="H315" s="727"/>
      <c r="I315" s="727"/>
    </row>
    <row r="316" spans="1:9">
      <c r="A316" s="727"/>
      <c r="B316" s="727"/>
      <c r="C316" s="727"/>
      <c r="D316" s="727"/>
      <c r="E316" s="727"/>
      <c r="F316" s="727"/>
      <c r="G316" s="727"/>
      <c r="H316" s="727"/>
      <c r="I316" s="727"/>
    </row>
    <row r="317" spans="1:9">
      <c r="A317" s="727"/>
      <c r="B317" s="727"/>
      <c r="C317" s="727"/>
      <c r="D317" s="727"/>
      <c r="E317" s="727"/>
      <c r="F317" s="727"/>
      <c r="G317" s="727"/>
      <c r="H317" s="727"/>
      <c r="I317" s="727"/>
    </row>
    <row r="318" spans="1:9">
      <c r="A318" s="727"/>
      <c r="B318" s="727"/>
      <c r="C318" s="727"/>
      <c r="D318" s="727"/>
      <c r="E318" s="727"/>
      <c r="F318" s="727"/>
      <c r="G318" s="727"/>
      <c r="H318" s="727"/>
      <c r="I318" s="727"/>
    </row>
    <row r="319" spans="1:9">
      <c r="A319" s="727"/>
      <c r="B319" s="727"/>
      <c r="C319" s="727"/>
      <c r="D319" s="727"/>
      <c r="E319" s="727"/>
      <c r="F319" s="727"/>
      <c r="G319" s="727"/>
      <c r="H319" s="727"/>
      <c r="I319" s="727"/>
    </row>
    <row r="320" spans="1:9">
      <c r="A320" s="727"/>
      <c r="B320" s="727"/>
      <c r="C320" s="727"/>
      <c r="D320" s="727"/>
      <c r="E320" s="727"/>
      <c r="F320" s="727"/>
      <c r="G320" s="727"/>
      <c r="H320" s="727"/>
      <c r="I320" s="727"/>
    </row>
    <row r="321" spans="1:9">
      <c r="A321" s="727"/>
      <c r="B321" s="727"/>
      <c r="C321" s="727"/>
      <c r="D321" s="727"/>
      <c r="E321" s="727"/>
      <c r="F321" s="727"/>
      <c r="G321" s="727"/>
      <c r="H321" s="727"/>
      <c r="I321" s="727"/>
    </row>
    <row r="322" spans="1:9">
      <c r="A322" s="727"/>
      <c r="B322" s="727"/>
      <c r="C322" s="727"/>
      <c r="D322" s="727"/>
      <c r="E322" s="727"/>
      <c r="F322" s="727"/>
      <c r="G322" s="727"/>
      <c r="H322" s="727"/>
      <c r="I322" s="727"/>
    </row>
    <row r="323" spans="1:9">
      <c r="A323" s="727"/>
      <c r="B323" s="727"/>
      <c r="C323" s="727"/>
      <c r="D323" s="727"/>
      <c r="E323" s="727"/>
      <c r="F323" s="727"/>
      <c r="G323" s="727"/>
      <c r="H323" s="727"/>
      <c r="I323" s="727"/>
    </row>
    <row r="324" spans="1:9">
      <c r="A324" s="727"/>
      <c r="B324" s="727"/>
      <c r="C324" s="727"/>
      <c r="D324" s="727"/>
      <c r="E324" s="727"/>
      <c r="F324" s="727"/>
      <c r="G324" s="727"/>
      <c r="H324" s="727"/>
      <c r="I324" s="727"/>
    </row>
    <row r="325" spans="1:9">
      <c r="A325" s="727"/>
      <c r="B325" s="727"/>
      <c r="C325" s="727"/>
      <c r="D325" s="727"/>
      <c r="E325" s="727"/>
      <c r="F325" s="727"/>
      <c r="G325" s="727"/>
      <c r="H325" s="727"/>
      <c r="I325" s="727"/>
    </row>
    <row r="326" spans="1:9">
      <c r="A326" s="727"/>
      <c r="B326" s="727"/>
      <c r="C326" s="727"/>
      <c r="D326" s="727"/>
      <c r="E326" s="727"/>
      <c r="F326" s="727"/>
      <c r="G326" s="727"/>
      <c r="H326" s="727"/>
      <c r="I326" s="727"/>
    </row>
    <row r="327" spans="1:9">
      <c r="A327" s="727"/>
      <c r="B327" s="727"/>
      <c r="C327" s="727"/>
      <c r="D327" s="727"/>
      <c r="E327" s="727"/>
      <c r="F327" s="727"/>
      <c r="G327" s="727"/>
      <c r="H327" s="727"/>
      <c r="I327" s="727"/>
    </row>
    <row r="328" spans="1:9">
      <c r="A328" s="727"/>
      <c r="B328" s="727"/>
      <c r="C328" s="727"/>
      <c r="D328" s="727"/>
      <c r="E328" s="727"/>
      <c r="F328" s="727"/>
      <c r="G328" s="727"/>
      <c r="H328" s="727"/>
      <c r="I328" s="727"/>
    </row>
    <row r="329" spans="1:9">
      <c r="A329" s="727"/>
      <c r="B329" s="727"/>
      <c r="C329" s="727"/>
      <c r="D329" s="727"/>
      <c r="E329" s="727"/>
      <c r="F329" s="727"/>
      <c r="G329" s="727"/>
      <c r="H329" s="727"/>
      <c r="I329" s="727"/>
    </row>
    <row r="330" spans="1:9">
      <c r="A330" s="727"/>
      <c r="B330" s="727"/>
      <c r="C330" s="727"/>
      <c r="D330" s="727"/>
      <c r="E330" s="727"/>
      <c r="F330" s="727"/>
      <c r="G330" s="727"/>
      <c r="H330" s="727"/>
      <c r="I330" s="727"/>
    </row>
    <row r="331" spans="1:9">
      <c r="A331" s="727"/>
      <c r="B331" s="727"/>
      <c r="C331" s="727"/>
      <c r="D331" s="727"/>
      <c r="E331" s="727"/>
      <c r="F331" s="727"/>
      <c r="G331" s="727"/>
      <c r="H331" s="727"/>
      <c r="I331" s="727"/>
    </row>
    <row r="332" spans="1:9">
      <c r="A332" s="727"/>
      <c r="B332" s="727"/>
      <c r="C332" s="727"/>
      <c r="D332" s="727"/>
      <c r="E332" s="727"/>
      <c r="F332" s="727"/>
      <c r="G332" s="727"/>
      <c r="H332" s="727"/>
      <c r="I332" s="727"/>
    </row>
    <row r="333" spans="1:9">
      <c r="A333" s="727"/>
      <c r="B333" s="727"/>
      <c r="C333" s="727"/>
      <c r="D333" s="727"/>
      <c r="E333" s="727"/>
      <c r="F333" s="727"/>
      <c r="G333" s="727"/>
      <c r="H333" s="727"/>
      <c r="I333" s="727"/>
    </row>
    <row r="334" spans="1:9">
      <c r="A334" s="727"/>
      <c r="B334" s="727"/>
      <c r="C334" s="727"/>
      <c r="D334" s="727"/>
      <c r="E334" s="727"/>
      <c r="F334" s="727"/>
      <c r="G334" s="727"/>
      <c r="H334" s="727"/>
      <c r="I334" s="727"/>
    </row>
    <row r="335" spans="1:9">
      <c r="A335" s="727"/>
      <c r="B335" s="727"/>
      <c r="C335" s="727"/>
      <c r="D335" s="727"/>
      <c r="E335" s="727"/>
      <c r="F335" s="727"/>
      <c r="G335" s="727"/>
      <c r="H335" s="727"/>
      <c r="I335" s="727"/>
    </row>
    <row r="336" spans="1:9">
      <c r="A336" s="727"/>
      <c r="B336" s="727"/>
      <c r="C336" s="727"/>
      <c r="D336" s="727"/>
      <c r="E336" s="727"/>
      <c r="F336" s="727"/>
      <c r="G336" s="727"/>
      <c r="H336" s="727"/>
      <c r="I336" s="727"/>
    </row>
    <row r="337" spans="1:9">
      <c r="A337" s="727"/>
      <c r="B337" s="727"/>
      <c r="C337" s="727"/>
      <c r="D337" s="727"/>
      <c r="E337" s="727"/>
      <c r="F337" s="727"/>
      <c r="G337" s="727"/>
      <c r="H337" s="727"/>
      <c r="I337" s="727"/>
    </row>
    <row r="338" spans="1:9">
      <c r="A338" s="727"/>
      <c r="B338" s="727"/>
      <c r="C338" s="727"/>
      <c r="D338" s="727"/>
      <c r="E338" s="727"/>
      <c r="F338" s="727"/>
      <c r="G338" s="727"/>
      <c r="H338" s="727"/>
      <c r="I338" s="727"/>
    </row>
    <row r="339" spans="1:9">
      <c r="A339" s="727"/>
      <c r="B339" s="727"/>
      <c r="C339" s="727"/>
      <c r="D339" s="727"/>
      <c r="E339" s="727"/>
      <c r="F339" s="727"/>
      <c r="G339" s="727"/>
      <c r="H339" s="727"/>
      <c r="I339" s="727"/>
    </row>
    <row r="340" spans="1:9">
      <c r="A340" s="727"/>
      <c r="B340" s="727"/>
      <c r="C340" s="727"/>
      <c r="D340" s="727"/>
      <c r="E340" s="727"/>
      <c r="F340" s="727"/>
      <c r="G340" s="727"/>
      <c r="H340" s="727"/>
      <c r="I340" s="727"/>
    </row>
    <row r="341" spans="1:9">
      <c r="A341" s="727"/>
      <c r="B341" s="727"/>
      <c r="C341" s="727"/>
      <c r="D341" s="727"/>
      <c r="E341" s="727"/>
      <c r="F341" s="727"/>
      <c r="G341" s="727"/>
      <c r="H341" s="727"/>
      <c r="I341" s="727"/>
    </row>
    <row r="342" spans="1:9">
      <c r="A342" s="727"/>
      <c r="B342" s="727"/>
      <c r="C342" s="727"/>
      <c r="D342" s="727"/>
      <c r="E342" s="727"/>
      <c r="F342" s="727"/>
      <c r="G342" s="727"/>
      <c r="H342" s="727"/>
      <c r="I342" s="727"/>
    </row>
    <row r="343" spans="1:9">
      <c r="A343" s="727"/>
      <c r="B343" s="727"/>
      <c r="C343" s="727"/>
      <c r="D343" s="727"/>
      <c r="E343" s="727"/>
      <c r="F343" s="727"/>
      <c r="G343" s="727"/>
      <c r="H343" s="727"/>
      <c r="I343" s="727"/>
    </row>
    <row r="344" spans="1:9">
      <c r="A344" s="727"/>
      <c r="B344" s="727"/>
      <c r="C344" s="727"/>
      <c r="D344" s="727"/>
      <c r="E344" s="727"/>
      <c r="F344" s="727"/>
      <c r="G344" s="727"/>
      <c r="H344" s="727"/>
      <c r="I344" s="727"/>
    </row>
    <row r="345" spans="1:9">
      <c r="A345" s="727"/>
      <c r="B345" s="727"/>
      <c r="C345" s="727"/>
      <c r="D345" s="727"/>
      <c r="E345" s="727"/>
      <c r="F345" s="727"/>
      <c r="G345" s="727"/>
      <c r="H345" s="727"/>
      <c r="I345" s="727"/>
    </row>
    <row r="346" spans="1:9">
      <c r="A346" s="727"/>
      <c r="B346" s="727"/>
      <c r="C346" s="727"/>
      <c r="D346" s="727"/>
      <c r="E346" s="727"/>
      <c r="F346" s="727"/>
      <c r="G346" s="727"/>
      <c r="H346" s="727"/>
      <c r="I346" s="727"/>
    </row>
    <row r="347" spans="1:9">
      <c r="A347" s="727"/>
      <c r="B347" s="727"/>
      <c r="C347" s="727"/>
      <c r="D347" s="727"/>
      <c r="E347" s="727"/>
      <c r="F347" s="727"/>
      <c r="G347" s="727"/>
      <c r="H347" s="727"/>
      <c r="I347" s="727"/>
    </row>
    <row r="348" spans="1:9">
      <c r="A348" s="727"/>
      <c r="B348" s="727"/>
      <c r="C348" s="727"/>
      <c r="D348" s="727"/>
      <c r="E348" s="727"/>
      <c r="F348" s="727"/>
      <c r="G348" s="727"/>
      <c r="H348" s="727"/>
      <c r="I348" s="727"/>
    </row>
    <row r="349" spans="1:9">
      <c r="A349" s="727"/>
      <c r="B349" s="727"/>
      <c r="C349" s="727"/>
      <c r="D349" s="727"/>
      <c r="E349" s="727"/>
      <c r="F349" s="727"/>
      <c r="G349" s="727"/>
      <c r="H349" s="727"/>
      <c r="I349" s="727"/>
    </row>
    <row r="350" spans="1:9">
      <c r="A350" s="727"/>
      <c r="B350" s="727"/>
      <c r="C350" s="727"/>
      <c r="D350" s="727"/>
      <c r="E350" s="727"/>
      <c r="F350" s="727"/>
      <c r="G350" s="727"/>
      <c r="H350" s="727"/>
      <c r="I350" s="727"/>
    </row>
    <row r="351" spans="1:9">
      <c r="A351" s="727"/>
      <c r="B351" s="727"/>
      <c r="C351" s="727"/>
      <c r="D351" s="727"/>
      <c r="E351" s="727"/>
      <c r="F351" s="727"/>
      <c r="G351" s="727"/>
      <c r="H351" s="727"/>
      <c r="I351" s="727"/>
    </row>
    <row r="352" spans="1:9">
      <c r="A352" s="727"/>
      <c r="B352" s="727"/>
      <c r="C352" s="727"/>
      <c r="D352" s="727"/>
      <c r="E352" s="727"/>
      <c r="F352" s="727"/>
      <c r="G352" s="727"/>
      <c r="H352" s="727"/>
      <c r="I352" s="727"/>
    </row>
    <row r="353" spans="1:9">
      <c r="A353" s="727"/>
      <c r="B353" s="727"/>
      <c r="C353" s="727"/>
      <c r="D353" s="727"/>
      <c r="E353" s="727"/>
      <c r="F353" s="727"/>
      <c r="G353" s="727"/>
      <c r="H353" s="727"/>
      <c r="I353" s="727"/>
    </row>
    <row r="354" spans="1:9">
      <c r="A354" s="727"/>
      <c r="B354" s="727"/>
      <c r="C354" s="727"/>
      <c r="D354" s="727"/>
      <c r="E354" s="727"/>
      <c r="F354" s="727"/>
      <c r="G354" s="727"/>
      <c r="H354" s="727"/>
      <c r="I354" s="727"/>
    </row>
    <row r="355" spans="1:9">
      <c r="A355" s="727"/>
      <c r="B355" s="727"/>
      <c r="C355" s="727"/>
      <c r="D355" s="727"/>
      <c r="E355" s="727"/>
      <c r="F355" s="727"/>
      <c r="G355" s="727"/>
      <c r="H355" s="727"/>
      <c r="I355" s="727"/>
    </row>
    <row r="356" spans="1:9">
      <c r="A356" s="727"/>
      <c r="B356" s="727"/>
      <c r="C356" s="727"/>
      <c r="D356" s="727"/>
      <c r="E356" s="727"/>
      <c r="F356" s="727"/>
      <c r="G356" s="727"/>
      <c r="H356" s="727"/>
      <c r="I356" s="727"/>
    </row>
    <row r="357" spans="1:9">
      <c r="A357" s="727"/>
      <c r="B357" s="727"/>
      <c r="C357" s="727"/>
      <c r="D357" s="727"/>
      <c r="E357" s="727"/>
      <c r="F357" s="727"/>
      <c r="G357" s="727"/>
      <c r="H357" s="727"/>
      <c r="I357" s="727"/>
    </row>
    <row r="358" spans="1:9">
      <c r="A358" s="727"/>
      <c r="B358" s="727"/>
      <c r="C358" s="727"/>
      <c r="D358" s="727"/>
      <c r="E358" s="727"/>
      <c r="F358" s="727"/>
      <c r="G358" s="727"/>
      <c r="H358" s="727"/>
      <c r="I358" s="727"/>
    </row>
    <row r="359" spans="1:9">
      <c r="A359" s="727"/>
      <c r="B359" s="727"/>
      <c r="C359" s="727"/>
      <c r="D359" s="727"/>
      <c r="E359" s="727"/>
      <c r="F359" s="727"/>
      <c r="G359" s="727"/>
      <c r="H359" s="727"/>
      <c r="I359" s="727"/>
    </row>
    <row r="360" spans="1:9">
      <c r="A360" s="727"/>
      <c r="B360" s="727"/>
      <c r="C360" s="727"/>
      <c r="D360" s="727"/>
      <c r="E360" s="727"/>
      <c r="F360" s="727"/>
      <c r="G360" s="727"/>
      <c r="H360" s="727"/>
      <c r="I360" s="727"/>
    </row>
    <row r="361" spans="1:9">
      <c r="A361" s="727"/>
      <c r="B361" s="727"/>
      <c r="C361" s="727"/>
      <c r="D361" s="727"/>
      <c r="E361" s="727"/>
      <c r="F361" s="727"/>
      <c r="G361" s="727"/>
      <c r="H361" s="727"/>
      <c r="I361" s="727"/>
    </row>
  </sheetData>
  <mergeCells count="123">
    <mergeCell ref="A44:C44"/>
    <mergeCell ref="D44:E44"/>
    <mergeCell ref="F44:G44"/>
    <mergeCell ref="A43:C43"/>
    <mergeCell ref="D43:E43"/>
    <mergeCell ref="F43:G43"/>
    <mergeCell ref="F47:G47"/>
    <mergeCell ref="D47:E47"/>
    <mergeCell ref="A46:C46"/>
    <mergeCell ref="D46:E46"/>
    <mergeCell ref="F46:G46"/>
    <mergeCell ref="A45:C45"/>
    <mergeCell ref="D45:E45"/>
    <mergeCell ref="F45:G45"/>
    <mergeCell ref="A40:C40"/>
    <mergeCell ref="D40:E40"/>
    <mergeCell ref="F40:G40"/>
    <mergeCell ref="A39:C39"/>
    <mergeCell ref="D39:E39"/>
    <mergeCell ref="F39:G39"/>
    <mergeCell ref="A42:C42"/>
    <mergeCell ref="D42:E42"/>
    <mergeCell ref="F42:G42"/>
    <mergeCell ref="A41:C41"/>
    <mergeCell ref="D41:E41"/>
    <mergeCell ref="F41:G41"/>
    <mergeCell ref="A34:C35"/>
    <mergeCell ref="D34:E35"/>
    <mergeCell ref="F34:G35"/>
    <mergeCell ref="A36:C36"/>
    <mergeCell ref="D36:E36"/>
    <mergeCell ref="F36:G36"/>
    <mergeCell ref="A38:C38"/>
    <mergeCell ref="D38:E38"/>
    <mergeCell ref="F38:G38"/>
    <mergeCell ref="A37:C37"/>
    <mergeCell ref="D37:E37"/>
    <mergeCell ref="F37:G37"/>
    <mergeCell ref="A32:C32"/>
    <mergeCell ref="D32:E32"/>
    <mergeCell ref="F32:G32"/>
    <mergeCell ref="A31:C31"/>
    <mergeCell ref="D31:E31"/>
    <mergeCell ref="F31:G31"/>
    <mergeCell ref="A33:C33"/>
    <mergeCell ref="D33:E33"/>
    <mergeCell ref="F33:G33"/>
    <mergeCell ref="A28:C28"/>
    <mergeCell ref="D28:E28"/>
    <mergeCell ref="F28:G28"/>
    <mergeCell ref="A27:C27"/>
    <mergeCell ref="D27:E27"/>
    <mergeCell ref="F27:G27"/>
    <mergeCell ref="A30:C30"/>
    <mergeCell ref="D30:E30"/>
    <mergeCell ref="F30:G30"/>
    <mergeCell ref="A29:C29"/>
    <mergeCell ref="D29:E29"/>
    <mergeCell ref="F29:G29"/>
    <mergeCell ref="A21:C22"/>
    <mergeCell ref="A24:C24"/>
    <mergeCell ref="D24:E24"/>
    <mergeCell ref="F24:G24"/>
    <mergeCell ref="F23:G23"/>
    <mergeCell ref="A23:C23"/>
    <mergeCell ref="D23:E23"/>
    <mergeCell ref="A26:C26"/>
    <mergeCell ref="D26:E26"/>
    <mergeCell ref="F26:G26"/>
    <mergeCell ref="A25:C25"/>
    <mergeCell ref="D25:E25"/>
    <mergeCell ref="F25:G25"/>
    <mergeCell ref="A19:C19"/>
    <mergeCell ref="D19:E19"/>
    <mergeCell ref="F19:G19"/>
    <mergeCell ref="A18:C18"/>
    <mergeCell ref="D18:E18"/>
    <mergeCell ref="F18:G18"/>
    <mergeCell ref="A20:C20"/>
    <mergeCell ref="D20:E20"/>
    <mergeCell ref="F20:G20"/>
    <mergeCell ref="F14:G14"/>
    <mergeCell ref="A14:C14"/>
    <mergeCell ref="D14:E14"/>
    <mergeCell ref="A17:C17"/>
    <mergeCell ref="D17:E17"/>
    <mergeCell ref="F17:G17"/>
    <mergeCell ref="A16:C16"/>
    <mergeCell ref="D16:E16"/>
    <mergeCell ref="F16:G16"/>
    <mergeCell ref="H1:I1"/>
    <mergeCell ref="H2:I2"/>
    <mergeCell ref="A4:I4"/>
    <mergeCell ref="H7:I7"/>
    <mergeCell ref="F7:G8"/>
    <mergeCell ref="D7:E8"/>
    <mergeCell ref="A7:C8"/>
    <mergeCell ref="A5:I5"/>
    <mergeCell ref="A6:I6"/>
    <mergeCell ref="H34:H35"/>
    <mergeCell ref="I34:I35"/>
    <mergeCell ref="D21:E22"/>
    <mergeCell ref="F21:G22"/>
    <mergeCell ref="H21:H22"/>
    <mergeCell ref="I21:I22"/>
    <mergeCell ref="A9:C9"/>
    <mergeCell ref="A10:C10"/>
    <mergeCell ref="D10:E10"/>
    <mergeCell ref="F10:G10"/>
    <mergeCell ref="F9:G9"/>
    <mergeCell ref="D9:E9"/>
    <mergeCell ref="A13:C13"/>
    <mergeCell ref="D13:E13"/>
    <mergeCell ref="F13:G13"/>
    <mergeCell ref="A11:C11"/>
    <mergeCell ref="D11:E11"/>
    <mergeCell ref="F11:G11"/>
    <mergeCell ref="A12:C12"/>
    <mergeCell ref="D12:E12"/>
    <mergeCell ref="F12:G12"/>
    <mergeCell ref="A15:C15"/>
    <mergeCell ref="D15:E15"/>
    <mergeCell ref="F15:G15"/>
  </mergeCells>
  <phoneticPr fontId="0" type="noConversion"/>
  <printOptions horizontalCentered="1" verticalCentered="1"/>
  <pageMargins left="0.75" right="0.25" top="0.5" bottom="0.25" header="0.25" footer="0"/>
  <pageSetup orientation="portrait" r:id="rId1"/>
  <headerFooter alignWithMargins="0">
    <oddFooter>&amp;A</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pageSetUpPr fitToPage="1"/>
  </sheetPr>
  <dimension ref="A1:I61"/>
  <sheetViews>
    <sheetView workbookViewId="0"/>
  </sheetViews>
  <sheetFormatPr defaultRowHeight="12.6"/>
  <cols>
    <col min="3" max="3" width="14.28515625" customWidth="1"/>
    <col min="4" max="8" width="11.7109375" customWidth="1"/>
  </cols>
  <sheetData>
    <row r="1" spans="1:8">
      <c r="A1" s="46">
        <f>Title!B12</f>
        <v>0</v>
      </c>
      <c r="B1" s="2"/>
      <c r="C1" s="2"/>
      <c r="D1" s="2"/>
      <c r="E1" s="2"/>
      <c r="F1" s="2"/>
      <c r="G1" s="961" t="str">
        <f>'79'!H1</f>
        <v>For The Year Ended</v>
      </c>
      <c r="H1" s="962"/>
    </row>
    <row r="2" spans="1:8" ht="12.95" thickBot="1">
      <c r="A2" s="692" t="s">
        <v>82</v>
      </c>
      <c r="B2" s="2"/>
      <c r="C2" s="2"/>
      <c r="D2" s="2"/>
      <c r="E2" s="2"/>
      <c r="F2" s="2"/>
      <c r="G2" s="963">
        <f>'38'!H2</f>
        <v>0</v>
      </c>
      <c r="H2" s="964"/>
    </row>
    <row r="3" spans="1:8" ht="12.95" thickBot="1">
      <c r="A3" s="845"/>
      <c r="B3" s="845"/>
      <c r="C3" s="845"/>
      <c r="D3" s="845"/>
      <c r="E3" s="845"/>
      <c r="F3" s="845"/>
      <c r="G3" s="845"/>
      <c r="H3" s="845"/>
    </row>
    <row r="4" spans="1:8" ht="12.95">
      <c r="A4" s="1726" t="s">
        <v>1782</v>
      </c>
      <c r="B4" s="1727"/>
      <c r="C4" s="1727"/>
      <c r="D4" s="1727"/>
      <c r="E4" s="1727"/>
      <c r="F4" s="1727"/>
      <c r="G4" s="1727"/>
      <c r="H4" s="1728"/>
    </row>
    <row r="5" spans="1:8" ht="24" customHeight="1" thickBot="1">
      <c r="A5" s="581" t="s">
        <v>1783</v>
      </c>
      <c r="B5" s="845"/>
      <c r="C5" s="845"/>
      <c r="D5" s="845"/>
      <c r="E5" s="845"/>
      <c r="F5" s="845"/>
      <c r="G5" s="845"/>
      <c r="H5" s="846"/>
    </row>
    <row r="6" spans="1:8" ht="12.95" thickBot="1">
      <c r="A6" s="1720" t="s">
        <v>960</v>
      </c>
      <c r="B6" s="1721"/>
      <c r="C6" s="1722"/>
      <c r="D6" s="847" t="s">
        <v>1784</v>
      </c>
      <c r="E6" s="1735" t="s">
        <v>1785</v>
      </c>
      <c r="F6" s="1736"/>
      <c r="G6" s="1736"/>
      <c r="H6" s="1737"/>
    </row>
    <row r="7" spans="1:8">
      <c r="A7" s="1723"/>
      <c r="B7" s="1724"/>
      <c r="C7" s="1725"/>
      <c r="D7" s="848">
        <f>Title!F37</f>
        <v>0</v>
      </c>
      <c r="E7" s="848">
        <f>DATE(YEAR(D7)-1,MONTH(D7),DAY(D7))</f>
        <v>693597</v>
      </c>
      <c r="F7" s="848">
        <f>DATE(YEAR(E7)-1,MONTH(E7),DAY(E7))</f>
        <v>693232</v>
      </c>
      <c r="G7" s="848">
        <f>DATE(YEAR(F7)-1,MONTH(F7),DAY(F7))</f>
        <v>692867</v>
      </c>
      <c r="H7" s="848">
        <f>DATE(YEAR(G7)-1,MONTH(G7),DAY(G7))</f>
        <v>692501</v>
      </c>
    </row>
    <row r="8" spans="1:8" ht="12.95" thickBot="1">
      <c r="A8" s="849" t="s">
        <v>1786</v>
      </c>
      <c r="B8" s="850"/>
      <c r="C8" s="851"/>
      <c r="D8" s="852" t="s">
        <v>1787</v>
      </c>
      <c r="E8" s="852" t="s">
        <v>1788</v>
      </c>
      <c r="F8" s="852" t="s">
        <v>1789</v>
      </c>
      <c r="G8" s="852" t="s">
        <v>1790</v>
      </c>
      <c r="H8" s="852" t="s">
        <v>1791</v>
      </c>
    </row>
    <row r="9" spans="1:8" ht="15.75" customHeight="1" thickBot="1">
      <c r="A9" s="1732" t="s">
        <v>1792</v>
      </c>
      <c r="B9" s="1733"/>
      <c r="C9" s="1734"/>
      <c r="D9" s="1735"/>
      <c r="E9" s="1736"/>
      <c r="F9" s="1736"/>
      <c r="G9" s="1736"/>
      <c r="H9" s="1737"/>
    </row>
    <row r="10" spans="1:8">
      <c r="A10" s="1715" t="s">
        <v>189</v>
      </c>
      <c r="B10" s="1716"/>
      <c r="C10" s="1717"/>
      <c r="D10" s="853"/>
      <c r="E10" s="854"/>
      <c r="F10" s="854"/>
      <c r="G10" s="854"/>
      <c r="H10" s="855"/>
    </row>
    <row r="11" spans="1:8">
      <c r="A11" s="1706" t="s">
        <v>1793</v>
      </c>
      <c r="B11" s="1707"/>
      <c r="C11" s="1708"/>
      <c r="D11" s="853"/>
      <c r="E11" s="856"/>
      <c r="F11" s="856"/>
      <c r="G11" s="856"/>
      <c r="H11" s="857"/>
    </row>
    <row r="12" spans="1:8">
      <c r="A12" s="1706" t="s">
        <v>190</v>
      </c>
      <c r="B12" s="1707"/>
      <c r="C12" s="1708"/>
      <c r="D12" s="853"/>
      <c r="E12" s="858"/>
      <c r="F12" s="858"/>
      <c r="G12" s="858"/>
      <c r="H12" s="859"/>
    </row>
    <row r="13" spans="1:8">
      <c r="A13" s="1706" t="s">
        <v>1794</v>
      </c>
      <c r="B13" s="1707"/>
      <c r="C13" s="1708"/>
      <c r="D13" s="853"/>
      <c r="E13" s="856"/>
      <c r="F13" s="856" t="s">
        <v>203</v>
      </c>
      <c r="G13" s="856"/>
      <c r="H13" s="857"/>
    </row>
    <row r="14" spans="1:8">
      <c r="A14" s="1706" t="s">
        <v>1795</v>
      </c>
      <c r="B14" s="1707"/>
      <c r="C14" s="1708"/>
      <c r="D14" s="860"/>
      <c r="E14" s="858"/>
      <c r="F14" s="858"/>
      <c r="G14" s="858"/>
      <c r="H14" s="859"/>
    </row>
    <row r="15" spans="1:8">
      <c r="A15" s="1706" t="s">
        <v>1796</v>
      </c>
      <c r="B15" s="1707"/>
      <c r="C15" s="1708"/>
      <c r="D15" s="861"/>
      <c r="E15" s="856"/>
      <c r="F15" s="856"/>
      <c r="G15" s="856"/>
      <c r="H15" s="857"/>
    </row>
    <row r="16" spans="1:8">
      <c r="A16" s="1706" t="s">
        <v>1194</v>
      </c>
      <c r="B16" s="1707"/>
      <c r="C16" s="1708"/>
      <c r="D16" s="860"/>
      <c r="E16" s="858"/>
      <c r="F16" s="858"/>
      <c r="G16" s="858"/>
      <c r="H16" s="859"/>
    </row>
    <row r="17" spans="1:9">
      <c r="A17" s="1706" t="s">
        <v>1195</v>
      </c>
      <c r="B17" s="1707"/>
      <c r="C17" s="1708"/>
      <c r="D17" s="861"/>
      <c r="E17" s="856"/>
      <c r="F17" s="856"/>
      <c r="G17" s="856"/>
      <c r="H17" s="857"/>
      <c r="I17" s="692"/>
    </row>
    <row r="18" spans="1:9" ht="12.95" thickBot="1">
      <c r="A18" s="1706" t="s">
        <v>1797</v>
      </c>
      <c r="B18" s="1707"/>
      <c r="C18" s="1708"/>
      <c r="D18" s="862"/>
      <c r="E18" s="863"/>
      <c r="F18" s="863"/>
      <c r="G18" s="863"/>
      <c r="H18" s="864"/>
      <c r="I18" s="692"/>
    </row>
    <row r="19" spans="1:9" ht="13.5" thickBot="1">
      <c r="A19" s="1738" t="s">
        <v>1798</v>
      </c>
      <c r="B19" s="1739"/>
      <c r="C19" s="1740"/>
      <c r="D19" s="865">
        <f>SUM(D10:D18)</f>
        <v>0</v>
      </c>
      <c r="E19" s="865">
        <f>SUM(E10:E18)</f>
        <v>0</v>
      </c>
      <c r="F19" s="865">
        <f>SUM(F10:F18)</f>
        <v>0</v>
      </c>
      <c r="G19" s="865">
        <f>SUM(G10:G18)</f>
        <v>0</v>
      </c>
      <c r="H19" s="865">
        <f>SUM(H10:H18)</f>
        <v>0</v>
      </c>
      <c r="I19" s="531"/>
    </row>
    <row r="20" spans="1:9">
      <c r="A20" s="1726" t="s">
        <v>1799</v>
      </c>
      <c r="B20" s="1727"/>
      <c r="C20" s="1728"/>
      <c r="D20" s="1744"/>
      <c r="E20" s="1745"/>
      <c r="F20" s="1745"/>
      <c r="G20" s="1745"/>
      <c r="H20" s="1746"/>
      <c r="I20" s="692"/>
    </row>
    <row r="21" spans="1:9" ht="8.25" customHeight="1" thickBot="1">
      <c r="A21" s="1729"/>
      <c r="B21" s="1730"/>
      <c r="C21" s="1731"/>
      <c r="D21" s="1747"/>
      <c r="E21" s="1748"/>
      <c r="F21" s="1748"/>
      <c r="G21" s="1748"/>
      <c r="H21" s="1749"/>
      <c r="I21" s="692"/>
    </row>
    <row r="22" spans="1:9">
      <c r="A22" s="1715" t="s">
        <v>189</v>
      </c>
      <c r="B22" s="1716"/>
      <c r="C22" s="1717"/>
      <c r="D22" s="866" t="s">
        <v>203</v>
      </c>
      <c r="E22" s="867"/>
      <c r="F22" s="867"/>
      <c r="G22" s="867"/>
      <c r="H22" s="868"/>
      <c r="I22" s="692"/>
    </row>
    <row r="23" spans="1:9">
      <c r="A23" s="1706" t="s">
        <v>1793</v>
      </c>
      <c r="B23" s="1707"/>
      <c r="C23" s="1708"/>
      <c r="D23" s="861" t="s">
        <v>203</v>
      </c>
      <c r="E23" s="856"/>
      <c r="F23" s="856"/>
      <c r="G23" s="856"/>
      <c r="H23" s="857"/>
      <c r="I23" s="692"/>
    </row>
    <row r="24" spans="1:9">
      <c r="A24" s="1706" t="s">
        <v>190</v>
      </c>
      <c r="B24" s="1707"/>
      <c r="C24" s="1708"/>
      <c r="D24" s="860" t="s">
        <v>203</v>
      </c>
      <c r="E24" s="858"/>
      <c r="F24" s="858"/>
      <c r="G24" s="858"/>
      <c r="H24" s="859"/>
      <c r="I24" s="692"/>
    </row>
    <row r="25" spans="1:9">
      <c r="A25" s="1706" t="s">
        <v>1794</v>
      </c>
      <c r="B25" s="1707"/>
      <c r="C25" s="1708"/>
      <c r="D25" s="861" t="s">
        <v>203</v>
      </c>
      <c r="E25" s="856"/>
      <c r="F25" s="856"/>
      <c r="G25" s="856"/>
      <c r="H25" s="857"/>
      <c r="I25" s="692"/>
    </row>
    <row r="26" spans="1:9">
      <c r="A26" s="1706" t="s">
        <v>1795</v>
      </c>
      <c r="B26" s="1707"/>
      <c r="C26" s="1708"/>
      <c r="D26" s="869" t="s">
        <v>203</v>
      </c>
      <c r="E26" s="870"/>
      <c r="F26" s="870"/>
      <c r="G26" s="870"/>
      <c r="H26" s="871"/>
      <c r="I26" s="692"/>
    </row>
    <row r="27" spans="1:9">
      <c r="A27" s="1706" t="s">
        <v>1796</v>
      </c>
      <c r="B27" s="1707"/>
      <c r="C27" s="1708"/>
      <c r="D27" s="869" t="s">
        <v>203</v>
      </c>
      <c r="E27" s="870"/>
      <c r="F27" s="870"/>
      <c r="G27" s="870"/>
      <c r="H27" s="871"/>
      <c r="I27" s="692"/>
    </row>
    <row r="28" spans="1:9">
      <c r="A28" s="1706" t="s">
        <v>1194</v>
      </c>
      <c r="B28" s="1707"/>
      <c r="C28" s="1708"/>
      <c r="D28" s="860" t="s">
        <v>203</v>
      </c>
      <c r="E28" s="858"/>
      <c r="F28" s="858"/>
      <c r="G28" s="858"/>
      <c r="H28" s="859"/>
      <c r="I28" s="692"/>
    </row>
    <row r="29" spans="1:9">
      <c r="A29" s="1706" t="s">
        <v>1195</v>
      </c>
      <c r="B29" s="1707"/>
      <c r="C29" s="1708"/>
      <c r="D29" s="861" t="s">
        <v>203</v>
      </c>
      <c r="E29" s="856"/>
      <c r="F29" s="856"/>
      <c r="G29" s="856"/>
      <c r="H29" s="857"/>
      <c r="I29" s="692"/>
    </row>
    <row r="30" spans="1:9" ht="12.95" thickBot="1">
      <c r="A30" s="1706" t="s">
        <v>1797</v>
      </c>
      <c r="B30" s="1707"/>
      <c r="C30" s="1708"/>
      <c r="D30" s="862" t="s">
        <v>203</v>
      </c>
      <c r="E30" s="863"/>
      <c r="F30" s="863"/>
      <c r="G30" s="863"/>
      <c r="H30" s="864"/>
      <c r="I30" s="692"/>
    </row>
    <row r="31" spans="1:9" ht="13.5" thickBot="1">
      <c r="A31" s="1738" t="s">
        <v>1798</v>
      </c>
      <c r="B31" s="1739"/>
      <c r="C31" s="1740"/>
      <c r="D31" s="865">
        <f>SUM(D22:D30)</f>
        <v>0</v>
      </c>
      <c r="E31" s="865">
        <f>SUM(E22:E30)</f>
        <v>0</v>
      </c>
      <c r="F31" s="865">
        <f>SUM(F22:F30)</f>
        <v>0</v>
      </c>
      <c r="G31" s="865">
        <f>SUM(G22:G30)</f>
        <v>0</v>
      </c>
      <c r="H31" s="865">
        <f>SUM(H22:H30)</f>
        <v>0</v>
      </c>
      <c r="I31" s="531"/>
    </row>
    <row r="32" spans="1:9">
      <c r="A32" s="1750" t="s">
        <v>1800</v>
      </c>
      <c r="B32" s="1751"/>
      <c r="C32" s="1752"/>
      <c r="D32" s="1744"/>
      <c r="E32" s="1745"/>
      <c r="F32" s="1745"/>
      <c r="G32" s="1745"/>
      <c r="H32" s="1746"/>
      <c r="I32" s="692"/>
    </row>
    <row r="33" spans="1:9" ht="12.75" customHeight="1" thickBot="1">
      <c r="A33" s="1753"/>
      <c r="B33" s="1754"/>
      <c r="C33" s="1755"/>
      <c r="D33" s="1747"/>
      <c r="E33" s="1748"/>
      <c r="F33" s="1748"/>
      <c r="G33" s="1748"/>
      <c r="H33" s="1749"/>
      <c r="I33" s="692"/>
    </row>
    <row r="34" spans="1:9">
      <c r="A34" s="1712" t="s">
        <v>1801</v>
      </c>
      <c r="B34" s="1713"/>
      <c r="C34" s="1714"/>
      <c r="D34" s="872" t="s">
        <v>203</v>
      </c>
      <c r="E34" s="867"/>
      <c r="F34" s="867"/>
      <c r="G34" s="867"/>
      <c r="H34" s="868"/>
      <c r="I34" s="692"/>
    </row>
    <row r="35" spans="1:9">
      <c r="A35" s="1706" t="s">
        <v>1802</v>
      </c>
      <c r="B35" s="1707"/>
      <c r="C35" s="1708"/>
      <c r="D35" s="873" t="s">
        <v>203</v>
      </c>
      <c r="E35" s="856"/>
      <c r="F35" s="856"/>
      <c r="G35" s="856"/>
      <c r="H35" s="857"/>
      <c r="I35" s="692"/>
    </row>
    <row r="36" spans="1:9">
      <c r="A36" s="1706" t="s">
        <v>1803</v>
      </c>
      <c r="B36" s="1707"/>
      <c r="C36" s="1708"/>
      <c r="D36" s="874" t="s">
        <v>203</v>
      </c>
      <c r="E36" s="858"/>
      <c r="F36" s="858"/>
      <c r="G36" s="858"/>
      <c r="H36" s="859"/>
      <c r="I36" s="692"/>
    </row>
    <row r="37" spans="1:9">
      <c r="A37" s="1706" t="s">
        <v>1804</v>
      </c>
      <c r="B37" s="1707"/>
      <c r="C37" s="1708"/>
      <c r="D37" s="875" t="s">
        <v>203</v>
      </c>
      <c r="E37" s="870"/>
      <c r="F37" s="870"/>
      <c r="G37" s="870"/>
      <c r="H37" s="871"/>
      <c r="I37" s="692"/>
    </row>
    <row r="38" spans="1:9">
      <c r="A38" s="1706" t="s">
        <v>1805</v>
      </c>
      <c r="B38" s="1707"/>
      <c r="C38" s="1708"/>
      <c r="D38" s="874" t="s">
        <v>203</v>
      </c>
      <c r="E38" s="858"/>
      <c r="F38" s="858"/>
      <c r="G38" s="858"/>
      <c r="H38" s="859"/>
      <c r="I38" s="692"/>
    </row>
    <row r="39" spans="1:9" ht="12.95" thickBot="1">
      <c r="A39" s="1706" t="s">
        <v>1806</v>
      </c>
      <c r="B39" s="1707"/>
      <c r="C39" s="1708"/>
      <c r="D39" s="876" t="s">
        <v>203</v>
      </c>
      <c r="E39" s="877"/>
      <c r="F39" s="863"/>
      <c r="G39" s="863"/>
      <c r="H39" s="864"/>
      <c r="I39" s="692"/>
    </row>
    <row r="40" spans="1:9" ht="13.5" thickBot="1">
      <c r="A40" s="1756" t="s">
        <v>1798</v>
      </c>
      <c r="B40" s="1757"/>
      <c r="C40" s="1758"/>
      <c r="D40" s="865">
        <f>SUM(D34:D39)</f>
        <v>0</v>
      </c>
      <c r="E40" s="865">
        <f>SUM(E34:E39)</f>
        <v>0</v>
      </c>
      <c r="F40" s="865">
        <f>SUM(F34:F39)</f>
        <v>0</v>
      </c>
      <c r="G40" s="865">
        <f>SUM(G34:G39)</f>
        <v>0</v>
      </c>
      <c r="H40" s="865">
        <f>SUM(H34:H39)</f>
        <v>0</v>
      </c>
      <c r="I40" s="531"/>
    </row>
    <row r="41" spans="1:9" ht="12.95" thickTop="1">
      <c r="A41" s="1759" t="s">
        <v>1807</v>
      </c>
      <c r="B41" s="1760"/>
      <c r="C41" s="1761"/>
      <c r="D41" s="1767"/>
      <c r="E41" s="1718"/>
      <c r="F41" s="1718"/>
      <c r="G41" s="1718"/>
      <c r="H41" s="1765"/>
      <c r="I41" s="692"/>
    </row>
    <row r="42" spans="1:9" ht="8.25" customHeight="1" thickBot="1">
      <c r="A42" s="1762"/>
      <c r="B42" s="1763"/>
      <c r="C42" s="1764"/>
      <c r="D42" s="1768"/>
      <c r="E42" s="1719"/>
      <c r="F42" s="1719"/>
      <c r="G42" s="1719"/>
      <c r="H42" s="1766"/>
      <c r="I42" s="692"/>
    </row>
    <row r="43" spans="1:9" ht="18.75" customHeight="1" thickBot="1">
      <c r="A43" s="1732" t="s">
        <v>1808</v>
      </c>
      <c r="B43" s="1733"/>
      <c r="C43" s="1734"/>
      <c r="D43" s="1741"/>
      <c r="E43" s="1742"/>
      <c r="F43" s="1742"/>
      <c r="G43" s="1742"/>
      <c r="H43" s="1743"/>
      <c r="I43" s="692"/>
    </row>
    <row r="44" spans="1:9">
      <c r="A44" s="1712" t="s">
        <v>1809</v>
      </c>
      <c r="B44" s="1713"/>
      <c r="C44" s="1714"/>
      <c r="D44" s="878" t="s">
        <v>203</v>
      </c>
      <c r="E44" s="879"/>
      <c r="F44" s="879"/>
      <c r="G44" s="879"/>
      <c r="H44" s="880"/>
      <c r="I44" s="692"/>
    </row>
    <row r="45" spans="1:9">
      <c r="A45" s="1706" t="s">
        <v>1810</v>
      </c>
      <c r="B45" s="1707"/>
      <c r="C45" s="1708"/>
      <c r="D45" s="874" t="s">
        <v>203</v>
      </c>
      <c r="E45" s="858"/>
      <c r="F45" s="858"/>
      <c r="G45" s="858"/>
      <c r="H45" s="859"/>
      <c r="I45" s="692"/>
    </row>
    <row r="46" spans="1:9">
      <c r="A46" s="1706" t="s">
        <v>1811</v>
      </c>
      <c r="B46" s="1707"/>
      <c r="C46" s="1708"/>
      <c r="D46" s="873" t="s">
        <v>203</v>
      </c>
      <c r="E46" s="856"/>
      <c r="F46" s="856"/>
      <c r="G46" s="856"/>
      <c r="H46" s="857"/>
      <c r="I46" s="692"/>
    </row>
    <row r="47" spans="1:9">
      <c r="A47" s="1706" t="s">
        <v>1812</v>
      </c>
      <c r="B47" s="1707"/>
      <c r="C47" s="1708"/>
      <c r="D47" s="874" t="s">
        <v>203</v>
      </c>
      <c r="E47" s="858"/>
      <c r="F47" s="858"/>
      <c r="G47" s="858"/>
      <c r="H47" s="859"/>
      <c r="I47" s="692"/>
    </row>
    <row r="48" spans="1:9">
      <c r="A48" s="1706" t="s">
        <v>1813</v>
      </c>
      <c r="B48" s="1707"/>
      <c r="C48" s="1708"/>
      <c r="D48" s="873" t="s">
        <v>203</v>
      </c>
      <c r="E48" s="856"/>
      <c r="F48" s="856"/>
      <c r="G48" s="856"/>
      <c r="H48" s="857"/>
      <c r="I48" s="692"/>
    </row>
    <row r="49" spans="1:9">
      <c r="A49" s="1706" t="s">
        <v>1814</v>
      </c>
      <c r="B49" s="1707"/>
      <c r="C49" s="1708"/>
      <c r="D49" s="874" t="s">
        <v>203</v>
      </c>
      <c r="E49" s="858"/>
      <c r="F49" s="858"/>
      <c r="G49" s="858"/>
      <c r="H49" s="859"/>
      <c r="I49" s="692"/>
    </row>
    <row r="50" spans="1:9">
      <c r="A50" s="1706" t="s">
        <v>1815</v>
      </c>
      <c r="B50" s="1707"/>
      <c r="C50" s="1708"/>
      <c r="D50" s="873" t="s">
        <v>203</v>
      </c>
      <c r="E50" s="856"/>
      <c r="F50" s="856"/>
      <c r="G50" s="856"/>
      <c r="H50" s="857"/>
      <c r="I50" s="692"/>
    </row>
    <row r="51" spans="1:9">
      <c r="A51" s="1706" t="s">
        <v>1816</v>
      </c>
      <c r="B51" s="1707"/>
      <c r="C51" s="1708"/>
      <c r="D51" s="874" t="s">
        <v>203</v>
      </c>
      <c r="E51" s="858"/>
      <c r="F51" s="858"/>
      <c r="G51" s="858"/>
      <c r="H51" s="859"/>
      <c r="I51" s="692"/>
    </row>
    <row r="52" spans="1:9">
      <c r="A52" s="1706" t="s">
        <v>1817</v>
      </c>
      <c r="B52" s="1707"/>
      <c r="C52" s="1708"/>
      <c r="D52" s="874" t="s">
        <v>203</v>
      </c>
      <c r="E52" s="858"/>
      <c r="F52" s="858"/>
      <c r="G52" s="858"/>
      <c r="H52" s="859"/>
      <c r="I52" s="692"/>
    </row>
    <row r="53" spans="1:9">
      <c r="A53" s="1706" t="s">
        <v>1818</v>
      </c>
      <c r="B53" s="1707"/>
      <c r="C53" s="1708"/>
      <c r="D53" s="875" t="s">
        <v>203</v>
      </c>
      <c r="E53" s="870"/>
      <c r="F53" s="870"/>
      <c r="G53" s="870"/>
      <c r="H53" s="871"/>
      <c r="I53" s="692"/>
    </row>
    <row r="54" spans="1:9">
      <c r="A54" s="1706" t="s">
        <v>1819</v>
      </c>
      <c r="B54" s="1707"/>
      <c r="C54" s="1708"/>
      <c r="D54" s="874" t="s">
        <v>203</v>
      </c>
      <c r="E54" s="858"/>
      <c r="F54" s="858"/>
      <c r="G54" s="858"/>
      <c r="H54" s="859"/>
      <c r="I54" s="692"/>
    </row>
    <row r="55" spans="1:9">
      <c r="A55" s="1706" t="s">
        <v>1820</v>
      </c>
      <c r="B55" s="1707"/>
      <c r="C55" s="1708"/>
      <c r="D55" s="872" t="s">
        <v>203</v>
      </c>
      <c r="E55" s="867"/>
      <c r="F55" s="867"/>
      <c r="G55" s="867"/>
      <c r="H55" s="868"/>
      <c r="I55" s="692"/>
    </row>
    <row r="56" spans="1:9" ht="12.95" thickBot="1">
      <c r="A56" s="1706" t="s">
        <v>1821</v>
      </c>
      <c r="B56" s="1707"/>
      <c r="C56" s="1708"/>
      <c r="D56" s="876" t="s">
        <v>203</v>
      </c>
      <c r="E56" s="863"/>
      <c r="F56" s="863"/>
      <c r="G56" s="863"/>
      <c r="H56" s="864"/>
      <c r="I56" s="692"/>
    </row>
    <row r="57" spans="1:9" ht="13.5" thickBot="1">
      <c r="A57" s="1709" t="s">
        <v>669</v>
      </c>
      <c r="B57" s="1710"/>
      <c r="C57" s="1711"/>
      <c r="D57" s="865">
        <f>SUM(D44:D56)</f>
        <v>0</v>
      </c>
      <c r="E57" s="865">
        <f>SUM(E44:E56)</f>
        <v>0</v>
      </c>
      <c r="F57" s="865">
        <f>SUM(F44:F56)</f>
        <v>0</v>
      </c>
      <c r="G57" s="865">
        <f>SUM(G44:G56)</f>
        <v>0</v>
      </c>
      <c r="H57" s="865">
        <f>SUM(H44:H56)</f>
        <v>0</v>
      </c>
      <c r="I57" s="531"/>
    </row>
    <row r="58" spans="1:9">
      <c r="A58" s="692"/>
      <c r="B58" s="692"/>
      <c r="C58" s="692"/>
      <c r="D58" s="173"/>
      <c r="E58" s="173"/>
      <c r="F58" s="173"/>
      <c r="G58" s="173"/>
      <c r="H58" s="173"/>
      <c r="I58" s="692"/>
    </row>
    <row r="59" spans="1:9">
      <c r="A59" s="692"/>
      <c r="B59" s="692"/>
      <c r="C59" s="692"/>
      <c r="D59" s="173"/>
      <c r="E59" s="173"/>
      <c r="F59" s="173"/>
      <c r="G59" s="173"/>
      <c r="H59" s="173"/>
      <c r="I59" s="692"/>
    </row>
    <row r="60" spans="1:9">
      <c r="A60" s="692"/>
      <c r="B60" s="692"/>
      <c r="C60" s="692"/>
      <c r="D60" s="173"/>
      <c r="E60" s="173"/>
      <c r="F60" s="173"/>
      <c r="G60" s="173"/>
      <c r="H60" s="173"/>
      <c r="I60" s="692"/>
    </row>
    <row r="61" spans="1:9">
      <c r="A61" s="692"/>
      <c r="B61" s="692"/>
      <c r="C61" s="692"/>
      <c r="D61" s="173"/>
      <c r="E61" s="173"/>
      <c r="F61" s="173"/>
      <c r="G61" s="173"/>
      <c r="H61" s="173"/>
      <c r="I61" s="692"/>
    </row>
  </sheetData>
  <mergeCells count="60">
    <mergeCell ref="D43:H43"/>
    <mergeCell ref="D20:H21"/>
    <mergeCell ref="A32:C33"/>
    <mergeCell ref="A31:C31"/>
    <mergeCell ref="D32:H33"/>
    <mergeCell ref="A43:C43"/>
    <mergeCell ref="A40:C40"/>
    <mergeCell ref="A41:C42"/>
    <mergeCell ref="H41:H42"/>
    <mergeCell ref="D41:D42"/>
    <mergeCell ref="G41:G42"/>
    <mergeCell ref="A24:C24"/>
    <mergeCell ref="A25:C25"/>
    <mergeCell ref="A26:C26"/>
    <mergeCell ref="A27:C27"/>
    <mergeCell ref="A28:C28"/>
    <mergeCell ref="A6:C7"/>
    <mergeCell ref="A20:C21"/>
    <mergeCell ref="G1:H1"/>
    <mergeCell ref="G2:H2"/>
    <mergeCell ref="A9:C9"/>
    <mergeCell ref="A4:H4"/>
    <mergeCell ref="D9:H9"/>
    <mergeCell ref="E6:H6"/>
    <mergeCell ref="A18:C18"/>
    <mergeCell ref="A10:C10"/>
    <mergeCell ref="A11:C11"/>
    <mergeCell ref="A19:C19"/>
    <mergeCell ref="A17:C17"/>
    <mergeCell ref="E41:E42"/>
    <mergeCell ref="F41:F42"/>
    <mergeCell ref="A29:C29"/>
    <mergeCell ref="A30:C30"/>
    <mergeCell ref="A34:C34"/>
    <mergeCell ref="A35:C35"/>
    <mergeCell ref="A36:C36"/>
    <mergeCell ref="A37:C37"/>
    <mergeCell ref="A57:C57"/>
    <mergeCell ref="A12:C12"/>
    <mergeCell ref="A13:C13"/>
    <mergeCell ref="A14:C14"/>
    <mergeCell ref="A15:C15"/>
    <mergeCell ref="A16:C16"/>
    <mergeCell ref="A44:C44"/>
    <mergeCell ref="A45:C45"/>
    <mergeCell ref="A46:C46"/>
    <mergeCell ref="A47:C47"/>
    <mergeCell ref="A22:C22"/>
    <mergeCell ref="A23:C23"/>
    <mergeCell ref="A51:C51"/>
    <mergeCell ref="A38:C38"/>
    <mergeCell ref="A39:C39"/>
    <mergeCell ref="A56:C56"/>
    <mergeCell ref="A52:C52"/>
    <mergeCell ref="A53:C53"/>
    <mergeCell ref="A54:C54"/>
    <mergeCell ref="A55:C55"/>
    <mergeCell ref="A48:C48"/>
    <mergeCell ref="A49:C49"/>
    <mergeCell ref="A50:C50"/>
  </mergeCells>
  <phoneticPr fontId="0" type="noConversion"/>
  <printOptions horizontalCentered="1" verticalCentered="1"/>
  <pageMargins left="0.75" right="0.25" top="0.25" bottom="0.25" header="0.1" footer="0"/>
  <pageSetup scale="97" orientation="portrait" r:id="rId1"/>
  <headerFooter alignWithMargins="0">
    <oddFooter>&amp;A</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pageSetUpPr fitToPage="1"/>
  </sheetPr>
  <dimension ref="A1:I206"/>
  <sheetViews>
    <sheetView workbookViewId="0"/>
  </sheetViews>
  <sheetFormatPr defaultRowHeight="12.6"/>
  <cols>
    <col min="5" max="5" width="17.28515625" customWidth="1"/>
    <col min="7" max="7" width="9" customWidth="1"/>
  </cols>
  <sheetData>
    <row r="1" spans="1:9">
      <c r="A1" s="46">
        <f>Title!B12</f>
        <v>0</v>
      </c>
      <c r="B1" s="2"/>
      <c r="C1" s="2"/>
      <c r="D1" s="2"/>
      <c r="E1" s="2"/>
      <c r="F1" s="955"/>
      <c r="G1" s="955"/>
      <c r="H1" s="1776" t="str">
        <f>'79'!H1</f>
        <v>For The Year Ended</v>
      </c>
      <c r="I1" s="1777"/>
    </row>
    <row r="2" spans="1:9" ht="12.95" thickBot="1">
      <c r="A2" s="692" t="s">
        <v>82</v>
      </c>
      <c r="B2" s="2"/>
      <c r="C2" s="2"/>
      <c r="D2" s="2"/>
      <c r="E2" s="2"/>
      <c r="F2" s="2"/>
      <c r="G2" s="2"/>
      <c r="H2" s="963">
        <f>'71'!H2</f>
        <v>0</v>
      </c>
      <c r="I2" s="964"/>
    </row>
    <row r="3" spans="1:9" ht="12.95">
      <c r="A3" s="904" t="s">
        <v>1822</v>
      </c>
      <c r="B3" s="904"/>
      <c r="C3" s="904"/>
      <c r="D3" s="904"/>
      <c r="E3" s="904"/>
      <c r="F3" s="904"/>
      <c r="G3" s="904"/>
      <c r="H3" s="904"/>
      <c r="I3" s="904"/>
    </row>
    <row r="4" spans="1:9">
      <c r="A4" s="1778" t="s">
        <v>1823</v>
      </c>
      <c r="B4" s="1778"/>
      <c r="C4" s="1778"/>
      <c r="D4" s="1778"/>
      <c r="E4" s="1778"/>
      <c r="F4" s="1778"/>
      <c r="G4" s="1778"/>
      <c r="H4" s="1778"/>
      <c r="I4" s="1778"/>
    </row>
    <row r="5" spans="1:9" ht="22.5" customHeight="1">
      <c r="A5" s="1778" t="s">
        <v>1824</v>
      </c>
      <c r="B5" s="1778"/>
      <c r="C5" s="1778"/>
      <c r="D5" s="1778"/>
      <c r="E5" s="1778"/>
      <c r="F5" s="1778"/>
      <c r="G5" s="1778"/>
      <c r="H5" s="1778"/>
      <c r="I5" s="1778"/>
    </row>
    <row r="6" spans="1:9" s="52" customFormat="1" ht="21.75" customHeight="1">
      <c r="A6" s="1778" t="s">
        <v>1825</v>
      </c>
      <c r="B6" s="1778"/>
      <c r="C6" s="1778"/>
      <c r="D6" s="1778"/>
      <c r="E6" s="1778"/>
      <c r="F6" s="1778"/>
      <c r="G6" s="1778"/>
      <c r="H6" s="1778"/>
      <c r="I6" s="1778"/>
    </row>
    <row r="7" spans="1:9" ht="12" customHeight="1" thickBot="1">
      <c r="A7" s="1779" t="s">
        <v>1826</v>
      </c>
      <c r="B7" s="1779"/>
      <c r="C7" s="1779"/>
      <c r="D7" s="1779"/>
      <c r="E7" s="1779"/>
      <c r="F7" s="1779"/>
      <c r="G7" s="1779"/>
      <c r="H7" s="1779"/>
      <c r="I7" s="1779"/>
    </row>
    <row r="8" spans="1:9">
      <c r="A8" s="1780" t="s">
        <v>1827</v>
      </c>
      <c r="B8" s="1784"/>
      <c r="C8" s="1784"/>
      <c r="D8" s="1784"/>
      <c r="E8" s="1781"/>
      <c r="F8" s="1786" t="s">
        <v>1828</v>
      </c>
      <c r="G8" s="1781"/>
      <c r="H8" s="1780" t="s">
        <v>1829</v>
      </c>
      <c r="I8" s="1781"/>
    </row>
    <row r="9" spans="1:9" ht="10.5" customHeight="1" thickBot="1">
      <c r="A9" s="1782"/>
      <c r="B9" s="1785"/>
      <c r="C9" s="1785"/>
      <c r="D9" s="1785"/>
      <c r="E9" s="1783"/>
      <c r="F9" s="1782"/>
      <c r="G9" s="1783"/>
      <c r="H9" s="1782"/>
      <c r="I9" s="1783"/>
    </row>
    <row r="10" spans="1:9" ht="13.5" customHeight="1">
      <c r="A10" s="1787" t="s">
        <v>1830</v>
      </c>
      <c r="B10" s="1788"/>
      <c r="C10" s="1788"/>
      <c r="D10" s="1788"/>
      <c r="E10" s="1788"/>
      <c r="F10" s="1576"/>
      <c r="G10" s="1577"/>
      <c r="H10" s="1576"/>
      <c r="I10" s="1577"/>
    </row>
    <row r="11" spans="1:9" ht="16.5" customHeight="1" thickBot="1">
      <c r="A11" s="1140" t="s">
        <v>1831</v>
      </c>
      <c r="B11" s="1141"/>
      <c r="C11" s="1141"/>
      <c r="D11" s="1141"/>
      <c r="E11" s="1141"/>
      <c r="F11" s="1169"/>
      <c r="G11" s="1170"/>
      <c r="H11" s="1169"/>
      <c r="I11" s="1170"/>
    </row>
    <row r="12" spans="1:9" ht="13.5" customHeight="1">
      <c r="A12" s="912" t="s">
        <v>1832</v>
      </c>
      <c r="B12" s="997"/>
      <c r="C12" s="997"/>
      <c r="D12" s="997"/>
      <c r="E12" s="913"/>
      <c r="F12" s="1158"/>
      <c r="G12" s="1159"/>
      <c r="H12" s="1158"/>
      <c r="I12" s="1159"/>
    </row>
    <row r="13" spans="1:9" ht="13.5" customHeight="1">
      <c r="A13" s="910" t="s">
        <v>1833</v>
      </c>
      <c r="B13" s="1095"/>
      <c r="C13" s="1095"/>
      <c r="D13" s="1095"/>
      <c r="E13" s="911"/>
      <c r="F13" s="1160"/>
      <c r="G13" s="1161"/>
      <c r="H13" s="1160"/>
      <c r="I13" s="1161"/>
    </row>
    <row r="14" spans="1:9" ht="13.5" customHeight="1">
      <c r="A14" s="939" t="s">
        <v>1834</v>
      </c>
      <c r="B14" s="1106"/>
      <c r="C14" s="1106"/>
      <c r="D14" s="1106"/>
      <c r="E14" s="940"/>
      <c r="F14" s="1185"/>
      <c r="G14" s="1186"/>
      <c r="H14" s="1185"/>
      <c r="I14" s="1186"/>
    </row>
    <row r="15" spans="1:9" ht="13.5" customHeight="1" thickBot="1">
      <c r="A15" s="910" t="s">
        <v>1835</v>
      </c>
      <c r="B15" s="1095"/>
      <c r="C15" s="1095"/>
      <c r="D15" s="1095"/>
      <c r="E15" s="911"/>
      <c r="F15" s="1514"/>
      <c r="G15" s="1515"/>
      <c r="H15" s="1514"/>
      <c r="I15" s="1515"/>
    </row>
    <row r="16" spans="1:9" ht="13.5" customHeight="1" thickBot="1">
      <c r="A16" s="1569" t="s">
        <v>1836</v>
      </c>
      <c r="B16" s="1570"/>
      <c r="C16" s="1570"/>
      <c r="D16" s="1570"/>
      <c r="E16" s="1606"/>
      <c r="F16" s="1548">
        <f>F12+F13-F14+F15</f>
        <v>0</v>
      </c>
      <c r="G16" s="1549"/>
      <c r="H16" s="1548">
        <f>H12+H13-H14+H15</f>
        <v>0</v>
      </c>
      <c r="I16" s="1549"/>
    </row>
    <row r="17" spans="1:9" ht="13.5" customHeight="1">
      <c r="A17" s="910" t="s">
        <v>1837</v>
      </c>
      <c r="B17" s="1095"/>
      <c r="C17" s="1095"/>
      <c r="D17" s="1095"/>
      <c r="E17" s="911"/>
      <c r="F17" s="1185"/>
      <c r="G17" s="1186"/>
      <c r="H17" s="1185"/>
      <c r="I17" s="1186"/>
    </row>
    <row r="18" spans="1:9" ht="13.5" customHeight="1" thickBot="1">
      <c r="A18" s="910" t="s">
        <v>1838</v>
      </c>
      <c r="B18" s="1095"/>
      <c r="C18" s="1095"/>
      <c r="D18" s="1095"/>
      <c r="E18" s="911"/>
      <c r="F18" s="1514"/>
      <c r="G18" s="1515"/>
      <c r="H18" s="1514"/>
      <c r="I18" s="1515"/>
    </row>
    <row r="19" spans="1:9" ht="13.5" customHeight="1" thickBot="1">
      <c r="A19" s="927" t="s">
        <v>1839</v>
      </c>
      <c r="B19" s="1131"/>
      <c r="C19" s="1131"/>
      <c r="D19" s="1131"/>
      <c r="E19" s="928"/>
      <c r="F19" s="1548">
        <f>F10+F16+F17+F18</f>
        <v>0</v>
      </c>
      <c r="G19" s="1549"/>
      <c r="H19" s="1548">
        <f>H10+H16+H17+H18</f>
        <v>0</v>
      </c>
      <c r="I19" s="1549"/>
    </row>
    <row r="20" spans="1:9" ht="13.5" customHeight="1">
      <c r="A20" s="910" t="s">
        <v>1840</v>
      </c>
      <c r="B20" s="1095"/>
      <c r="C20" s="1095"/>
      <c r="D20" s="1095"/>
      <c r="E20" s="911"/>
      <c r="F20" s="1158"/>
      <c r="G20" s="1159"/>
      <c r="H20" s="1158"/>
      <c r="I20" s="1159"/>
    </row>
    <row r="21" spans="1:9" ht="13.5" customHeight="1">
      <c r="A21" s="910" t="s">
        <v>1841</v>
      </c>
      <c r="B21" s="1095"/>
      <c r="C21" s="1095"/>
      <c r="D21" s="1095"/>
      <c r="E21" s="911"/>
      <c r="F21" s="1160"/>
      <c r="G21" s="1161"/>
      <c r="H21" s="1160"/>
      <c r="I21" s="1161"/>
    </row>
    <row r="22" spans="1:9" ht="13.5" customHeight="1">
      <c r="A22" s="910" t="s">
        <v>1842</v>
      </c>
      <c r="B22" s="1095"/>
      <c r="C22" s="1095"/>
      <c r="D22" s="1095"/>
      <c r="E22" s="911"/>
      <c r="F22" s="1185"/>
      <c r="G22" s="1186"/>
      <c r="H22" s="1185"/>
      <c r="I22" s="1186"/>
    </row>
    <row r="23" spans="1:9" ht="13.5" customHeight="1" thickBot="1">
      <c r="A23" s="910" t="s">
        <v>1843</v>
      </c>
      <c r="B23" s="1095"/>
      <c r="C23" s="1095"/>
      <c r="D23" s="1095"/>
      <c r="E23" s="911"/>
      <c r="F23" s="1514"/>
      <c r="G23" s="1515"/>
      <c r="H23" s="1514"/>
      <c r="I23" s="1515"/>
    </row>
    <row r="24" spans="1:9" ht="13.5" customHeight="1" thickBot="1">
      <c r="A24" s="927" t="s">
        <v>1844</v>
      </c>
      <c r="B24" s="1131"/>
      <c r="C24" s="1131"/>
      <c r="D24" s="1131"/>
      <c r="E24" s="928"/>
      <c r="F24" s="1548">
        <f>SUM(F20:G23)</f>
        <v>0</v>
      </c>
      <c r="G24" s="1549"/>
      <c r="H24" s="1548">
        <f>SUM(H20:I23)</f>
        <v>0</v>
      </c>
      <c r="I24" s="1549"/>
    </row>
    <row r="25" spans="1:9" ht="13.5" customHeight="1" thickBot="1">
      <c r="A25" s="927" t="s">
        <v>1845</v>
      </c>
      <c r="B25" s="1131"/>
      <c r="C25" s="1131"/>
      <c r="D25" s="1131"/>
      <c r="E25" s="928"/>
      <c r="F25" s="1428">
        <f>F19-F24</f>
        <v>0</v>
      </c>
      <c r="G25" s="1429"/>
      <c r="H25" s="1428">
        <f>H19-H24</f>
        <v>0</v>
      </c>
      <c r="I25" s="1429"/>
    </row>
    <row r="26" spans="1:9" s="46" customFormat="1" ht="12" customHeight="1" thickTop="1">
      <c r="A26" s="908" t="s">
        <v>1846</v>
      </c>
      <c r="B26" s="1607"/>
      <c r="C26" s="1607"/>
      <c r="D26" s="1607"/>
      <c r="E26" s="909"/>
      <c r="F26" s="1774"/>
      <c r="G26" s="1775"/>
      <c r="H26" s="1774"/>
      <c r="I26" s="1775"/>
    </row>
    <row r="27" spans="1:9" ht="13.5" customHeight="1" thickBot="1">
      <c r="A27" s="927" t="s">
        <v>1831</v>
      </c>
      <c r="B27" s="1131"/>
      <c r="C27" s="1131"/>
      <c r="D27" s="1131"/>
      <c r="E27" s="928"/>
      <c r="F27" s="1167"/>
      <c r="G27" s="1168"/>
      <c r="H27" s="1167"/>
      <c r="I27" s="1168"/>
    </row>
    <row r="28" spans="1:9" ht="13.5" customHeight="1">
      <c r="A28" s="910" t="s">
        <v>1832</v>
      </c>
      <c r="B28" s="1095"/>
      <c r="C28" s="1095"/>
      <c r="D28" s="1095"/>
      <c r="E28" s="911"/>
      <c r="F28" s="1185"/>
      <c r="G28" s="1186"/>
      <c r="H28" s="1185"/>
      <c r="I28" s="1186"/>
    </row>
    <row r="29" spans="1:9" ht="13.5" customHeight="1">
      <c r="A29" s="910" t="s">
        <v>1833</v>
      </c>
      <c r="B29" s="1095"/>
      <c r="C29" s="1095"/>
      <c r="D29" s="1095"/>
      <c r="E29" s="911"/>
      <c r="F29" s="1160"/>
      <c r="G29" s="1161"/>
      <c r="H29" s="1160"/>
      <c r="I29" s="1161"/>
    </row>
    <row r="30" spans="1:9" ht="13.5" customHeight="1">
      <c r="A30" s="910" t="s">
        <v>1834</v>
      </c>
      <c r="B30" s="1095"/>
      <c r="C30" s="1095"/>
      <c r="D30" s="1095"/>
      <c r="E30" s="911"/>
      <c r="F30" s="1160"/>
      <c r="G30" s="1161"/>
      <c r="H30" s="1160"/>
      <c r="I30" s="1161"/>
    </row>
    <row r="31" spans="1:9" ht="13.5" customHeight="1" thickBot="1">
      <c r="A31" s="910" t="s">
        <v>1835</v>
      </c>
      <c r="B31" s="1095"/>
      <c r="C31" s="1095"/>
      <c r="D31" s="1095"/>
      <c r="E31" s="911"/>
      <c r="F31" s="1167"/>
      <c r="G31" s="1168"/>
      <c r="H31" s="1167"/>
      <c r="I31" s="1168"/>
    </row>
    <row r="32" spans="1:9" ht="13.5" customHeight="1" thickBot="1">
      <c r="A32" s="927" t="s">
        <v>1839</v>
      </c>
      <c r="B32" s="1131"/>
      <c r="C32" s="1131"/>
      <c r="D32" s="1131"/>
      <c r="E32" s="928"/>
      <c r="F32" s="1169">
        <f>F28+F29-F30+F31+F27</f>
        <v>0</v>
      </c>
      <c r="G32" s="1170"/>
      <c r="H32" s="1169">
        <f>H28+H29-H30+H31+H27</f>
        <v>0</v>
      </c>
      <c r="I32" s="1170"/>
    </row>
    <row r="33" spans="1:9" ht="13.5" customHeight="1">
      <c r="A33" s="1096" t="s">
        <v>1847</v>
      </c>
      <c r="B33" s="1097"/>
      <c r="C33" s="1097"/>
      <c r="D33" s="1097"/>
      <c r="E33" s="1098"/>
      <c r="F33" s="1772"/>
      <c r="G33" s="1773"/>
      <c r="H33" s="1772"/>
      <c r="I33" s="1773"/>
    </row>
    <row r="34" spans="1:9" ht="13.5" customHeight="1" thickBot="1">
      <c r="A34" s="910" t="s">
        <v>1848</v>
      </c>
      <c r="B34" s="1095"/>
      <c r="C34" s="1095"/>
      <c r="D34" s="1095"/>
      <c r="E34" s="911"/>
      <c r="F34" s="1167"/>
      <c r="G34" s="1168"/>
      <c r="H34" s="1167"/>
      <c r="I34" s="1168"/>
    </row>
    <row r="35" spans="1:9" ht="13.5" customHeight="1" thickBot="1">
      <c r="A35" s="927" t="s">
        <v>1844</v>
      </c>
      <c r="B35" s="1131"/>
      <c r="C35" s="1131"/>
      <c r="D35" s="1131"/>
      <c r="E35" s="928"/>
      <c r="F35" s="1169">
        <f>SUM(F33:G34)</f>
        <v>0</v>
      </c>
      <c r="G35" s="1170"/>
      <c r="H35" s="1169">
        <f>SUM(H33:I34)</f>
        <v>0</v>
      </c>
      <c r="I35" s="1170"/>
    </row>
    <row r="36" spans="1:9" ht="13.5" customHeight="1" thickBot="1">
      <c r="A36" s="1569" t="s">
        <v>1845</v>
      </c>
      <c r="B36" s="1570"/>
      <c r="C36" s="1570"/>
      <c r="D36" s="1570"/>
      <c r="E36" s="1606"/>
      <c r="F36" s="1428">
        <f>F32-F35</f>
        <v>0</v>
      </c>
      <c r="G36" s="1429"/>
      <c r="H36" s="1428">
        <f>H32-H35</f>
        <v>0</v>
      </c>
      <c r="I36" s="1429"/>
    </row>
    <row r="37" spans="1:9" ht="11.25" customHeight="1" thickTop="1">
      <c r="A37" s="1769" t="s">
        <v>1849</v>
      </c>
      <c r="B37" s="1770"/>
      <c r="C37" s="1770"/>
      <c r="D37" s="1770"/>
      <c r="E37" s="1771"/>
      <c r="F37" s="1363"/>
      <c r="G37" s="1228"/>
      <c r="H37" s="1227"/>
      <c r="I37" s="1228"/>
    </row>
    <row r="38" spans="1:9" ht="13.5" customHeight="1">
      <c r="A38" s="1140" t="s">
        <v>1831</v>
      </c>
      <c r="B38" s="1141"/>
      <c r="C38" s="1141"/>
      <c r="D38" s="1141"/>
      <c r="E38" s="1142"/>
      <c r="F38" s="1160"/>
      <c r="G38" s="1161"/>
      <c r="H38" s="1160"/>
      <c r="I38" s="1161"/>
    </row>
    <row r="39" spans="1:9" ht="13.5" customHeight="1">
      <c r="A39" s="910" t="s">
        <v>1832</v>
      </c>
      <c r="B39" s="1095"/>
      <c r="C39" s="1095"/>
      <c r="D39" s="1095"/>
      <c r="E39" s="911"/>
      <c r="F39" s="1160"/>
      <c r="G39" s="1161"/>
      <c r="H39" s="1160"/>
      <c r="I39" s="1161"/>
    </row>
    <row r="40" spans="1:9" ht="13.5" customHeight="1">
      <c r="A40" s="910" t="s">
        <v>1833</v>
      </c>
      <c r="B40" s="1095"/>
      <c r="C40" s="1095"/>
      <c r="D40" s="1095"/>
      <c r="E40" s="911"/>
      <c r="F40" s="1160"/>
      <c r="G40" s="1161"/>
      <c r="H40" s="1160"/>
      <c r="I40" s="1161"/>
    </row>
    <row r="41" spans="1:9" ht="13.5" customHeight="1">
      <c r="A41" s="1138" t="s">
        <v>1834</v>
      </c>
      <c r="B41" s="1099"/>
      <c r="C41" s="1099"/>
      <c r="D41" s="1099"/>
      <c r="E41" s="1100"/>
      <c r="F41" s="1160"/>
      <c r="G41" s="1161"/>
      <c r="H41" s="1160"/>
      <c r="I41" s="1161"/>
    </row>
    <row r="42" spans="1:9" ht="13.5" customHeight="1" thickBot="1">
      <c r="A42" s="910" t="s">
        <v>1835</v>
      </c>
      <c r="B42" s="1095"/>
      <c r="C42" s="1095"/>
      <c r="D42" s="1095"/>
      <c r="E42" s="911"/>
      <c r="F42" s="1167"/>
      <c r="G42" s="1168"/>
      <c r="H42" s="1167"/>
      <c r="I42" s="1168"/>
    </row>
    <row r="43" spans="1:9" ht="13.5" customHeight="1" thickBot="1">
      <c r="A43" s="927" t="s">
        <v>1839</v>
      </c>
      <c r="B43" s="1131"/>
      <c r="C43" s="1131"/>
      <c r="D43" s="1131"/>
      <c r="E43" s="928"/>
      <c r="F43" s="1372">
        <f>F38+F39+F40-F41+F42</f>
        <v>0</v>
      </c>
      <c r="G43" s="1374"/>
      <c r="H43" s="1548">
        <f>H38+H39+H40-H41+H42</f>
        <v>0</v>
      </c>
      <c r="I43" s="1549"/>
    </row>
    <row r="44" spans="1:9" ht="13.5" customHeight="1">
      <c r="A44" s="912" t="s">
        <v>1850</v>
      </c>
      <c r="B44" s="997"/>
      <c r="C44" s="997"/>
      <c r="D44" s="997"/>
      <c r="E44" s="913"/>
      <c r="F44" s="1185"/>
      <c r="G44" s="1186"/>
      <c r="H44" s="1185"/>
      <c r="I44" s="1186"/>
    </row>
    <row r="45" spans="1:9" ht="13.5" customHeight="1" thickBot="1">
      <c r="A45" s="910" t="s">
        <v>1851</v>
      </c>
      <c r="B45" s="1095"/>
      <c r="C45" s="1095"/>
      <c r="D45" s="1095"/>
      <c r="E45" s="911"/>
      <c r="F45" s="1167"/>
      <c r="G45" s="1168"/>
      <c r="H45" s="1167"/>
      <c r="I45" s="1168"/>
    </row>
    <row r="46" spans="1:9" ht="13.5" customHeight="1" thickBot="1">
      <c r="A46" s="927" t="s">
        <v>1844</v>
      </c>
      <c r="B46" s="1131"/>
      <c r="C46" s="1131"/>
      <c r="D46" s="1131"/>
      <c r="E46" s="928"/>
      <c r="F46" s="1548">
        <f>F44+F45</f>
        <v>0</v>
      </c>
      <c r="G46" s="1549"/>
      <c r="H46" s="1548">
        <f>H44+H45</f>
        <v>0</v>
      </c>
      <c r="I46" s="1549"/>
    </row>
    <row r="47" spans="1:9" ht="13.5" customHeight="1" thickBot="1">
      <c r="A47" s="927" t="s">
        <v>1845</v>
      </c>
      <c r="B47" s="1131"/>
      <c r="C47" s="1131"/>
      <c r="D47" s="1131"/>
      <c r="E47" s="928"/>
      <c r="F47" s="1428">
        <f>F43-F46</f>
        <v>0</v>
      </c>
      <c r="G47" s="1429"/>
      <c r="H47" s="1428">
        <f>H43-H46</f>
        <v>0</v>
      </c>
      <c r="I47" s="1429"/>
    </row>
    <row r="48" spans="1:9" ht="12.75" customHeight="1" thickTop="1">
      <c r="A48" s="1769" t="s">
        <v>1849</v>
      </c>
      <c r="B48" s="1770"/>
      <c r="C48" s="1770"/>
      <c r="D48" s="1770"/>
      <c r="E48" s="1771"/>
      <c r="F48" s="1227"/>
      <c r="G48" s="1228"/>
      <c r="H48" s="1227"/>
      <c r="I48" s="1228"/>
    </row>
    <row r="49" spans="1:9" ht="13.5" customHeight="1">
      <c r="A49" s="927" t="s">
        <v>1831</v>
      </c>
      <c r="B49" s="1131"/>
      <c r="C49" s="1131"/>
      <c r="D49" s="1131"/>
      <c r="E49" s="928"/>
      <c r="F49" s="1160"/>
      <c r="G49" s="1161"/>
      <c r="H49" s="1160"/>
      <c r="I49" s="1161"/>
    </row>
    <row r="50" spans="1:9" ht="13.5" customHeight="1">
      <c r="A50" s="1138" t="s">
        <v>1832</v>
      </c>
      <c r="B50" s="1099"/>
      <c r="C50" s="1099"/>
      <c r="D50" s="1099"/>
      <c r="E50" s="1100"/>
      <c r="F50" s="1160"/>
      <c r="G50" s="1161"/>
      <c r="H50" s="1160"/>
      <c r="I50" s="1161"/>
    </row>
    <row r="51" spans="1:9" ht="13.5" customHeight="1">
      <c r="A51" s="910" t="s">
        <v>1833</v>
      </c>
      <c r="B51" s="1095"/>
      <c r="C51" s="1095"/>
      <c r="D51" s="1095"/>
      <c r="E51" s="911"/>
      <c r="F51" s="1160"/>
      <c r="G51" s="1161"/>
      <c r="H51" s="1160"/>
      <c r="I51" s="1161"/>
    </row>
    <row r="52" spans="1:9" ht="13.5" customHeight="1">
      <c r="A52" s="910" t="s">
        <v>1834</v>
      </c>
      <c r="B52" s="1095"/>
      <c r="C52" s="1095"/>
      <c r="D52" s="1095"/>
      <c r="E52" s="911"/>
      <c r="F52" s="1160"/>
      <c r="G52" s="1161"/>
      <c r="H52" s="1160"/>
      <c r="I52" s="1161"/>
    </row>
    <row r="53" spans="1:9" ht="13.5" customHeight="1" thickBot="1">
      <c r="A53" s="939" t="s">
        <v>1835</v>
      </c>
      <c r="B53" s="1106"/>
      <c r="C53" s="1106"/>
      <c r="D53" s="1106"/>
      <c r="E53" s="940"/>
      <c r="F53" s="1167"/>
      <c r="G53" s="1168"/>
      <c r="H53" s="1167"/>
      <c r="I53" s="1168"/>
    </row>
    <row r="54" spans="1:9" ht="13.5" customHeight="1" thickBot="1">
      <c r="A54" s="927" t="s">
        <v>1839</v>
      </c>
      <c r="B54" s="1131"/>
      <c r="C54" s="1131"/>
      <c r="D54" s="1131"/>
      <c r="E54" s="928"/>
      <c r="F54" s="1372">
        <f>F49+F50+F51-F52+F53</f>
        <v>0</v>
      </c>
      <c r="G54" s="1374"/>
      <c r="H54" s="1372">
        <f>H49+H50+H51-H52+H53</f>
        <v>0</v>
      </c>
      <c r="I54" s="1374"/>
    </row>
    <row r="55" spans="1:9" ht="13.5" customHeight="1">
      <c r="A55" s="910" t="s">
        <v>1850</v>
      </c>
      <c r="B55" s="1095"/>
      <c r="C55" s="1095"/>
      <c r="D55" s="1095"/>
      <c r="E55" s="911"/>
      <c r="F55" s="1185"/>
      <c r="G55" s="1186"/>
      <c r="H55" s="1185"/>
      <c r="I55" s="1186"/>
    </row>
    <row r="56" spans="1:9" ht="13.5" customHeight="1" thickBot="1">
      <c r="A56" s="910" t="s">
        <v>1851</v>
      </c>
      <c r="B56" s="1095"/>
      <c r="C56" s="1095"/>
      <c r="D56" s="1095"/>
      <c r="E56" s="911"/>
      <c r="F56" s="1167"/>
      <c r="G56" s="1168"/>
      <c r="H56" s="1167"/>
      <c r="I56" s="1168"/>
    </row>
    <row r="57" spans="1:9" ht="13.5" customHeight="1" thickBot="1">
      <c r="A57" s="927" t="s">
        <v>1844</v>
      </c>
      <c r="B57" s="1131"/>
      <c r="C57" s="1131"/>
      <c r="D57" s="1131"/>
      <c r="E57" s="928"/>
      <c r="F57" s="1169">
        <f>SUM(F55:G56)</f>
        <v>0</v>
      </c>
      <c r="G57" s="1170"/>
      <c r="H57" s="1169">
        <f>SUM(H55:I56)</f>
        <v>0</v>
      </c>
      <c r="I57" s="1170"/>
    </row>
    <row r="58" spans="1:9" ht="13.5" customHeight="1" thickBot="1">
      <c r="A58" s="1121" t="s">
        <v>1845</v>
      </c>
      <c r="B58" s="1122"/>
      <c r="C58" s="1122"/>
      <c r="D58" s="1122"/>
      <c r="E58" s="1123"/>
      <c r="F58" s="1428">
        <f>F54-F57</f>
        <v>0</v>
      </c>
      <c r="G58" s="1429"/>
      <c r="H58" s="1428">
        <f>H54-H57</f>
        <v>0</v>
      </c>
      <c r="I58" s="1429"/>
    </row>
    <row r="59" spans="1:9">
      <c r="A59" s="727"/>
      <c r="B59" s="727"/>
      <c r="C59" s="727"/>
      <c r="D59" s="727"/>
      <c r="E59" s="727"/>
      <c r="F59" s="173"/>
      <c r="G59" s="173"/>
      <c r="H59" s="173"/>
      <c r="I59" s="173"/>
    </row>
    <row r="60" spans="1:9">
      <c r="A60" s="727"/>
      <c r="B60" s="727"/>
      <c r="C60" s="727"/>
      <c r="D60" s="727"/>
      <c r="E60" s="727"/>
      <c r="F60" s="173"/>
      <c r="G60" s="173"/>
      <c r="H60" s="173"/>
      <c r="I60" s="173"/>
    </row>
    <row r="61" spans="1:9">
      <c r="A61" s="727"/>
      <c r="B61" s="727"/>
      <c r="C61" s="727"/>
      <c r="D61" s="727"/>
      <c r="E61" s="727"/>
      <c r="F61" s="173"/>
      <c r="G61" s="173"/>
      <c r="H61" s="173"/>
      <c r="I61" s="173"/>
    </row>
    <row r="62" spans="1:9">
      <c r="A62" s="727"/>
      <c r="B62" s="727"/>
      <c r="C62" s="727"/>
      <c r="D62" s="727"/>
      <c r="E62" s="727"/>
      <c r="F62" s="173"/>
      <c r="G62" s="173"/>
      <c r="H62" s="173"/>
      <c r="I62" s="173"/>
    </row>
    <row r="63" spans="1:9">
      <c r="A63" s="727"/>
      <c r="B63" s="727"/>
      <c r="C63" s="727"/>
      <c r="D63" s="727"/>
      <c r="E63" s="727"/>
      <c r="F63" s="173"/>
      <c r="G63" s="173"/>
      <c r="H63" s="173"/>
      <c r="I63" s="173"/>
    </row>
    <row r="64" spans="1:9">
      <c r="A64" s="727"/>
      <c r="B64" s="727"/>
      <c r="C64" s="727"/>
      <c r="D64" s="727"/>
      <c r="E64" s="727"/>
      <c r="F64" s="173"/>
      <c r="G64" s="173"/>
      <c r="H64" s="173"/>
      <c r="I64" s="173"/>
    </row>
    <row r="65" spans="1:9">
      <c r="A65" s="727"/>
      <c r="B65" s="727"/>
      <c r="C65" s="727"/>
      <c r="D65" s="727"/>
      <c r="E65" s="727"/>
      <c r="F65" s="173"/>
      <c r="G65" s="173"/>
      <c r="H65" s="173"/>
      <c r="I65" s="173"/>
    </row>
    <row r="66" spans="1:9">
      <c r="A66" s="727"/>
      <c r="B66" s="727"/>
      <c r="C66" s="727"/>
      <c r="D66" s="727"/>
      <c r="E66" s="727"/>
      <c r="F66" s="173"/>
      <c r="G66" s="173"/>
      <c r="H66" s="173"/>
      <c r="I66" s="173"/>
    </row>
    <row r="67" spans="1:9">
      <c r="A67" s="727"/>
      <c r="B67" s="727"/>
      <c r="C67" s="727"/>
      <c r="D67" s="727"/>
      <c r="E67" s="727"/>
      <c r="F67" s="173"/>
      <c r="G67" s="173"/>
      <c r="H67" s="173"/>
      <c r="I67" s="173"/>
    </row>
    <row r="68" spans="1:9">
      <c r="A68" s="727"/>
      <c r="B68" s="727"/>
      <c r="C68" s="727"/>
      <c r="D68" s="727"/>
      <c r="E68" s="727"/>
      <c r="F68" s="173"/>
      <c r="G68" s="173"/>
      <c r="H68" s="173"/>
      <c r="I68" s="173"/>
    </row>
    <row r="69" spans="1:9">
      <c r="A69" s="727"/>
      <c r="B69" s="727"/>
      <c r="C69" s="727"/>
      <c r="D69" s="727"/>
      <c r="E69" s="727"/>
      <c r="F69" s="173"/>
      <c r="G69" s="173"/>
      <c r="H69" s="173"/>
      <c r="I69" s="173"/>
    </row>
    <row r="70" spans="1:9">
      <c r="A70" s="727"/>
      <c r="B70" s="727"/>
      <c r="C70" s="727"/>
      <c r="D70" s="727"/>
      <c r="E70" s="727"/>
      <c r="F70" s="692"/>
      <c r="G70" s="692"/>
      <c r="H70" s="692"/>
      <c r="I70" s="692"/>
    </row>
    <row r="71" spans="1:9">
      <c r="A71" s="727"/>
      <c r="B71" s="727"/>
      <c r="C71" s="727"/>
      <c r="D71" s="727"/>
      <c r="E71" s="727"/>
      <c r="F71" s="692"/>
      <c r="G71" s="692"/>
      <c r="H71" s="692"/>
      <c r="I71" s="692"/>
    </row>
    <row r="72" spans="1:9">
      <c r="A72" s="727"/>
      <c r="B72" s="727"/>
      <c r="C72" s="727"/>
      <c r="D72" s="727"/>
      <c r="E72" s="727"/>
      <c r="F72" s="692"/>
      <c r="G72" s="692"/>
      <c r="H72" s="692"/>
      <c r="I72" s="692"/>
    </row>
    <row r="73" spans="1:9">
      <c r="A73" s="727"/>
      <c r="B73" s="727"/>
      <c r="C73" s="727"/>
      <c r="D73" s="727"/>
      <c r="E73" s="727"/>
      <c r="F73" s="692"/>
      <c r="G73" s="692"/>
      <c r="H73" s="692"/>
      <c r="I73" s="692"/>
    </row>
    <row r="74" spans="1:9">
      <c r="A74" s="727"/>
      <c r="B74" s="727"/>
      <c r="C74" s="727"/>
      <c r="D74" s="727"/>
      <c r="E74" s="727"/>
      <c r="F74" s="692"/>
      <c r="G74" s="692"/>
      <c r="H74" s="692"/>
      <c r="I74" s="692"/>
    </row>
    <row r="75" spans="1:9">
      <c r="A75" s="727"/>
      <c r="B75" s="727"/>
      <c r="C75" s="727"/>
      <c r="D75" s="727"/>
      <c r="E75" s="727"/>
      <c r="F75" s="692"/>
      <c r="G75" s="692"/>
      <c r="H75" s="692"/>
      <c r="I75" s="692"/>
    </row>
    <row r="76" spans="1:9">
      <c r="A76" s="727"/>
      <c r="B76" s="727"/>
      <c r="C76" s="727"/>
      <c r="D76" s="727"/>
      <c r="E76" s="727"/>
      <c r="F76" s="692"/>
      <c r="G76" s="692"/>
      <c r="H76" s="692"/>
      <c r="I76" s="692"/>
    </row>
    <row r="77" spans="1:9">
      <c r="A77" s="727"/>
      <c r="B77" s="727"/>
      <c r="C77" s="727"/>
      <c r="D77" s="727"/>
      <c r="E77" s="727"/>
      <c r="F77" s="692"/>
      <c r="G77" s="692"/>
      <c r="H77" s="692"/>
      <c r="I77" s="692"/>
    </row>
    <row r="78" spans="1:9">
      <c r="A78" s="727"/>
      <c r="B78" s="727"/>
      <c r="C78" s="727"/>
      <c r="D78" s="727"/>
      <c r="E78" s="727"/>
      <c r="F78" s="692"/>
      <c r="G78" s="692"/>
      <c r="H78" s="692"/>
      <c r="I78" s="692"/>
    </row>
    <row r="79" spans="1:9">
      <c r="A79" s="727"/>
      <c r="B79" s="727"/>
      <c r="C79" s="727"/>
      <c r="D79" s="727"/>
      <c r="E79" s="727"/>
      <c r="F79" s="692"/>
      <c r="G79" s="692"/>
      <c r="H79" s="692"/>
      <c r="I79" s="692"/>
    </row>
    <row r="80" spans="1:9">
      <c r="A80" s="727"/>
      <c r="B80" s="727"/>
      <c r="C80" s="727"/>
      <c r="D80" s="727"/>
      <c r="E80" s="727"/>
      <c r="F80" s="692"/>
      <c r="G80" s="692"/>
      <c r="H80" s="692"/>
      <c r="I80" s="692"/>
    </row>
    <row r="81" spans="1:5">
      <c r="A81" s="727"/>
      <c r="B81" s="727"/>
      <c r="C81" s="727"/>
      <c r="D81" s="727"/>
      <c r="E81" s="727"/>
    </row>
    <row r="82" spans="1:5">
      <c r="A82" s="727"/>
      <c r="B82" s="727"/>
      <c r="C82" s="727"/>
      <c r="D82" s="727"/>
      <c r="E82" s="727"/>
    </row>
    <row r="83" spans="1:5">
      <c r="A83" s="727"/>
      <c r="B83" s="727"/>
      <c r="C83" s="727"/>
      <c r="D83" s="727"/>
      <c r="E83" s="727"/>
    </row>
    <row r="84" spans="1:5">
      <c r="A84" s="727"/>
      <c r="B84" s="727"/>
      <c r="C84" s="727"/>
      <c r="D84" s="727"/>
      <c r="E84" s="727"/>
    </row>
    <row r="85" spans="1:5">
      <c r="A85" s="727"/>
      <c r="B85" s="727"/>
      <c r="C85" s="727"/>
      <c r="D85" s="727"/>
      <c r="E85" s="727"/>
    </row>
    <row r="86" spans="1:5">
      <c r="A86" s="727"/>
      <c r="B86" s="727"/>
      <c r="C86" s="727"/>
      <c r="D86" s="727"/>
      <c r="E86" s="727"/>
    </row>
    <row r="87" spans="1:5">
      <c r="A87" s="727"/>
      <c r="B87" s="727"/>
      <c r="C87" s="727"/>
      <c r="D87" s="727"/>
      <c r="E87" s="727"/>
    </row>
    <row r="88" spans="1:5">
      <c r="A88" s="727"/>
      <c r="B88" s="727"/>
      <c r="C88" s="727"/>
      <c r="D88" s="727"/>
      <c r="E88" s="727"/>
    </row>
    <row r="89" spans="1:5">
      <c r="A89" s="727"/>
      <c r="B89" s="727"/>
      <c r="C89" s="727"/>
      <c r="D89" s="727"/>
      <c r="E89" s="727"/>
    </row>
    <row r="90" spans="1:5">
      <c r="A90" s="727"/>
      <c r="B90" s="727"/>
      <c r="C90" s="727"/>
      <c r="D90" s="727"/>
      <c r="E90" s="727"/>
    </row>
    <row r="91" spans="1:5">
      <c r="A91" s="727"/>
      <c r="B91" s="727"/>
      <c r="C91" s="727"/>
      <c r="D91" s="727"/>
      <c r="E91" s="727"/>
    </row>
    <row r="92" spans="1:5">
      <c r="A92" s="727"/>
      <c r="B92" s="727"/>
      <c r="C92" s="727"/>
      <c r="D92" s="727"/>
      <c r="E92" s="727"/>
    </row>
    <row r="93" spans="1:5">
      <c r="A93" s="727"/>
      <c r="B93" s="727"/>
      <c r="C93" s="727"/>
      <c r="D93" s="727"/>
      <c r="E93" s="727"/>
    </row>
    <row r="94" spans="1:5">
      <c r="A94" s="727"/>
      <c r="B94" s="727"/>
      <c r="C94" s="727"/>
      <c r="D94" s="727"/>
      <c r="E94" s="727"/>
    </row>
    <row r="95" spans="1:5">
      <c r="A95" s="727"/>
      <c r="B95" s="727"/>
      <c r="C95" s="727"/>
      <c r="D95" s="727"/>
      <c r="E95" s="727"/>
    </row>
    <row r="96" spans="1:5">
      <c r="A96" s="727"/>
      <c r="B96" s="727"/>
      <c r="C96" s="727"/>
      <c r="D96" s="727"/>
      <c r="E96" s="727"/>
    </row>
    <row r="97" spans="1:5">
      <c r="A97" s="727"/>
      <c r="B97" s="727"/>
      <c r="C97" s="727"/>
      <c r="D97" s="727"/>
      <c r="E97" s="727"/>
    </row>
    <row r="98" spans="1:5">
      <c r="A98" s="727"/>
      <c r="B98" s="727"/>
      <c r="C98" s="727"/>
      <c r="D98" s="727"/>
      <c r="E98" s="727"/>
    </row>
    <row r="99" spans="1:5">
      <c r="A99" s="727"/>
      <c r="B99" s="727"/>
      <c r="C99" s="727"/>
      <c r="D99" s="727"/>
      <c r="E99" s="727"/>
    </row>
    <row r="100" spans="1:5">
      <c r="A100" s="727"/>
      <c r="B100" s="727"/>
      <c r="C100" s="727"/>
      <c r="D100" s="727"/>
      <c r="E100" s="727"/>
    </row>
    <row r="101" spans="1:5">
      <c r="A101" s="727"/>
      <c r="B101" s="727"/>
      <c r="C101" s="727"/>
      <c r="D101" s="727"/>
      <c r="E101" s="727"/>
    </row>
    <row r="102" spans="1:5">
      <c r="A102" s="727"/>
      <c r="B102" s="727"/>
      <c r="C102" s="727"/>
      <c r="D102" s="727"/>
      <c r="E102" s="727"/>
    </row>
    <row r="103" spans="1:5">
      <c r="A103" s="727"/>
      <c r="B103" s="727"/>
      <c r="C103" s="727"/>
      <c r="D103" s="727"/>
      <c r="E103" s="727"/>
    </row>
    <row r="104" spans="1:5">
      <c r="A104" s="727"/>
      <c r="B104" s="727"/>
      <c r="C104" s="727"/>
      <c r="D104" s="727"/>
      <c r="E104" s="727"/>
    </row>
    <row r="105" spans="1:5">
      <c r="A105" s="727"/>
      <c r="B105" s="727"/>
      <c r="C105" s="727"/>
      <c r="D105" s="727"/>
      <c r="E105" s="727"/>
    </row>
    <row r="106" spans="1:5">
      <c r="A106" s="727"/>
      <c r="B106" s="727"/>
      <c r="C106" s="727"/>
      <c r="D106" s="727"/>
      <c r="E106" s="727"/>
    </row>
    <row r="107" spans="1:5">
      <c r="A107" s="727"/>
      <c r="B107" s="727"/>
      <c r="C107" s="727"/>
      <c r="D107" s="727"/>
      <c r="E107" s="727"/>
    </row>
    <row r="108" spans="1:5">
      <c r="A108" s="727"/>
      <c r="B108" s="727"/>
      <c r="C108" s="727"/>
      <c r="D108" s="727"/>
      <c r="E108" s="727"/>
    </row>
    <row r="109" spans="1:5">
      <c r="A109" s="727"/>
      <c r="B109" s="727"/>
      <c r="C109" s="727"/>
      <c r="D109" s="727"/>
      <c r="E109" s="727"/>
    </row>
    <row r="110" spans="1:5">
      <c r="A110" s="727"/>
      <c r="B110" s="727"/>
      <c r="C110" s="727"/>
      <c r="D110" s="727"/>
      <c r="E110" s="727"/>
    </row>
    <row r="111" spans="1:5">
      <c r="A111" s="727"/>
      <c r="B111" s="727"/>
      <c r="C111" s="727"/>
      <c r="D111" s="727"/>
      <c r="E111" s="727"/>
    </row>
    <row r="112" spans="1:5">
      <c r="A112" s="727"/>
      <c r="B112" s="727"/>
      <c r="C112" s="727"/>
      <c r="D112" s="727"/>
      <c r="E112" s="727"/>
    </row>
    <row r="113" spans="1:5">
      <c r="A113" s="727"/>
      <c r="B113" s="727"/>
      <c r="C113" s="727"/>
      <c r="D113" s="727"/>
      <c r="E113" s="727"/>
    </row>
    <row r="114" spans="1:5">
      <c r="A114" s="727"/>
      <c r="B114" s="727"/>
      <c r="C114" s="727"/>
      <c r="D114" s="727"/>
      <c r="E114" s="727"/>
    </row>
    <row r="115" spans="1:5">
      <c r="A115" s="727"/>
      <c r="B115" s="727"/>
      <c r="C115" s="727"/>
      <c r="D115" s="727"/>
      <c r="E115" s="727"/>
    </row>
    <row r="116" spans="1:5">
      <c r="A116" s="727"/>
      <c r="B116" s="727"/>
      <c r="C116" s="727"/>
      <c r="D116" s="727"/>
      <c r="E116" s="727"/>
    </row>
    <row r="117" spans="1:5">
      <c r="A117" s="727"/>
      <c r="B117" s="727"/>
      <c r="C117" s="727"/>
      <c r="D117" s="727"/>
      <c r="E117" s="727"/>
    </row>
    <row r="118" spans="1:5">
      <c r="A118" s="727"/>
      <c r="B118" s="727"/>
      <c r="C118" s="727"/>
      <c r="D118" s="727"/>
      <c r="E118" s="727"/>
    </row>
    <row r="119" spans="1:5">
      <c r="A119" s="727"/>
      <c r="B119" s="727"/>
      <c r="C119" s="727"/>
      <c r="D119" s="727"/>
      <c r="E119" s="727"/>
    </row>
    <row r="120" spans="1:5">
      <c r="A120" s="727"/>
      <c r="B120" s="727"/>
      <c r="C120" s="727"/>
      <c r="D120" s="727"/>
      <c r="E120" s="727"/>
    </row>
    <row r="121" spans="1:5">
      <c r="A121" s="727"/>
      <c r="B121" s="727"/>
      <c r="C121" s="727"/>
      <c r="D121" s="727"/>
      <c r="E121" s="727"/>
    </row>
    <row r="122" spans="1:5">
      <c r="A122" s="727"/>
      <c r="B122" s="727"/>
      <c r="C122" s="727"/>
      <c r="D122" s="727"/>
      <c r="E122" s="727"/>
    </row>
    <row r="123" spans="1:5">
      <c r="A123" s="727"/>
      <c r="B123" s="727"/>
      <c r="C123" s="727"/>
      <c r="D123" s="727"/>
      <c r="E123" s="727"/>
    </row>
    <row r="124" spans="1:5">
      <c r="A124" s="727"/>
      <c r="B124" s="727"/>
      <c r="C124" s="727"/>
      <c r="D124" s="727"/>
      <c r="E124" s="727"/>
    </row>
    <row r="125" spans="1:5">
      <c r="A125" s="727"/>
      <c r="B125" s="727"/>
      <c r="C125" s="727"/>
      <c r="D125" s="727"/>
      <c r="E125" s="727"/>
    </row>
    <row r="126" spans="1:5">
      <c r="A126" s="727"/>
      <c r="B126" s="727"/>
      <c r="C126" s="727"/>
      <c r="D126" s="727"/>
      <c r="E126" s="727"/>
    </row>
    <row r="127" spans="1:5">
      <c r="A127" s="727"/>
      <c r="B127" s="727"/>
      <c r="C127" s="727"/>
      <c r="D127" s="727"/>
      <c r="E127" s="727"/>
    </row>
    <row r="128" spans="1:5">
      <c r="A128" s="727"/>
      <c r="B128" s="727"/>
      <c r="C128" s="727"/>
      <c r="D128" s="727"/>
      <c r="E128" s="727"/>
    </row>
    <row r="129" spans="1:5">
      <c r="A129" s="727"/>
      <c r="B129" s="727"/>
      <c r="C129" s="727"/>
      <c r="D129" s="727"/>
      <c r="E129" s="727"/>
    </row>
    <row r="130" spans="1:5">
      <c r="A130" s="727"/>
      <c r="B130" s="727"/>
      <c r="C130" s="727"/>
      <c r="D130" s="727"/>
      <c r="E130" s="727"/>
    </row>
    <row r="131" spans="1:5">
      <c r="A131" s="727"/>
      <c r="B131" s="727"/>
      <c r="C131" s="727"/>
      <c r="D131" s="727"/>
      <c r="E131" s="727"/>
    </row>
    <row r="132" spans="1:5">
      <c r="A132" s="727"/>
      <c r="B132" s="727"/>
      <c r="C132" s="727"/>
      <c r="D132" s="727"/>
      <c r="E132" s="727"/>
    </row>
    <row r="133" spans="1:5">
      <c r="A133" s="727"/>
      <c r="B133" s="727"/>
      <c r="C133" s="727"/>
      <c r="D133" s="727"/>
      <c r="E133" s="727"/>
    </row>
    <row r="134" spans="1:5">
      <c r="A134" s="727"/>
      <c r="B134" s="727"/>
      <c r="C134" s="727"/>
      <c r="D134" s="727"/>
      <c r="E134" s="727"/>
    </row>
    <row r="135" spans="1:5">
      <c r="A135" s="727"/>
      <c r="B135" s="727"/>
      <c r="C135" s="727"/>
      <c r="D135" s="727"/>
      <c r="E135" s="727"/>
    </row>
    <row r="136" spans="1:5">
      <c r="A136" s="727"/>
      <c r="B136" s="727"/>
      <c r="C136" s="727"/>
      <c r="D136" s="727"/>
      <c r="E136" s="727"/>
    </row>
    <row r="137" spans="1:5">
      <c r="A137" s="727"/>
      <c r="B137" s="727"/>
      <c r="C137" s="727"/>
      <c r="D137" s="727"/>
      <c r="E137" s="727"/>
    </row>
    <row r="138" spans="1:5">
      <c r="A138" s="727"/>
      <c r="B138" s="727"/>
      <c r="C138" s="727"/>
      <c r="D138" s="727"/>
      <c r="E138" s="727"/>
    </row>
    <row r="139" spans="1:5">
      <c r="A139" s="727"/>
      <c r="B139" s="727"/>
      <c r="C139" s="727"/>
      <c r="D139" s="727"/>
      <c r="E139" s="727"/>
    </row>
    <row r="140" spans="1:5">
      <c r="A140" s="727"/>
      <c r="B140" s="727"/>
      <c r="C140" s="727"/>
      <c r="D140" s="727"/>
      <c r="E140" s="727"/>
    </row>
    <row r="141" spans="1:5">
      <c r="A141" s="727"/>
      <c r="B141" s="727"/>
      <c r="C141" s="727"/>
      <c r="D141" s="727"/>
      <c r="E141" s="727"/>
    </row>
    <row r="142" spans="1:5">
      <c r="A142" s="727"/>
      <c r="B142" s="727"/>
      <c r="C142" s="727"/>
      <c r="D142" s="727"/>
      <c r="E142" s="727"/>
    </row>
    <row r="143" spans="1:5">
      <c r="A143" s="727"/>
      <c r="B143" s="727"/>
      <c r="C143" s="727"/>
      <c r="D143" s="727"/>
      <c r="E143" s="727"/>
    </row>
    <row r="144" spans="1:5">
      <c r="A144" s="727"/>
      <c r="B144" s="727"/>
      <c r="C144" s="727"/>
      <c r="D144" s="727"/>
      <c r="E144" s="727"/>
    </row>
    <row r="145" spans="1:5">
      <c r="A145" s="727"/>
      <c r="B145" s="727"/>
      <c r="C145" s="727"/>
      <c r="D145" s="727"/>
      <c r="E145" s="727"/>
    </row>
    <row r="146" spans="1:5">
      <c r="A146" s="727"/>
      <c r="B146" s="727"/>
      <c r="C146" s="727"/>
      <c r="D146" s="727"/>
      <c r="E146" s="727"/>
    </row>
    <row r="147" spans="1:5">
      <c r="A147" s="727"/>
      <c r="B147" s="727"/>
      <c r="C147" s="727"/>
      <c r="D147" s="727"/>
      <c r="E147" s="727"/>
    </row>
    <row r="148" spans="1:5">
      <c r="A148" s="727"/>
      <c r="B148" s="727"/>
      <c r="C148" s="727"/>
      <c r="D148" s="727"/>
      <c r="E148" s="727"/>
    </row>
    <row r="149" spans="1:5">
      <c r="A149" s="727"/>
      <c r="B149" s="727"/>
      <c r="C149" s="727"/>
      <c r="D149" s="727"/>
      <c r="E149" s="727"/>
    </row>
    <row r="150" spans="1:5">
      <c r="A150" s="727"/>
      <c r="B150" s="727"/>
      <c r="C150" s="727"/>
      <c r="D150" s="727"/>
      <c r="E150" s="727"/>
    </row>
    <row r="151" spans="1:5">
      <c r="A151" s="727"/>
      <c r="B151" s="727"/>
      <c r="C151" s="727"/>
      <c r="D151" s="727"/>
      <c r="E151" s="727"/>
    </row>
    <row r="152" spans="1:5">
      <c r="A152" s="727"/>
      <c r="B152" s="727"/>
      <c r="C152" s="727"/>
      <c r="D152" s="727"/>
      <c r="E152" s="727"/>
    </row>
    <row r="153" spans="1:5">
      <c r="A153" s="727"/>
      <c r="B153" s="727"/>
      <c r="C153" s="727"/>
      <c r="D153" s="727"/>
      <c r="E153" s="727"/>
    </row>
    <row r="154" spans="1:5">
      <c r="A154" s="727"/>
      <c r="B154" s="727"/>
      <c r="C154" s="727"/>
      <c r="D154" s="727"/>
      <c r="E154" s="727"/>
    </row>
    <row r="155" spans="1:5">
      <c r="A155" s="727"/>
      <c r="B155" s="727"/>
      <c r="C155" s="727"/>
      <c r="D155" s="727"/>
      <c r="E155" s="727"/>
    </row>
    <row r="156" spans="1:5">
      <c r="A156" s="727"/>
      <c r="B156" s="727"/>
      <c r="C156" s="727"/>
      <c r="D156" s="727"/>
      <c r="E156" s="727"/>
    </row>
    <row r="157" spans="1:5">
      <c r="A157" s="727"/>
      <c r="B157" s="727"/>
      <c r="C157" s="727"/>
      <c r="D157" s="727"/>
      <c r="E157" s="727"/>
    </row>
    <row r="158" spans="1:5">
      <c r="A158" s="727"/>
      <c r="B158" s="727"/>
      <c r="C158" s="727"/>
      <c r="D158" s="727"/>
      <c r="E158" s="727"/>
    </row>
    <row r="159" spans="1:5">
      <c r="A159" s="727"/>
      <c r="B159" s="727"/>
      <c r="C159" s="727"/>
      <c r="D159" s="727"/>
      <c r="E159" s="727"/>
    </row>
    <row r="160" spans="1:5">
      <c r="A160" s="727"/>
      <c r="B160" s="727"/>
      <c r="C160" s="727"/>
      <c r="D160" s="727"/>
      <c r="E160" s="727"/>
    </row>
    <row r="161" spans="1:5">
      <c r="A161" s="727"/>
      <c r="B161" s="727"/>
      <c r="C161" s="727"/>
      <c r="D161" s="727"/>
      <c r="E161" s="727"/>
    </row>
    <row r="162" spans="1:5">
      <c r="A162" s="727"/>
      <c r="B162" s="727"/>
      <c r="C162" s="727"/>
      <c r="D162" s="727"/>
      <c r="E162" s="727"/>
    </row>
    <row r="163" spans="1:5">
      <c r="A163" s="727"/>
      <c r="B163" s="727"/>
      <c r="C163" s="727"/>
      <c r="D163" s="727"/>
      <c r="E163" s="727"/>
    </row>
    <row r="164" spans="1:5">
      <c r="A164" s="727"/>
      <c r="B164" s="727"/>
      <c r="C164" s="727"/>
      <c r="D164" s="727"/>
      <c r="E164" s="727"/>
    </row>
    <row r="165" spans="1:5">
      <c r="A165" s="727"/>
      <c r="B165" s="727"/>
      <c r="C165" s="727"/>
      <c r="D165" s="727"/>
      <c r="E165" s="727"/>
    </row>
    <row r="166" spans="1:5">
      <c r="A166" s="727"/>
      <c r="B166" s="727"/>
      <c r="C166" s="727"/>
      <c r="D166" s="727"/>
      <c r="E166" s="727"/>
    </row>
    <row r="167" spans="1:5">
      <c r="A167" s="727"/>
      <c r="B167" s="727"/>
      <c r="C167" s="727"/>
      <c r="D167" s="727"/>
      <c r="E167" s="727"/>
    </row>
    <row r="168" spans="1:5">
      <c r="A168" s="727"/>
      <c r="B168" s="727"/>
      <c r="C168" s="727"/>
      <c r="D168" s="727"/>
      <c r="E168" s="727"/>
    </row>
    <row r="169" spans="1:5">
      <c r="A169" s="727"/>
      <c r="B169" s="727"/>
      <c r="C169" s="727"/>
      <c r="D169" s="727"/>
      <c r="E169" s="727"/>
    </row>
    <row r="170" spans="1:5">
      <c r="A170" s="727"/>
      <c r="B170" s="727"/>
      <c r="C170" s="727"/>
      <c r="D170" s="727"/>
      <c r="E170" s="727"/>
    </row>
    <row r="171" spans="1:5">
      <c r="A171" s="727"/>
      <c r="B171" s="727"/>
      <c r="C171" s="727"/>
      <c r="D171" s="727"/>
      <c r="E171" s="727"/>
    </row>
    <row r="172" spans="1:5">
      <c r="A172" s="727"/>
      <c r="B172" s="727"/>
      <c r="C172" s="727"/>
      <c r="D172" s="727"/>
      <c r="E172" s="727"/>
    </row>
    <row r="173" spans="1:5">
      <c r="A173" s="727"/>
      <c r="B173" s="727"/>
      <c r="C173" s="727"/>
      <c r="D173" s="727"/>
      <c r="E173" s="727"/>
    </row>
    <row r="174" spans="1:5">
      <c r="A174" s="727"/>
      <c r="B174" s="727"/>
      <c r="C174" s="727"/>
      <c r="D174" s="727"/>
      <c r="E174" s="727"/>
    </row>
    <row r="175" spans="1:5">
      <c r="A175" s="727"/>
      <c r="B175" s="727"/>
      <c r="C175" s="727"/>
      <c r="D175" s="727"/>
      <c r="E175" s="727"/>
    </row>
    <row r="176" spans="1:5">
      <c r="A176" s="727"/>
      <c r="B176" s="727"/>
      <c r="C176" s="727"/>
      <c r="D176" s="727"/>
      <c r="E176" s="727"/>
    </row>
    <row r="177" spans="1:5">
      <c r="A177" s="727"/>
      <c r="B177" s="727"/>
      <c r="C177" s="727"/>
      <c r="D177" s="727"/>
      <c r="E177" s="727"/>
    </row>
    <row r="178" spans="1:5">
      <c r="A178" s="727"/>
      <c r="B178" s="727"/>
      <c r="C178" s="727"/>
      <c r="D178" s="727"/>
      <c r="E178" s="727"/>
    </row>
    <row r="179" spans="1:5">
      <c r="A179" s="727"/>
      <c r="B179" s="727"/>
      <c r="C179" s="727"/>
      <c r="D179" s="727"/>
      <c r="E179" s="727"/>
    </row>
    <row r="180" spans="1:5">
      <c r="A180" s="727"/>
      <c r="B180" s="727"/>
      <c r="C180" s="727"/>
      <c r="D180" s="727"/>
      <c r="E180" s="727"/>
    </row>
    <row r="181" spans="1:5">
      <c r="A181" s="727"/>
      <c r="B181" s="727"/>
      <c r="C181" s="727"/>
      <c r="D181" s="727"/>
      <c r="E181" s="727"/>
    </row>
    <row r="182" spans="1:5">
      <c r="A182" s="727"/>
      <c r="B182" s="727"/>
      <c r="C182" s="727"/>
      <c r="D182" s="727"/>
      <c r="E182" s="727"/>
    </row>
    <row r="183" spans="1:5">
      <c r="A183" s="727"/>
      <c r="B183" s="727"/>
      <c r="C183" s="727"/>
      <c r="D183" s="727"/>
      <c r="E183" s="727"/>
    </row>
    <row r="184" spans="1:5">
      <c r="A184" s="727"/>
      <c r="B184" s="727"/>
      <c r="C184" s="727"/>
      <c r="D184" s="727"/>
      <c r="E184" s="727"/>
    </row>
    <row r="185" spans="1:5">
      <c r="A185" s="727"/>
      <c r="B185" s="727"/>
      <c r="C185" s="727"/>
      <c r="D185" s="727"/>
      <c r="E185" s="727"/>
    </row>
    <row r="186" spans="1:5">
      <c r="A186" s="727"/>
      <c r="B186" s="727"/>
      <c r="C186" s="727"/>
      <c r="D186" s="727"/>
      <c r="E186" s="727"/>
    </row>
    <row r="187" spans="1:5">
      <c r="A187" s="727"/>
      <c r="B187" s="727"/>
      <c r="C187" s="727"/>
      <c r="D187" s="727"/>
      <c r="E187" s="727"/>
    </row>
    <row r="188" spans="1:5">
      <c r="A188" s="727"/>
      <c r="B188" s="727"/>
      <c r="C188" s="727"/>
      <c r="D188" s="727"/>
      <c r="E188" s="727"/>
    </row>
    <row r="189" spans="1:5">
      <c r="A189" s="727"/>
      <c r="B189" s="727"/>
      <c r="C189" s="727"/>
      <c r="D189" s="727"/>
      <c r="E189" s="727"/>
    </row>
    <row r="190" spans="1:5">
      <c r="A190" s="727"/>
      <c r="B190" s="727"/>
      <c r="C190" s="727"/>
      <c r="D190" s="727"/>
      <c r="E190" s="727"/>
    </row>
    <row r="191" spans="1:5">
      <c r="A191" s="727"/>
      <c r="B191" s="727"/>
      <c r="C191" s="727"/>
      <c r="D191" s="727"/>
      <c r="E191" s="727"/>
    </row>
    <row r="192" spans="1:5">
      <c r="A192" s="727"/>
      <c r="B192" s="727"/>
      <c r="C192" s="727"/>
      <c r="D192" s="727"/>
      <c r="E192" s="727"/>
    </row>
    <row r="193" spans="1:5">
      <c r="A193" s="727"/>
      <c r="B193" s="727"/>
      <c r="C193" s="727"/>
      <c r="D193" s="727"/>
      <c r="E193" s="727"/>
    </row>
    <row r="194" spans="1:5">
      <c r="A194" s="727"/>
      <c r="B194" s="727"/>
      <c r="C194" s="727"/>
      <c r="D194" s="727"/>
      <c r="E194" s="727"/>
    </row>
    <row r="195" spans="1:5">
      <c r="A195" s="727"/>
      <c r="B195" s="727"/>
      <c r="C195" s="727"/>
      <c r="D195" s="727"/>
      <c r="E195" s="727"/>
    </row>
    <row r="196" spans="1:5">
      <c r="A196" s="727"/>
      <c r="B196" s="727"/>
      <c r="C196" s="727"/>
      <c r="D196" s="727"/>
      <c r="E196" s="727"/>
    </row>
    <row r="197" spans="1:5">
      <c r="A197" s="727"/>
      <c r="B197" s="727"/>
      <c r="C197" s="727"/>
      <c r="D197" s="727"/>
      <c r="E197" s="727"/>
    </row>
    <row r="198" spans="1:5">
      <c r="A198" s="727"/>
      <c r="B198" s="727"/>
      <c r="C198" s="727"/>
      <c r="D198" s="727"/>
      <c r="E198" s="727"/>
    </row>
    <row r="199" spans="1:5">
      <c r="A199" s="727"/>
      <c r="B199" s="727"/>
      <c r="C199" s="727"/>
      <c r="D199" s="727"/>
      <c r="E199" s="727"/>
    </row>
    <row r="200" spans="1:5">
      <c r="A200" s="727"/>
      <c r="B200" s="727"/>
      <c r="C200" s="727"/>
      <c r="D200" s="727"/>
      <c r="E200" s="727"/>
    </row>
    <row r="201" spans="1:5">
      <c r="A201" s="727"/>
      <c r="B201" s="727"/>
      <c r="C201" s="727"/>
      <c r="D201" s="727"/>
      <c r="E201" s="727"/>
    </row>
    <row r="202" spans="1:5">
      <c r="A202" s="727"/>
      <c r="B202" s="727"/>
      <c r="C202" s="727"/>
      <c r="D202" s="727"/>
      <c r="E202" s="727"/>
    </row>
    <row r="203" spans="1:5">
      <c r="A203" s="727"/>
      <c r="B203" s="727"/>
      <c r="C203" s="727"/>
      <c r="D203" s="727"/>
      <c r="E203" s="727"/>
    </row>
    <row r="204" spans="1:5">
      <c r="A204" s="727"/>
      <c r="B204" s="727"/>
      <c r="C204" s="727"/>
      <c r="D204" s="727"/>
      <c r="E204" s="727"/>
    </row>
    <row r="205" spans="1:5">
      <c r="A205" s="727"/>
      <c r="B205" s="727"/>
      <c r="C205" s="727"/>
      <c r="D205" s="727"/>
      <c r="E205" s="727"/>
    </row>
    <row r="206" spans="1:5">
      <c r="A206" s="727"/>
      <c r="B206" s="727"/>
      <c r="C206" s="727"/>
      <c r="D206" s="727"/>
      <c r="E206" s="727"/>
    </row>
  </sheetData>
  <mergeCells count="156">
    <mergeCell ref="H2:I2"/>
    <mergeCell ref="H1:I1"/>
    <mergeCell ref="A4:I4"/>
    <mergeCell ref="A5:I5"/>
    <mergeCell ref="F1:G1"/>
    <mergeCell ref="A3:I3"/>
    <mergeCell ref="F17:G17"/>
    <mergeCell ref="F12:G12"/>
    <mergeCell ref="F13:G13"/>
    <mergeCell ref="F10:G11"/>
    <mergeCell ref="A6:I6"/>
    <mergeCell ref="A7:I7"/>
    <mergeCell ref="H8:I9"/>
    <mergeCell ref="A8:E9"/>
    <mergeCell ref="F8:G9"/>
    <mergeCell ref="H10:I11"/>
    <mergeCell ref="A10:E10"/>
    <mergeCell ref="H12:I12"/>
    <mergeCell ref="H13:I13"/>
    <mergeCell ref="H14:I14"/>
    <mergeCell ref="H15:I15"/>
    <mergeCell ref="H16:I16"/>
    <mergeCell ref="A11:E11"/>
    <mergeCell ref="A12:E12"/>
    <mergeCell ref="F41:G41"/>
    <mergeCell ref="F42:G42"/>
    <mergeCell ref="F37:G37"/>
    <mergeCell ref="F38:G38"/>
    <mergeCell ref="F39:G39"/>
    <mergeCell ref="F33:G33"/>
    <mergeCell ref="F34:G34"/>
    <mergeCell ref="F35:G35"/>
    <mergeCell ref="F36:G36"/>
    <mergeCell ref="F40:G40"/>
    <mergeCell ref="F29:G29"/>
    <mergeCell ref="F30:G30"/>
    <mergeCell ref="F31:G31"/>
    <mergeCell ref="F32:G32"/>
    <mergeCell ref="F26:G26"/>
    <mergeCell ref="F27:G27"/>
    <mergeCell ref="F28:G28"/>
    <mergeCell ref="F22:G22"/>
    <mergeCell ref="F23:G23"/>
    <mergeCell ref="F24:G24"/>
    <mergeCell ref="F25:G25"/>
    <mergeCell ref="F18:G18"/>
    <mergeCell ref="F19:G19"/>
    <mergeCell ref="F20:G20"/>
    <mergeCell ref="F21:G21"/>
    <mergeCell ref="F14:G14"/>
    <mergeCell ref="F15:G15"/>
    <mergeCell ref="F16:G16"/>
    <mergeCell ref="H25:I25"/>
    <mergeCell ref="H26:I26"/>
    <mergeCell ref="H27:I27"/>
    <mergeCell ref="H21:I21"/>
    <mergeCell ref="H22:I22"/>
    <mergeCell ref="H23:I23"/>
    <mergeCell ref="H24:I24"/>
    <mergeCell ref="H17:I17"/>
    <mergeCell ref="H18:I18"/>
    <mergeCell ref="H19:I19"/>
    <mergeCell ref="H20:I20"/>
    <mergeCell ref="H36:I36"/>
    <mergeCell ref="H37:I37"/>
    <mergeCell ref="H38:I38"/>
    <mergeCell ref="H32:I32"/>
    <mergeCell ref="H33:I33"/>
    <mergeCell ref="H34:I34"/>
    <mergeCell ref="H35:I35"/>
    <mergeCell ref="H28:I28"/>
    <mergeCell ref="H29:I29"/>
    <mergeCell ref="H30:I30"/>
    <mergeCell ref="H31:I31"/>
    <mergeCell ref="A13:E13"/>
    <mergeCell ref="A19:E19"/>
    <mergeCell ref="A14:E14"/>
    <mergeCell ref="A15:E15"/>
    <mergeCell ref="A16:E16"/>
    <mergeCell ref="A17:E17"/>
    <mergeCell ref="A18:E18"/>
    <mergeCell ref="A27:E27"/>
    <mergeCell ref="A28:E28"/>
    <mergeCell ref="A29:E29"/>
    <mergeCell ref="A30:E30"/>
    <mergeCell ref="A24:E24"/>
    <mergeCell ref="A25:E25"/>
    <mergeCell ref="A26:E26"/>
    <mergeCell ref="A20:E20"/>
    <mergeCell ref="A21:E21"/>
    <mergeCell ref="A22:E22"/>
    <mergeCell ref="A23:E23"/>
    <mergeCell ref="A42:E42"/>
    <mergeCell ref="A43:E43"/>
    <mergeCell ref="A44:E44"/>
    <mergeCell ref="A40:E40"/>
    <mergeCell ref="A41:E41"/>
    <mergeCell ref="A39:E39"/>
    <mergeCell ref="A31:E31"/>
    <mergeCell ref="A32:E32"/>
    <mergeCell ref="A33:E33"/>
    <mergeCell ref="A34:E34"/>
    <mergeCell ref="A35:E35"/>
    <mergeCell ref="A36:E36"/>
    <mergeCell ref="A37:E37"/>
    <mergeCell ref="A38:E38"/>
    <mergeCell ref="A58:E58"/>
    <mergeCell ref="F45:G45"/>
    <mergeCell ref="F47:G47"/>
    <mergeCell ref="F48:G48"/>
    <mergeCell ref="F49:G49"/>
    <mergeCell ref="F50:G50"/>
    <mergeCell ref="F51:G51"/>
    <mergeCell ref="F52:G52"/>
    <mergeCell ref="F53:G53"/>
    <mergeCell ref="F54:G54"/>
    <mergeCell ref="A51:E51"/>
    <mergeCell ref="A52:E52"/>
    <mergeCell ref="A47:E47"/>
    <mergeCell ref="A45:E45"/>
    <mergeCell ref="A48:E48"/>
    <mergeCell ref="A57:E57"/>
    <mergeCell ref="F57:G57"/>
    <mergeCell ref="H43:I43"/>
    <mergeCell ref="H44:I44"/>
    <mergeCell ref="F55:G55"/>
    <mergeCell ref="F56:G56"/>
    <mergeCell ref="F44:G44"/>
    <mergeCell ref="F43:G43"/>
    <mergeCell ref="H39:I39"/>
    <mergeCell ref="H40:I40"/>
    <mergeCell ref="H58:I58"/>
    <mergeCell ref="H53:I53"/>
    <mergeCell ref="H54:I54"/>
    <mergeCell ref="H55:I55"/>
    <mergeCell ref="H56:I56"/>
    <mergeCell ref="H57:I57"/>
    <mergeCell ref="H41:I41"/>
    <mergeCell ref="H42:I42"/>
    <mergeCell ref="F58:G58"/>
    <mergeCell ref="H45:I45"/>
    <mergeCell ref="H47:I47"/>
    <mergeCell ref="H48:I48"/>
    <mergeCell ref="H49:I49"/>
    <mergeCell ref="H50:I50"/>
    <mergeCell ref="H51:I51"/>
    <mergeCell ref="H52:I52"/>
    <mergeCell ref="H46:I46"/>
    <mergeCell ref="F46:G46"/>
    <mergeCell ref="A46:E46"/>
    <mergeCell ref="A53:E53"/>
    <mergeCell ref="A54:E54"/>
    <mergeCell ref="A55:E55"/>
    <mergeCell ref="A56:E56"/>
    <mergeCell ref="A49:E49"/>
    <mergeCell ref="A50:E50"/>
  </mergeCells>
  <phoneticPr fontId="0" type="noConversion"/>
  <printOptions horizontalCentered="1" verticalCentered="1"/>
  <pageMargins left="0.5" right="0.5" top="0" bottom="0.3" header="0" footer="0"/>
  <pageSetup scale="98" orientation="portrait" r:id="rId1"/>
  <headerFooter alignWithMargins="0">
    <oddFooter>&amp;A</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pageSetUpPr fitToPage="1"/>
  </sheetPr>
  <dimension ref="A1:G62"/>
  <sheetViews>
    <sheetView workbookViewId="0">
      <selection activeCell="F33" sqref="F33"/>
    </sheetView>
  </sheetViews>
  <sheetFormatPr defaultRowHeight="12.6"/>
  <cols>
    <col min="1" max="1" width="20.42578125" customWidth="1"/>
    <col min="3" max="3" width="14.7109375" customWidth="1"/>
    <col min="4" max="4" width="14" customWidth="1"/>
    <col min="5" max="5" width="16" customWidth="1"/>
    <col min="6" max="6" width="16.7109375" customWidth="1"/>
    <col min="7" max="7" width="16.42578125" customWidth="1"/>
  </cols>
  <sheetData>
    <row r="1" spans="1:7">
      <c r="A1" s="46">
        <f>Title!B12</f>
        <v>0</v>
      </c>
      <c r="B1" s="2"/>
      <c r="C1" s="2"/>
      <c r="D1" s="2"/>
      <c r="E1" s="2"/>
      <c r="F1" s="1776" t="str">
        <f>'79'!H1</f>
        <v>For The Year Ended</v>
      </c>
      <c r="G1" s="1777"/>
    </row>
    <row r="2" spans="1:7" ht="12.95" thickBot="1">
      <c r="A2" s="692" t="s">
        <v>82</v>
      </c>
      <c r="B2" s="2"/>
      <c r="C2" s="2"/>
      <c r="D2" s="2"/>
      <c r="E2" s="2"/>
      <c r="F2" s="963">
        <f>'81'!H2</f>
        <v>0</v>
      </c>
      <c r="G2" s="964"/>
    </row>
    <row r="3" spans="1:7" ht="12.95">
      <c r="A3" s="904" t="s">
        <v>1852</v>
      </c>
      <c r="B3" s="904"/>
      <c r="C3" s="904"/>
      <c r="D3" s="904"/>
      <c r="E3" s="904"/>
      <c r="F3" s="904"/>
      <c r="G3" s="904"/>
    </row>
    <row r="4" spans="1:7" ht="26.25" customHeight="1" thickBot="1">
      <c r="A4" s="1810" t="s">
        <v>1853</v>
      </c>
      <c r="B4" s="1810"/>
      <c r="C4" s="1810"/>
      <c r="D4" s="1810"/>
      <c r="E4" s="1810"/>
      <c r="F4" s="1810"/>
      <c r="G4" s="1810"/>
    </row>
    <row r="5" spans="1:7" ht="35.1" thickBot="1">
      <c r="A5" s="1807" t="s">
        <v>1854</v>
      </c>
      <c r="B5" s="1808"/>
      <c r="C5" s="1808"/>
      <c r="D5" s="1809"/>
      <c r="E5" s="105" t="s">
        <v>1855</v>
      </c>
      <c r="F5" s="811" t="s">
        <v>1856</v>
      </c>
      <c r="G5" s="105" t="s">
        <v>1857</v>
      </c>
    </row>
    <row r="6" spans="1:7">
      <c r="A6" s="1070" t="s">
        <v>1858</v>
      </c>
      <c r="B6" s="1071"/>
      <c r="C6" s="1071"/>
      <c r="D6" s="1071"/>
      <c r="E6" s="245">
        <f>SUM('83'!A6:F6)+F6+G6</f>
        <v>0</v>
      </c>
      <c r="F6" s="265"/>
      <c r="G6" s="178"/>
    </row>
    <row r="7" spans="1:7">
      <c r="A7" s="1073" t="s">
        <v>1859</v>
      </c>
      <c r="B7" s="1074"/>
      <c r="C7" s="1074"/>
      <c r="D7" s="1075"/>
      <c r="E7" s="245">
        <f>SUM('83'!A7:F7)+F7+G7</f>
        <v>0</v>
      </c>
      <c r="F7" s="285"/>
      <c r="G7" s="180"/>
    </row>
    <row r="8" spans="1:7">
      <c r="A8" s="1070" t="s">
        <v>1860</v>
      </c>
      <c r="B8" s="1071"/>
      <c r="C8" s="1071"/>
      <c r="D8" s="1071"/>
      <c r="E8" s="245">
        <f>SUM('83'!A8:F8)+F8+G8</f>
        <v>0</v>
      </c>
      <c r="F8" s="265"/>
      <c r="G8" s="178"/>
    </row>
    <row r="9" spans="1:7">
      <c r="A9" s="1073" t="s">
        <v>1861</v>
      </c>
      <c r="B9" s="1074"/>
      <c r="C9" s="1074"/>
      <c r="D9" s="1075"/>
      <c r="E9" s="245">
        <f>SUM('83'!A9:F9)+F9+G9</f>
        <v>0</v>
      </c>
      <c r="F9" s="285"/>
      <c r="G9" s="180"/>
    </row>
    <row r="10" spans="1:7">
      <c r="A10" s="1070" t="s">
        <v>1862</v>
      </c>
      <c r="B10" s="1071"/>
      <c r="C10" s="1071"/>
      <c r="D10" s="1071"/>
      <c r="E10" s="245">
        <f>SUM('83'!A10:F10)+F10+G10</f>
        <v>0</v>
      </c>
      <c r="F10" s="285"/>
      <c r="G10" s="180"/>
    </row>
    <row r="11" spans="1:7" ht="13.5" thickBot="1">
      <c r="A11" s="1804" t="s">
        <v>1863</v>
      </c>
      <c r="B11" s="1805"/>
      <c r="C11" s="1805"/>
      <c r="D11" s="1806"/>
      <c r="E11" s="740">
        <f>SUM('83'!A11:F11)+F11+G11</f>
        <v>0</v>
      </c>
      <c r="F11" s="286"/>
      <c r="G11" s="188"/>
    </row>
    <row r="12" spans="1:7" ht="13.5" thickBot="1">
      <c r="A12" s="1082" t="s">
        <v>1864</v>
      </c>
      <c r="B12" s="1083"/>
      <c r="C12" s="1083"/>
      <c r="D12" s="1084"/>
      <c r="E12" s="275">
        <f>SUM(E6:E11)</f>
        <v>0</v>
      </c>
      <c r="F12" s="275">
        <f>SUM(F6:F11)</f>
        <v>0</v>
      </c>
      <c r="G12" s="275">
        <f>SUM(G6:G11)</f>
        <v>0</v>
      </c>
    </row>
    <row r="13" spans="1:7" ht="12.95">
      <c r="A13" s="1804" t="s">
        <v>1865</v>
      </c>
      <c r="B13" s="1805"/>
      <c r="C13" s="1805"/>
      <c r="D13" s="1806"/>
      <c r="E13" s="245">
        <f>SUM('83'!A13:F13)+F13+G13</f>
        <v>0</v>
      </c>
      <c r="F13" s="287"/>
      <c r="G13" s="174"/>
    </row>
    <row r="14" spans="1:7" ht="12.95" thickBot="1">
      <c r="A14" s="1070" t="s">
        <v>1866</v>
      </c>
      <c r="B14" s="1071"/>
      <c r="C14" s="1071"/>
      <c r="D14" s="1071"/>
      <c r="E14" s="245">
        <f>SUM('83'!A14:F14)+F14+G14</f>
        <v>0</v>
      </c>
      <c r="F14" s="286"/>
      <c r="G14" s="188"/>
    </row>
    <row r="15" spans="1:7" ht="13.5" thickBot="1">
      <c r="A15" s="1801" t="s">
        <v>1867</v>
      </c>
      <c r="B15" s="1802"/>
      <c r="C15" s="1802"/>
      <c r="D15" s="1803"/>
      <c r="E15" s="275">
        <f>SUM(E12:E14)</f>
        <v>0</v>
      </c>
      <c r="F15" s="275">
        <f>SUM(F12:F14)</f>
        <v>0</v>
      </c>
      <c r="G15" s="275">
        <f>SUM(G12:G14)</f>
        <v>0</v>
      </c>
    </row>
    <row r="16" spans="1:7" ht="12.95" thickBot="1">
      <c r="A16" s="1073" t="s">
        <v>1868</v>
      </c>
      <c r="B16" s="1074"/>
      <c r="C16" s="1074"/>
      <c r="D16" s="1075"/>
      <c r="E16" s="275"/>
      <c r="F16" s="288"/>
      <c r="G16" s="177"/>
    </row>
    <row r="17" spans="1:7" ht="13.5" thickBot="1">
      <c r="A17" s="1799" t="s">
        <v>1869</v>
      </c>
      <c r="B17" s="1800"/>
      <c r="C17" s="1800"/>
      <c r="D17" s="1800"/>
      <c r="E17" s="275">
        <f>SUM(E15:E16)</f>
        <v>0</v>
      </c>
      <c r="F17" s="275">
        <f>SUM(F15:F16)</f>
        <v>0</v>
      </c>
      <c r="G17" s="275">
        <f>SUM(G15:G16)</f>
        <v>0</v>
      </c>
    </row>
    <row r="18" spans="1:7">
      <c r="A18" s="1073" t="s">
        <v>1870</v>
      </c>
      <c r="B18" s="1074"/>
      <c r="C18" s="1074"/>
      <c r="D18" s="1075"/>
      <c r="E18" s="741"/>
      <c r="F18" s="287"/>
      <c r="G18" s="174"/>
    </row>
    <row r="19" spans="1:7" ht="12.95" thickBot="1">
      <c r="A19" s="1073" t="s">
        <v>1871</v>
      </c>
      <c r="B19" s="1074"/>
      <c r="C19" s="1074"/>
      <c r="D19" s="1075"/>
      <c r="E19" s="196"/>
      <c r="F19" s="286"/>
      <c r="G19" s="188"/>
    </row>
    <row r="20" spans="1:7" ht="13.5" thickBot="1">
      <c r="A20" s="1082" t="s">
        <v>1872</v>
      </c>
      <c r="B20" s="1083"/>
      <c r="C20" s="1083"/>
      <c r="D20" s="1084"/>
      <c r="E20" s="196">
        <f>SUM(E17:E19)</f>
        <v>0</v>
      </c>
      <c r="F20" s="196">
        <f>SUM(F17:F19)</f>
        <v>0</v>
      </c>
      <c r="G20" s="196">
        <f>SUM(G17:G19)</f>
        <v>0</v>
      </c>
    </row>
    <row r="21" spans="1:7">
      <c r="A21" s="1073" t="s">
        <v>1873</v>
      </c>
      <c r="B21" s="1074"/>
      <c r="C21" s="1074"/>
      <c r="D21" s="1075"/>
      <c r="E21" s="741"/>
      <c r="F21" s="287"/>
      <c r="G21" s="174"/>
    </row>
    <row r="22" spans="1:7">
      <c r="A22" s="1073" t="s">
        <v>1874</v>
      </c>
      <c r="B22" s="1074"/>
      <c r="C22" s="1074"/>
      <c r="D22" s="1075"/>
      <c r="E22" s="245"/>
      <c r="F22" s="285"/>
      <c r="G22" s="180"/>
    </row>
    <row r="23" spans="1:7">
      <c r="A23" s="1792" t="s">
        <v>1875</v>
      </c>
      <c r="B23" s="1793"/>
      <c r="C23" s="1793"/>
      <c r="D23" s="1794"/>
      <c r="E23" s="740"/>
      <c r="F23" s="265"/>
      <c r="G23" s="178"/>
    </row>
    <row r="24" spans="1:7">
      <c r="A24" s="1073" t="s">
        <v>1876</v>
      </c>
      <c r="B24" s="1074"/>
      <c r="C24" s="1074"/>
      <c r="D24" s="1075"/>
      <c r="E24" s="245"/>
      <c r="F24" s="285"/>
      <c r="G24" s="180"/>
    </row>
    <row r="25" spans="1:7">
      <c r="A25" s="1070" t="s">
        <v>1877</v>
      </c>
      <c r="B25" s="1071"/>
      <c r="C25" s="1071"/>
      <c r="D25" s="1071"/>
      <c r="E25" s="245"/>
      <c r="F25" s="285"/>
      <c r="G25" s="180"/>
    </row>
    <row r="26" spans="1:7" ht="12.95" thickBot="1">
      <c r="A26" s="1073" t="s">
        <v>1878</v>
      </c>
      <c r="B26" s="1074"/>
      <c r="C26" s="1074"/>
      <c r="D26" s="1075"/>
      <c r="E26" s="196"/>
      <c r="F26" s="286"/>
      <c r="G26" s="188"/>
    </row>
    <row r="27" spans="1:7" ht="13.5" thickBot="1">
      <c r="A27" s="1799" t="s">
        <v>1879</v>
      </c>
      <c r="B27" s="1800"/>
      <c r="C27" s="1800"/>
      <c r="D27" s="1800"/>
      <c r="E27" s="196">
        <f>SUM(E22:E26)</f>
        <v>0</v>
      </c>
      <c r="F27" s="196">
        <f>SUM(F22:F26)</f>
        <v>0</v>
      </c>
      <c r="G27" s="196">
        <f>SUM(G22:G26)</f>
        <v>0</v>
      </c>
    </row>
    <row r="28" spans="1:7" ht="13.5" thickBot="1">
      <c r="A28" s="1082" t="s">
        <v>1880</v>
      </c>
      <c r="B28" s="1083"/>
      <c r="C28" s="1083"/>
      <c r="D28" s="1084"/>
      <c r="E28" s="196">
        <f>E27+E21</f>
        <v>0</v>
      </c>
      <c r="F28" s="196">
        <f>F27+F21</f>
        <v>0</v>
      </c>
      <c r="G28" s="196">
        <f>G27+G21</f>
        <v>0</v>
      </c>
    </row>
    <row r="29" spans="1:7" ht="14.25" customHeight="1" thickBot="1">
      <c r="A29" s="1092" t="s">
        <v>1881</v>
      </c>
      <c r="B29" s="1093"/>
      <c r="C29" s="1093"/>
      <c r="D29" s="1093"/>
      <c r="E29" s="778">
        <f>E17-E28</f>
        <v>0</v>
      </c>
      <c r="F29" s="778">
        <f>F17-F28</f>
        <v>0</v>
      </c>
      <c r="G29" s="778">
        <f>G17-G28</f>
        <v>0</v>
      </c>
    </row>
    <row r="30" spans="1:7" ht="12.95">
      <c r="A30" s="1789" t="s">
        <v>1882</v>
      </c>
      <c r="B30" s="1790"/>
      <c r="C30" s="1790"/>
      <c r="D30" s="1790"/>
      <c r="E30" s="1790"/>
      <c r="F30" s="1790"/>
      <c r="G30" s="1791"/>
    </row>
    <row r="31" spans="1:7" ht="12.95">
      <c r="A31" s="582" t="s">
        <v>1883</v>
      </c>
      <c r="B31" s="265"/>
      <c r="C31" s="265"/>
      <c r="D31" s="265"/>
      <c r="E31" s="265"/>
      <c r="F31" s="265"/>
      <c r="G31" s="187"/>
    </row>
    <row r="32" spans="1:7" ht="12" customHeight="1" thickBot="1">
      <c r="A32" s="583" t="s">
        <v>1884</v>
      </c>
      <c r="B32" s="881"/>
      <c r="C32" s="881"/>
      <c r="D32" s="881"/>
      <c r="E32" s="881"/>
      <c r="F32" s="882"/>
      <c r="G32" s="883"/>
    </row>
    <row r="33" spans="1:7" ht="48" customHeight="1" thickBot="1">
      <c r="A33" s="1795" t="s">
        <v>1885</v>
      </c>
      <c r="B33" s="1796"/>
      <c r="C33" s="1796"/>
      <c r="D33" s="289" t="s">
        <v>1886</v>
      </c>
      <c r="E33" s="289" t="s">
        <v>1887</v>
      </c>
      <c r="F33" s="290" t="s">
        <v>1888</v>
      </c>
      <c r="G33" s="290" t="s">
        <v>1889</v>
      </c>
    </row>
    <row r="34" spans="1:7">
      <c r="A34" s="1797" t="s">
        <v>1890</v>
      </c>
      <c r="B34" s="1798"/>
      <c r="C34" s="1798"/>
      <c r="D34" s="243"/>
      <c r="E34" s="791">
        <f>SUM('83'!A34:F34)+F34+G34</f>
        <v>0</v>
      </c>
      <c r="F34" s="243"/>
      <c r="G34" s="243"/>
    </row>
    <row r="35" spans="1:7">
      <c r="A35" s="1073" t="s">
        <v>1891</v>
      </c>
      <c r="B35" s="1074"/>
      <c r="C35" s="1074"/>
      <c r="D35" s="175"/>
      <c r="E35" s="245"/>
      <c r="F35" s="175"/>
      <c r="G35" s="175"/>
    </row>
    <row r="36" spans="1:7">
      <c r="A36" s="1073" t="s">
        <v>1892</v>
      </c>
      <c r="B36" s="1074"/>
      <c r="C36" s="1074"/>
      <c r="D36" s="166"/>
      <c r="E36" s="740">
        <f>SUM('83'!A36:F36)+F36+G36</f>
        <v>0</v>
      </c>
      <c r="F36" s="166"/>
      <c r="G36" s="166"/>
    </row>
    <row r="37" spans="1:7">
      <c r="A37" s="1792" t="s">
        <v>1893</v>
      </c>
      <c r="B37" s="1793"/>
      <c r="C37" s="1793"/>
      <c r="D37" s="247"/>
      <c r="E37" s="793"/>
      <c r="F37" s="247"/>
      <c r="G37" s="175"/>
    </row>
    <row r="38" spans="1:7">
      <c r="A38" s="1073" t="s">
        <v>1894</v>
      </c>
      <c r="B38" s="1074"/>
      <c r="C38" s="1074"/>
      <c r="D38" s="175"/>
      <c r="E38" s="245">
        <f>SUM('83'!A38:F38)+F38+G38</f>
        <v>0</v>
      </c>
      <c r="F38" s="175"/>
      <c r="G38" s="166"/>
    </row>
    <row r="39" spans="1:7">
      <c r="A39" s="1073" t="s">
        <v>1859</v>
      </c>
      <c r="B39" s="1074"/>
      <c r="C39" s="1074"/>
      <c r="D39" s="166"/>
      <c r="E39" s="793">
        <f>SUM('83'!A39:F39)+F39+G39</f>
        <v>0</v>
      </c>
      <c r="F39" s="166"/>
      <c r="G39" s="175"/>
    </row>
    <row r="40" spans="1:7">
      <c r="A40" s="1073" t="s">
        <v>1860</v>
      </c>
      <c r="B40" s="1074"/>
      <c r="C40" s="1074"/>
      <c r="D40" s="175"/>
      <c r="E40" s="245">
        <f>SUM('83'!A40:F40)+F40+G40</f>
        <v>0</v>
      </c>
      <c r="F40" s="175"/>
      <c r="G40" s="175"/>
    </row>
    <row r="41" spans="1:7">
      <c r="A41" s="1073" t="s">
        <v>1895</v>
      </c>
      <c r="B41" s="1074"/>
      <c r="C41" s="1074"/>
      <c r="D41" s="166"/>
      <c r="E41" s="740">
        <f>SUM('83'!A41:F41)+F41+G41</f>
        <v>0</v>
      </c>
      <c r="F41" s="166"/>
      <c r="G41" s="166"/>
    </row>
    <row r="42" spans="1:7">
      <c r="A42" s="1073" t="s">
        <v>1896</v>
      </c>
      <c r="B42" s="1074"/>
      <c r="C42" s="1074"/>
      <c r="D42" s="175"/>
      <c r="E42" s="245">
        <f>SUM('83'!A42:F42)+F42+G42</f>
        <v>0</v>
      </c>
      <c r="F42" s="175"/>
      <c r="G42" s="175"/>
    </row>
    <row r="43" spans="1:7" ht="12.95" thickBot="1">
      <c r="A43" s="1073" t="s">
        <v>1897</v>
      </c>
      <c r="B43" s="1074"/>
      <c r="C43" s="1074"/>
      <c r="D43" s="184"/>
      <c r="E43" s="778">
        <f>SUM('83'!A43:F43)+F43+G43</f>
        <v>0</v>
      </c>
      <c r="F43" s="184"/>
      <c r="G43" s="184"/>
    </row>
    <row r="44" spans="1:7" ht="13.5" thickBot="1">
      <c r="A44" s="1082" t="s">
        <v>1898</v>
      </c>
      <c r="B44" s="1083"/>
      <c r="C44" s="1083"/>
      <c r="D44" s="188"/>
      <c r="E44" s="778">
        <f>SUM(E38:E43)</f>
        <v>0</v>
      </c>
      <c r="F44" s="778">
        <f>SUM(F38:F43)</f>
        <v>0</v>
      </c>
      <c r="G44" s="778">
        <f>SUM(G38:G43)</f>
        <v>0</v>
      </c>
    </row>
    <row r="45" spans="1:7" ht="13.5" thickBot="1">
      <c r="A45" s="1082" t="s">
        <v>1899</v>
      </c>
      <c r="B45" s="1083"/>
      <c r="C45" s="1083"/>
      <c r="D45" s="184"/>
      <c r="E45" s="184"/>
      <c r="F45" s="184"/>
      <c r="G45" s="184"/>
    </row>
    <row r="46" spans="1:7">
      <c r="A46" s="1073" t="s">
        <v>1900</v>
      </c>
      <c r="B46" s="1074"/>
      <c r="C46" s="1074"/>
      <c r="D46" s="181"/>
      <c r="E46" s="181"/>
      <c r="F46" s="181"/>
      <c r="G46" s="181"/>
    </row>
    <row r="47" spans="1:7" ht="12" customHeight="1" thickBot="1">
      <c r="A47" s="1082" t="s">
        <v>1901</v>
      </c>
      <c r="B47" s="1083"/>
      <c r="C47" s="1083"/>
      <c r="D47" s="188"/>
      <c r="E47" s="196">
        <f>E46+E44</f>
        <v>0</v>
      </c>
      <c r="F47" s="196">
        <f>F46+F44</f>
        <v>0</v>
      </c>
      <c r="G47" s="196">
        <f>G46+G44</f>
        <v>0</v>
      </c>
    </row>
    <row r="48" spans="1:7">
      <c r="A48" s="1073" t="s">
        <v>1902</v>
      </c>
      <c r="B48" s="1074"/>
      <c r="C48" s="1074"/>
      <c r="D48" s="166"/>
      <c r="E48" s="740"/>
      <c r="F48" s="740"/>
      <c r="G48" s="740"/>
    </row>
    <row r="49" spans="1:7">
      <c r="A49" s="1073" t="s">
        <v>1903</v>
      </c>
      <c r="B49" s="1074"/>
      <c r="C49" s="1074"/>
      <c r="D49" s="175"/>
      <c r="E49" s="180"/>
      <c r="F49" s="180"/>
      <c r="G49" s="180"/>
    </row>
    <row r="50" spans="1:7" ht="12.75" customHeight="1">
      <c r="A50" s="1073" t="s">
        <v>1904</v>
      </c>
      <c r="B50" s="1074"/>
      <c r="C50" s="1074"/>
      <c r="D50" s="166"/>
      <c r="E50" s="245">
        <f>SUM('83'!A50:F50)+F50+G50</f>
        <v>0</v>
      </c>
      <c r="F50" s="166"/>
      <c r="G50" s="166"/>
    </row>
    <row r="51" spans="1:7" ht="12.75" customHeight="1">
      <c r="A51" s="1073" t="s">
        <v>1905</v>
      </c>
      <c r="B51" s="1074"/>
      <c r="C51" s="1074"/>
      <c r="D51" s="175"/>
      <c r="E51" s="245">
        <f>SUM('83'!A51:F51)+F51+G51</f>
        <v>0</v>
      </c>
      <c r="F51" s="175"/>
      <c r="G51" s="175"/>
    </row>
    <row r="52" spans="1:7" ht="12.75" customHeight="1">
      <c r="A52" s="1070" t="s">
        <v>1906</v>
      </c>
      <c r="B52" s="1071"/>
      <c r="C52" s="1071"/>
      <c r="D52" s="166"/>
      <c r="E52" s="245">
        <f>SUM('83'!A52:F52)+F52+G52</f>
        <v>0</v>
      </c>
      <c r="F52" s="166"/>
      <c r="G52" s="166"/>
    </row>
    <row r="53" spans="1:7" ht="12.75" customHeight="1">
      <c r="A53" s="1073" t="s">
        <v>1907</v>
      </c>
      <c r="B53" s="1074"/>
      <c r="C53" s="1074"/>
      <c r="D53" s="175"/>
      <c r="E53" s="245">
        <f>SUM('83'!A53:F53)+F53+G53</f>
        <v>0</v>
      </c>
      <c r="F53" s="175"/>
      <c r="G53" s="175"/>
    </row>
    <row r="54" spans="1:7" ht="12.75" customHeight="1">
      <c r="A54" s="1073" t="s">
        <v>1908</v>
      </c>
      <c r="B54" s="1074"/>
      <c r="C54" s="1074"/>
      <c r="D54" s="175"/>
      <c r="E54" s="245">
        <f>SUM('83'!A54:F54)+F54+G54</f>
        <v>0</v>
      </c>
      <c r="F54" s="175"/>
      <c r="G54" s="175"/>
    </row>
    <row r="55" spans="1:7" ht="12.75" customHeight="1">
      <c r="A55" s="1073" t="s">
        <v>1909</v>
      </c>
      <c r="B55" s="1074"/>
      <c r="C55" s="1074"/>
      <c r="D55" s="166"/>
      <c r="E55" s="245">
        <f>SUM('83'!A55:F55)+F55+G55</f>
        <v>0</v>
      </c>
      <c r="F55" s="166"/>
      <c r="G55" s="166"/>
    </row>
    <row r="56" spans="1:7" ht="12.75" customHeight="1">
      <c r="A56" s="1070" t="s">
        <v>1910</v>
      </c>
      <c r="B56" s="1071"/>
      <c r="C56" s="1071"/>
      <c r="D56" s="175"/>
      <c r="E56" s="245">
        <f>SUM('83'!A56:F56)+F56+G56</f>
        <v>0</v>
      </c>
      <c r="F56" s="175"/>
      <c r="G56" s="175"/>
    </row>
    <row r="57" spans="1:7" ht="12.75" customHeight="1">
      <c r="A57" s="1073" t="s">
        <v>1911</v>
      </c>
      <c r="B57" s="1074"/>
      <c r="C57" s="1074"/>
      <c r="D57" s="166"/>
      <c r="E57" s="245">
        <f>SUM('83'!A57:F57)+F57+G57</f>
        <v>0</v>
      </c>
      <c r="F57" s="166"/>
      <c r="G57" s="166"/>
    </row>
    <row r="58" spans="1:7" ht="12.75" customHeight="1">
      <c r="A58" s="1070" t="s">
        <v>1912</v>
      </c>
      <c r="B58" s="1071"/>
      <c r="C58" s="1071"/>
      <c r="D58" s="175"/>
      <c r="E58" s="245">
        <f>SUM('83'!A58:F58)+F58+G58</f>
        <v>0</v>
      </c>
      <c r="F58" s="175"/>
      <c r="G58" s="175"/>
    </row>
    <row r="59" spans="1:7" ht="12.75" customHeight="1">
      <c r="A59" s="1073" t="s">
        <v>1913</v>
      </c>
      <c r="B59" s="1074"/>
      <c r="C59" s="1074"/>
      <c r="D59" s="166"/>
      <c r="E59" s="245">
        <f>SUM('83'!A59:F59)+F59+G59</f>
        <v>0</v>
      </c>
      <c r="F59" s="166"/>
      <c r="G59" s="166"/>
    </row>
    <row r="60" spans="1:7" ht="12.75" customHeight="1">
      <c r="A60" s="1070" t="s">
        <v>1914</v>
      </c>
      <c r="B60" s="1071"/>
      <c r="C60" s="1071"/>
      <c r="D60" s="175"/>
      <c r="E60" s="245">
        <f>SUM('83'!A60:F60)+F60+G60</f>
        <v>0</v>
      </c>
      <c r="F60" s="175"/>
      <c r="G60" s="175"/>
    </row>
    <row r="61" spans="1:7" ht="12.75" customHeight="1" thickBot="1">
      <c r="A61" s="1073" t="s">
        <v>1915</v>
      </c>
      <c r="B61" s="1074"/>
      <c r="C61" s="1074"/>
      <c r="D61" s="184"/>
      <c r="E61" s="196">
        <f>SUM('83'!A61:F61)+F61+G61</f>
        <v>0</v>
      </c>
      <c r="F61" s="184"/>
      <c r="G61" s="184"/>
    </row>
    <row r="62" spans="1:7" ht="13.5" thickBot="1">
      <c r="A62" s="1092" t="s">
        <v>1916</v>
      </c>
      <c r="B62" s="1093"/>
      <c r="C62" s="1093"/>
      <c r="D62" s="778"/>
      <c r="E62" s="778">
        <f>SUM(E50:E61)</f>
        <v>0</v>
      </c>
      <c r="F62" s="778">
        <f>SUM(F50:F61)</f>
        <v>0</v>
      </c>
      <c r="G62" s="778">
        <f>SUM(G50:G61)</f>
        <v>0</v>
      </c>
    </row>
  </sheetData>
  <mergeCells count="60">
    <mergeCell ref="A3:G3"/>
    <mergeCell ref="A4:G4"/>
    <mergeCell ref="A11:D11"/>
    <mergeCell ref="A10:D10"/>
    <mergeCell ref="A9:D9"/>
    <mergeCell ref="A8:D8"/>
    <mergeCell ref="A7:D7"/>
    <mergeCell ref="A6:D6"/>
    <mergeCell ref="A16:D16"/>
    <mergeCell ref="A15:D15"/>
    <mergeCell ref="A14:D14"/>
    <mergeCell ref="A13:D13"/>
    <mergeCell ref="A5:D5"/>
    <mergeCell ref="A52:C52"/>
    <mergeCell ref="A53:C53"/>
    <mergeCell ref="A46:C46"/>
    <mergeCell ref="A54:C54"/>
    <mergeCell ref="A55:C55"/>
    <mergeCell ref="A48:C48"/>
    <mergeCell ref="A49:C49"/>
    <mergeCell ref="A51:C51"/>
    <mergeCell ref="A62:C62"/>
    <mergeCell ref="A56:C56"/>
    <mergeCell ref="A57:C57"/>
    <mergeCell ref="A58:C58"/>
    <mergeCell ref="A59:C59"/>
    <mergeCell ref="A61:C61"/>
    <mergeCell ref="A60:C60"/>
    <mergeCell ref="A35:C35"/>
    <mergeCell ref="A12:D12"/>
    <mergeCell ref="A44:C44"/>
    <mergeCell ref="A45:C45"/>
    <mergeCell ref="A37:C37"/>
    <mergeCell ref="A38:C38"/>
    <mergeCell ref="A39:C39"/>
    <mergeCell ref="A20:D20"/>
    <mergeCell ref="A19:D19"/>
    <mergeCell ref="A29:D29"/>
    <mergeCell ref="A40:C40"/>
    <mergeCell ref="A41:C41"/>
    <mergeCell ref="A42:C42"/>
    <mergeCell ref="A43:C43"/>
    <mergeCell ref="A18:D18"/>
    <mergeCell ref="A17:D17"/>
    <mergeCell ref="A22:D22"/>
    <mergeCell ref="A21:D21"/>
    <mergeCell ref="A47:C47"/>
    <mergeCell ref="A50:C50"/>
    <mergeCell ref="F1:G1"/>
    <mergeCell ref="A36:C36"/>
    <mergeCell ref="A30:G30"/>
    <mergeCell ref="F2:G2"/>
    <mergeCell ref="A26:D26"/>
    <mergeCell ref="A25:D25"/>
    <mergeCell ref="A24:D24"/>
    <mergeCell ref="A23:D23"/>
    <mergeCell ref="A33:C33"/>
    <mergeCell ref="A34:C34"/>
    <mergeCell ref="A28:D28"/>
    <mergeCell ref="A27:D27"/>
  </mergeCells>
  <phoneticPr fontId="0" type="noConversion"/>
  <printOptions horizontalCentered="1" verticalCentered="1"/>
  <pageMargins left="0.5" right="0.7" top="0.14000000000000001" bottom="0.25" header="0.21" footer="0"/>
  <pageSetup scale="88" orientation="portrait" r:id="rId1"/>
  <headerFooter alignWithMargins="0">
    <oddFooter>&amp;A</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7">
    <pageSetUpPr fitToPage="1"/>
  </sheetPr>
  <dimension ref="A1:F62"/>
  <sheetViews>
    <sheetView workbookViewId="0">
      <selection activeCell="E5" sqref="E5"/>
    </sheetView>
  </sheetViews>
  <sheetFormatPr defaultRowHeight="12.6"/>
  <cols>
    <col min="1" max="1" width="16.28515625" customWidth="1"/>
    <col min="2" max="2" width="15.5703125" customWidth="1"/>
    <col min="3" max="3" width="15.7109375" customWidth="1"/>
    <col min="4" max="5" width="14.42578125" customWidth="1"/>
    <col min="6" max="6" width="14.5703125" customWidth="1"/>
  </cols>
  <sheetData>
    <row r="1" spans="1:6">
      <c r="A1" s="46">
        <f>Title!B12</f>
        <v>0</v>
      </c>
      <c r="B1" s="2"/>
      <c r="C1" s="2"/>
      <c r="D1" s="2"/>
      <c r="E1" s="1776" t="str">
        <f>'79'!H1</f>
        <v>For The Year Ended</v>
      </c>
      <c r="F1" s="1777"/>
    </row>
    <row r="2" spans="1:6" ht="12.95" thickBot="1">
      <c r="A2" s="692" t="s">
        <v>82</v>
      </c>
      <c r="B2" s="2"/>
      <c r="C2" s="955"/>
      <c r="D2" s="955"/>
      <c r="E2" s="963">
        <f>'82'!F2</f>
        <v>0</v>
      </c>
      <c r="F2" s="964"/>
    </row>
    <row r="3" spans="1:6" ht="12.95">
      <c r="A3" s="894" t="s">
        <v>1917</v>
      </c>
      <c r="B3" s="894"/>
      <c r="C3" s="894"/>
      <c r="D3" s="894"/>
      <c r="E3" s="894"/>
      <c r="F3" s="894"/>
    </row>
    <row r="4" spans="1:6" ht="24.75" customHeight="1" thickBot="1">
      <c r="A4" s="1810" t="s">
        <v>1853</v>
      </c>
      <c r="B4" s="1810"/>
      <c r="C4" s="1810"/>
      <c r="D4" s="1810"/>
      <c r="E4" s="1810"/>
      <c r="F4" s="1810"/>
    </row>
    <row r="5" spans="1:6" ht="35.1" thickBot="1">
      <c r="A5" s="105" t="s">
        <v>1918</v>
      </c>
      <c r="B5" s="105" t="s">
        <v>1919</v>
      </c>
      <c r="C5" s="105" t="s">
        <v>1920</v>
      </c>
      <c r="D5" s="105" t="s">
        <v>1921</v>
      </c>
      <c r="E5" s="105" t="s">
        <v>1922</v>
      </c>
      <c r="F5" s="105" t="s">
        <v>1923</v>
      </c>
    </row>
    <row r="6" spans="1:6">
      <c r="A6" s="181"/>
      <c r="B6" s="181"/>
      <c r="C6" s="181"/>
      <c r="D6" s="181"/>
      <c r="E6" s="181"/>
      <c r="F6" s="181"/>
    </row>
    <row r="7" spans="1:6">
      <c r="A7" s="166"/>
      <c r="B7" s="166"/>
      <c r="C7" s="166"/>
      <c r="D7" s="166"/>
      <c r="E7" s="166"/>
      <c r="F7" s="166"/>
    </row>
    <row r="8" spans="1:6">
      <c r="A8" s="175"/>
      <c r="B8" s="175"/>
      <c r="C8" s="175"/>
      <c r="D8" s="175"/>
      <c r="E8" s="175"/>
      <c r="F8" s="175"/>
    </row>
    <row r="9" spans="1:6">
      <c r="A9" s="166"/>
      <c r="B9" s="166"/>
      <c r="C9" s="166"/>
      <c r="D9" s="166"/>
      <c r="E9" s="166"/>
      <c r="F9" s="166"/>
    </row>
    <row r="10" spans="1:6">
      <c r="A10" s="175"/>
      <c r="B10" s="175"/>
      <c r="C10" s="175"/>
      <c r="D10" s="175"/>
      <c r="E10" s="175"/>
      <c r="F10" s="175"/>
    </row>
    <row r="11" spans="1:6" ht="12.95" thickBot="1">
      <c r="A11" s="184"/>
      <c r="B11" s="184"/>
      <c r="C11" s="184"/>
      <c r="D11" s="184"/>
      <c r="E11" s="184"/>
      <c r="F11" s="184"/>
    </row>
    <row r="12" spans="1:6" ht="12.95" thickBot="1">
      <c r="A12" s="275">
        <f t="shared" ref="A12:F12" si="0">SUM(A6:A11)</f>
        <v>0</v>
      </c>
      <c r="B12" s="275">
        <f t="shared" si="0"/>
        <v>0</v>
      </c>
      <c r="C12" s="275">
        <f t="shared" si="0"/>
        <v>0</v>
      </c>
      <c r="D12" s="275">
        <f t="shared" si="0"/>
        <v>0</v>
      </c>
      <c r="E12" s="275">
        <f t="shared" si="0"/>
        <v>0</v>
      </c>
      <c r="F12" s="275">
        <f t="shared" si="0"/>
        <v>0</v>
      </c>
    </row>
    <row r="13" spans="1:6">
      <c r="A13" s="181"/>
      <c r="B13" s="181"/>
      <c r="C13" s="181"/>
      <c r="D13" s="181"/>
      <c r="E13" s="181"/>
      <c r="F13" s="181"/>
    </row>
    <row r="14" spans="1:6" ht="12.95" thickBot="1">
      <c r="A14" s="184"/>
      <c r="B14" s="184"/>
      <c r="C14" s="184"/>
      <c r="D14" s="184"/>
      <c r="E14" s="184"/>
      <c r="F14" s="184"/>
    </row>
    <row r="15" spans="1:6" ht="12.75" customHeight="1" thickBot="1">
      <c r="A15" s="275">
        <f t="shared" ref="A15:F15" si="1">SUM(A12:A14)</f>
        <v>0</v>
      </c>
      <c r="B15" s="275">
        <f t="shared" si="1"/>
        <v>0</v>
      </c>
      <c r="C15" s="275">
        <f t="shared" si="1"/>
        <v>0</v>
      </c>
      <c r="D15" s="275">
        <f t="shared" si="1"/>
        <v>0</v>
      </c>
      <c r="E15" s="275">
        <f t="shared" si="1"/>
        <v>0</v>
      </c>
      <c r="F15" s="275">
        <f t="shared" si="1"/>
        <v>0</v>
      </c>
    </row>
    <row r="16" spans="1:6" ht="12.95" thickBot="1">
      <c r="A16" s="176"/>
      <c r="B16" s="176"/>
      <c r="C16" s="176"/>
      <c r="D16" s="176"/>
      <c r="E16" s="176"/>
      <c r="F16" s="176"/>
    </row>
    <row r="17" spans="1:6" ht="12.95" thickBot="1">
      <c r="A17" s="275">
        <f t="shared" ref="A17:F17" si="2">SUM(A15:A16)</f>
        <v>0</v>
      </c>
      <c r="B17" s="275">
        <f t="shared" si="2"/>
        <v>0</v>
      </c>
      <c r="C17" s="275">
        <f t="shared" si="2"/>
        <v>0</v>
      </c>
      <c r="D17" s="275">
        <f t="shared" si="2"/>
        <v>0</v>
      </c>
      <c r="E17" s="275">
        <f t="shared" si="2"/>
        <v>0</v>
      </c>
      <c r="F17" s="275">
        <f t="shared" si="2"/>
        <v>0</v>
      </c>
    </row>
    <row r="18" spans="1:6">
      <c r="A18" s="181"/>
      <c r="B18" s="181"/>
      <c r="C18" s="181"/>
      <c r="D18" s="181"/>
      <c r="E18" s="181"/>
      <c r="F18" s="181"/>
    </row>
    <row r="19" spans="1:6" ht="12.95" thickBot="1">
      <c r="A19" s="184"/>
      <c r="B19" s="184"/>
      <c r="C19" s="184"/>
      <c r="D19" s="184"/>
      <c r="E19" s="184"/>
      <c r="F19" s="184"/>
    </row>
    <row r="20" spans="1:6" ht="12.95" thickBot="1">
      <c r="A20" s="275">
        <f t="shared" ref="A20:F20" si="3">SUM(A17:A19)</f>
        <v>0</v>
      </c>
      <c r="B20" s="275">
        <f t="shared" si="3"/>
        <v>0</v>
      </c>
      <c r="C20" s="275">
        <f t="shared" si="3"/>
        <v>0</v>
      </c>
      <c r="D20" s="275">
        <f t="shared" si="3"/>
        <v>0</v>
      </c>
      <c r="E20" s="275">
        <f t="shared" si="3"/>
        <v>0</v>
      </c>
      <c r="F20" s="275">
        <f t="shared" si="3"/>
        <v>0</v>
      </c>
    </row>
    <row r="21" spans="1:6">
      <c r="A21" s="175"/>
      <c r="B21" s="175"/>
      <c r="C21" s="175"/>
      <c r="D21" s="175"/>
      <c r="E21" s="175"/>
      <c r="F21" s="175"/>
    </row>
    <row r="22" spans="1:6">
      <c r="A22" s="175"/>
      <c r="B22" s="175"/>
      <c r="C22" s="175"/>
      <c r="D22" s="175"/>
      <c r="E22" s="175"/>
      <c r="F22" s="175"/>
    </row>
    <row r="23" spans="1:6">
      <c r="A23" s="166"/>
      <c r="B23" s="166"/>
      <c r="C23" s="166"/>
      <c r="D23" s="166"/>
      <c r="E23" s="166"/>
      <c r="F23" s="166"/>
    </row>
    <row r="24" spans="1:6">
      <c r="A24" s="175"/>
      <c r="B24" s="175"/>
      <c r="C24" s="175"/>
      <c r="D24" s="175"/>
      <c r="E24" s="175"/>
      <c r="F24" s="175"/>
    </row>
    <row r="25" spans="1:6">
      <c r="A25" s="166"/>
      <c r="B25" s="166"/>
      <c r="C25" s="166"/>
      <c r="D25" s="166"/>
      <c r="E25" s="166"/>
      <c r="F25" s="166"/>
    </row>
    <row r="26" spans="1:6" ht="12.95" thickBot="1">
      <c r="A26" s="184"/>
      <c r="B26" s="184"/>
      <c r="C26" s="184"/>
      <c r="D26" s="184"/>
      <c r="E26" s="184"/>
      <c r="F26" s="184"/>
    </row>
    <row r="27" spans="1:6" ht="12.95" thickBot="1">
      <c r="A27" s="196">
        <f t="shared" ref="A27:F27" si="4">SUM(A22:A26)</f>
        <v>0</v>
      </c>
      <c r="B27" s="196">
        <f t="shared" si="4"/>
        <v>0</v>
      </c>
      <c r="C27" s="196">
        <f t="shared" si="4"/>
        <v>0</v>
      </c>
      <c r="D27" s="196">
        <f t="shared" si="4"/>
        <v>0</v>
      </c>
      <c r="E27" s="196">
        <f t="shared" si="4"/>
        <v>0</v>
      </c>
      <c r="F27" s="196">
        <f t="shared" si="4"/>
        <v>0</v>
      </c>
    </row>
    <row r="28" spans="1:6" ht="12.95" thickBot="1">
      <c r="A28" s="196">
        <f t="shared" ref="A28:F28" si="5">A27+A21</f>
        <v>0</v>
      </c>
      <c r="B28" s="196">
        <f t="shared" si="5"/>
        <v>0</v>
      </c>
      <c r="C28" s="196">
        <f t="shared" si="5"/>
        <v>0</v>
      </c>
      <c r="D28" s="196">
        <f t="shared" si="5"/>
        <v>0</v>
      </c>
      <c r="E28" s="196">
        <f t="shared" si="5"/>
        <v>0</v>
      </c>
      <c r="F28" s="196">
        <f t="shared" si="5"/>
        <v>0</v>
      </c>
    </row>
    <row r="29" spans="1:6" ht="12.95" thickBot="1">
      <c r="A29" s="778">
        <f t="shared" ref="A29:F29" si="6">A17-A28</f>
        <v>0</v>
      </c>
      <c r="B29" s="778">
        <f t="shared" si="6"/>
        <v>0</v>
      </c>
      <c r="C29" s="778">
        <f t="shared" si="6"/>
        <v>0</v>
      </c>
      <c r="D29" s="778">
        <f t="shared" si="6"/>
        <v>0</v>
      </c>
      <c r="E29" s="778">
        <f t="shared" si="6"/>
        <v>0</v>
      </c>
      <c r="F29" s="778">
        <f t="shared" si="6"/>
        <v>0</v>
      </c>
    </row>
    <row r="30" spans="1:6">
      <c r="A30" s="1811" t="s">
        <v>1882</v>
      </c>
      <c r="B30" s="1812"/>
      <c r="C30" s="1812"/>
      <c r="D30" s="1812"/>
      <c r="E30" s="1812"/>
      <c r="F30" s="1813"/>
    </row>
    <row r="31" spans="1:6" ht="2.25" customHeight="1">
      <c r="A31" s="1814"/>
      <c r="B31" s="1815"/>
      <c r="C31" s="1815"/>
      <c r="D31" s="1815"/>
      <c r="E31" s="1815"/>
      <c r="F31" s="1816"/>
    </row>
    <row r="32" spans="1:6" ht="12.75" customHeight="1" thickBot="1">
      <c r="A32" s="582" t="s">
        <v>1883</v>
      </c>
      <c r="B32" s="265"/>
      <c r="C32" s="265"/>
      <c r="D32" s="265"/>
      <c r="E32" s="265"/>
      <c r="F32" s="187"/>
    </row>
    <row r="33" spans="1:6" ht="48" customHeight="1" thickBot="1">
      <c r="A33" s="290" t="s">
        <v>1924</v>
      </c>
      <c r="B33" s="290" t="s">
        <v>1925</v>
      </c>
      <c r="C33" s="290" t="s">
        <v>1926</v>
      </c>
      <c r="D33" s="290" t="s">
        <v>1927</v>
      </c>
      <c r="E33" s="291" t="s">
        <v>1928</v>
      </c>
      <c r="F33" s="291" t="s">
        <v>1929</v>
      </c>
    </row>
    <row r="34" spans="1:6">
      <c r="A34" s="292"/>
      <c r="B34" s="243"/>
      <c r="C34" s="243"/>
      <c r="D34" s="243"/>
      <c r="E34" s="243"/>
      <c r="F34" s="243"/>
    </row>
    <row r="35" spans="1:6">
      <c r="A35" s="175"/>
      <c r="B35" s="175"/>
      <c r="C35" s="175"/>
      <c r="D35" s="175"/>
      <c r="E35" s="175"/>
      <c r="F35" s="175"/>
    </row>
    <row r="36" spans="1:6">
      <c r="A36" s="166"/>
      <c r="B36" s="166"/>
      <c r="C36" s="166"/>
      <c r="D36" s="166"/>
      <c r="E36" s="166"/>
      <c r="F36" s="166"/>
    </row>
    <row r="37" spans="1:6">
      <c r="A37" s="175"/>
      <c r="B37" s="175"/>
      <c r="C37" s="175"/>
      <c r="D37" s="175"/>
      <c r="E37" s="175"/>
      <c r="F37" s="175"/>
    </row>
    <row r="38" spans="1:6">
      <c r="A38" s="166"/>
      <c r="B38" s="166"/>
      <c r="C38" s="166"/>
      <c r="D38" s="166"/>
      <c r="E38" s="166"/>
      <c r="F38" s="166"/>
    </row>
    <row r="39" spans="1:6">
      <c r="A39" s="175"/>
      <c r="B39" s="175"/>
      <c r="C39" s="175"/>
      <c r="D39" s="175"/>
      <c r="E39" s="175"/>
      <c r="F39" s="175"/>
    </row>
    <row r="40" spans="1:6">
      <c r="A40" s="181"/>
      <c r="B40" s="181"/>
      <c r="C40" s="181"/>
      <c r="D40" s="181"/>
      <c r="E40" s="181"/>
      <c r="F40" s="181"/>
    </row>
    <row r="41" spans="1:6">
      <c r="A41" s="166"/>
      <c r="B41" s="166"/>
      <c r="C41" s="166"/>
      <c r="D41" s="166"/>
      <c r="E41" s="166"/>
      <c r="F41" s="166"/>
    </row>
    <row r="42" spans="1:6">
      <c r="A42" s="175"/>
      <c r="B42" s="175"/>
      <c r="C42" s="175"/>
      <c r="D42" s="175"/>
      <c r="E42" s="175"/>
      <c r="F42" s="175"/>
    </row>
    <row r="43" spans="1:6" ht="12.95" thickBot="1">
      <c r="A43" s="184"/>
      <c r="B43" s="184"/>
      <c r="C43" s="184"/>
      <c r="D43" s="184"/>
      <c r="E43" s="184"/>
      <c r="F43" s="184"/>
    </row>
    <row r="44" spans="1:6" ht="12.95" thickBot="1">
      <c r="A44" s="778">
        <f t="shared" ref="A44:F44" si="7">SUM(A38:A43)</f>
        <v>0</v>
      </c>
      <c r="B44" s="778">
        <f t="shared" si="7"/>
        <v>0</v>
      </c>
      <c r="C44" s="778">
        <f t="shared" si="7"/>
        <v>0</v>
      </c>
      <c r="D44" s="778">
        <f t="shared" si="7"/>
        <v>0</v>
      </c>
      <c r="E44" s="778">
        <f t="shared" si="7"/>
        <v>0</v>
      </c>
      <c r="F44" s="778">
        <f t="shared" si="7"/>
        <v>0</v>
      </c>
    </row>
    <row r="45" spans="1:6" ht="12.95" thickBot="1">
      <c r="A45" s="184"/>
      <c r="B45" s="184"/>
      <c r="C45" s="184"/>
      <c r="D45" s="184"/>
      <c r="E45" s="184"/>
      <c r="F45" s="184"/>
    </row>
    <row r="46" spans="1:6">
      <c r="A46" s="181"/>
      <c r="B46" s="181"/>
      <c r="C46" s="181"/>
      <c r="D46" s="181"/>
      <c r="E46" s="181"/>
      <c r="F46" s="181"/>
    </row>
    <row r="47" spans="1:6" ht="12.95" thickBot="1">
      <c r="A47" s="196">
        <f t="shared" ref="A47:F47" si="8">A46+A44</f>
        <v>0</v>
      </c>
      <c r="B47" s="196">
        <f t="shared" si="8"/>
        <v>0</v>
      </c>
      <c r="C47" s="196">
        <f t="shared" si="8"/>
        <v>0</v>
      </c>
      <c r="D47" s="196">
        <f t="shared" si="8"/>
        <v>0</v>
      </c>
      <c r="E47" s="196">
        <f t="shared" si="8"/>
        <v>0</v>
      </c>
      <c r="F47" s="196">
        <f t="shared" si="8"/>
        <v>0</v>
      </c>
    </row>
    <row r="48" spans="1:6">
      <c r="A48" s="181"/>
      <c r="B48" s="181"/>
      <c r="C48" s="181"/>
      <c r="D48" s="181"/>
      <c r="E48" s="181"/>
      <c r="F48" s="181"/>
    </row>
    <row r="49" spans="1:6">
      <c r="A49" s="166"/>
      <c r="B49" s="166"/>
      <c r="C49" s="166"/>
      <c r="D49" s="166"/>
      <c r="E49" s="166"/>
      <c r="F49" s="166"/>
    </row>
    <row r="50" spans="1:6">
      <c r="A50" s="175"/>
      <c r="B50" s="175"/>
      <c r="C50" s="175"/>
      <c r="D50" s="175"/>
      <c r="E50" s="175"/>
      <c r="F50" s="175"/>
    </row>
    <row r="51" spans="1:6">
      <c r="A51" s="166"/>
      <c r="B51" s="166"/>
      <c r="C51" s="166"/>
      <c r="D51" s="166"/>
      <c r="E51" s="166"/>
      <c r="F51" s="166"/>
    </row>
    <row r="52" spans="1:6">
      <c r="A52" s="175"/>
      <c r="B52" s="175"/>
      <c r="C52" s="175"/>
      <c r="D52" s="175"/>
      <c r="E52" s="175"/>
      <c r="F52" s="175"/>
    </row>
    <row r="53" spans="1:6">
      <c r="A53" s="166"/>
      <c r="B53" s="166"/>
      <c r="C53" s="166"/>
      <c r="D53" s="166"/>
      <c r="E53" s="166"/>
      <c r="F53" s="166"/>
    </row>
    <row r="54" spans="1:6">
      <c r="A54" s="175"/>
      <c r="B54" s="175"/>
      <c r="C54" s="175"/>
      <c r="D54" s="175"/>
      <c r="E54" s="175"/>
      <c r="F54" s="175"/>
    </row>
    <row r="55" spans="1:6">
      <c r="A55" s="181"/>
      <c r="B55" s="181"/>
      <c r="C55" s="181"/>
      <c r="D55" s="181"/>
      <c r="E55" s="181"/>
      <c r="F55" s="181"/>
    </row>
    <row r="56" spans="1:6">
      <c r="A56" s="166"/>
      <c r="B56" s="166"/>
      <c r="C56" s="166"/>
      <c r="D56" s="166"/>
      <c r="E56" s="166"/>
      <c r="F56" s="166"/>
    </row>
    <row r="57" spans="1:6">
      <c r="A57" s="175"/>
      <c r="B57" s="175"/>
      <c r="C57" s="175"/>
      <c r="D57" s="175"/>
      <c r="E57" s="175"/>
      <c r="F57" s="175"/>
    </row>
    <row r="58" spans="1:6">
      <c r="A58" s="166"/>
      <c r="B58" s="166"/>
      <c r="C58" s="166"/>
      <c r="D58" s="166"/>
      <c r="E58" s="166"/>
      <c r="F58" s="166"/>
    </row>
    <row r="59" spans="1:6">
      <c r="A59" s="175"/>
      <c r="B59" s="175"/>
      <c r="C59" s="175"/>
      <c r="D59" s="175"/>
      <c r="E59" s="175"/>
      <c r="F59" s="175"/>
    </row>
    <row r="60" spans="1:6">
      <c r="A60" s="166"/>
      <c r="B60" s="166"/>
      <c r="C60" s="166"/>
      <c r="D60" s="166"/>
      <c r="E60" s="166"/>
      <c r="F60" s="166"/>
    </row>
    <row r="61" spans="1:6" ht="12.95" thickBot="1">
      <c r="A61" s="184"/>
      <c r="B61" s="184"/>
      <c r="C61" s="184"/>
      <c r="D61" s="184"/>
      <c r="E61" s="184"/>
      <c r="F61" s="184"/>
    </row>
    <row r="62" spans="1:6" ht="12.95" thickBot="1">
      <c r="A62" s="778">
        <f t="shared" ref="A62:F62" si="9">SUM(A50:A61)</f>
        <v>0</v>
      </c>
      <c r="B62" s="778">
        <f t="shared" si="9"/>
        <v>0</v>
      </c>
      <c r="C62" s="778">
        <f t="shared" si="9"/>
        <v>0</v>
      </c>
      <c r="D62" s="778">
        <f t="shared" si="9"/>
        <v>0</v>
      </c>
      <c r="E62" s="778">
        <f t="shared" si="9"/>
        <v>0</v>
      </c>
      <c r="F62" s="778">
        <f t="shared" si="9"/>
        <v>0</v>
      </c>
    </row>
  </sheetData>
  <mergeCells count="6">
    <mergeCell ref="E1:F1"/>
    <mergeCell ref="C2:D2"/>
    <mergeCell ref="A30:F31"/>
    <mergeCell ref="A4:F4"/>
    <mergeCell ref="E2:F2"/>
    <mergeCell ref="A3:F3"/>
  </mergeCells>
  <phoneticPr fontId="0" type="noConversion"/>
  <printOptions horizontalCentered="1"/>
  <pageMargins left="0.75" right="0" top="0.14000000000000001" bottom="0.25" header="0.21" footer="0"/>
  <pageSetup scale="90" orientation="portrait" r:id="rId1"/>
  <headerFooter alignWithMargins="0">
    <oddFooter>&amp;A</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pageSetUpPr fitToPage="1"/>
  </sheetPr>
  <dimension ref="A1:I372"/>
  <sheetViews>
    <sheetView topLeftCell="A34" workbookViewId="0">
      <selection activeCell="A44" sqref="A44:D44"/>
    </sheetView>
  </sheetViews>
  <sheetFormatPr defaultRowHeight="12.6"/>
  <cols>
    <col min="1" max="1" width="14.28515625" bestFit="1" customWidth="1"/>
    <col min="4" max="4" width="20" customWidth="1"/>
    <col min="5" max="5" width="6.28515625" customWidth="1"/>
    <col min="6" max="6" width="9.28515625" customWidth="1"/>
    <col min="7" max="7" width="6.28515625" customWidth="1"/>
    <col min="9" max="9" width="16.28515625" customWidth="1"/>
  </cols>
  <sheetData>
    <row r="1" spans="1:9">
      <c r="A1" s="46">
        <f>Title!B12</f>
        <v>0</v>
      </c>
      <c r="B1" s="2"/>
      <c r="C1" s="2"/>
      <c r="D1" s="2"/>
      <c r="E1" s="2"/>
      <c r="F1" s="2"/>
      <c r="G1" s="2"/>
      <c r="H1" s="1776" t="str">
        <f>'79'!H1</f>
        <v>For The Year Ended</v>
      </c>
      <c r="I1" s="1777"/>
    </row>
    <row r="2" spans="1:9" ht="12.95" thickBot="1">
      <c r="A2" s="692" t="s">
        <v>82</v>
      </c>
      <c r="B2" s="133"/>
      <c r="C2" s="133"/>
      <c r="D2" s="133"/>
      <c r="E2" s="133"/>
      <c r="F2" s="133"/>
      <c r="G2" s="133"/>
      <c r="H2" s="1825">
        <f>'83'!E2</f>
        <v>0</v>
      </c>
      <c r="I2" s="1826"/>
    </row>
    <row r="3" spans="1:9" ht="12.95">
      <c r="A3" s="904" t="s">
        <v>1930</v>
      </c>
      <c r="B3" s="904"/>
      <c r="C3" s="904"/>
      <c r="D3" s="904"/>
      <c r="E3" s="904"/>
      <c r="F3" s="904"/>
      <c r="G3" s="904"/>
      <c r="H3" s="904"/>
      <c r="I3" s="904"/>
    </row>
    <row r="4" spans="1:9" ht="24" customHeight="1">
      <c r="A4" s="1288" t="s">
        <v>1931</v>
      </c>
      <c r="B4" s="1288"/>
      <c r="C4" s="1288"/>
      <c r="D4" s="1288"/>
      <c r="E4" s="1288"/>
      <c r="F4" s="1288"/>
      <c r="G4" s="1288"/>
      <c r="H4" s="1288"/>
      <c r="I4" s="1288"/>
    </row>
    <row r="5" spans="1:9" ht="13.5" thickBot="1">
      <c r="A5" s="983" t="s">
        <v>1932</v>
      </c>
      <c r="B5" s="983"/>
      <c r="C5" s="983"/>
      <c r="D5" s="983"/>
      <c r="E5" s="983"/>
      <c r="F5" s="983"/>
      <c r="G5" s="983"/>
      <c r="H5" s="983"/>
      <c r="I5" s="983"/>
    </row>
    <row r="6" spans="1:9" ht="25.5" customHeight="1" thickBot="1">
      <c r="A6" s="1031" t="s">
        <v>1933</v>
      </c>
      <c r="B6" s="1032"/>
      <c r="C6" s="1032"/>
      <c r="D6" s="1264"/>
      <c r="E6" s="1265" t="s">
        <v>1934</v>
      </c>
      <c r="F6" s="1264"/>
      <c r="G6" s="1265" t="s">
        <v>1935</v>
      </c>
      <c r="H6" s="1264"/>
      <c r="I6" s="118" t="s">
        <v>1936</v>
      </c>
    </row>
    <row r="7" spans="1:9" ht="24" customHeight="1">
      <c r="A7" s="1819" t="s">
        <v>1937</v>
      </c>
      <c r="B7" s="904"/>
      <c r="C7" s="904"/>
      <c r="D7" s="922"/>
      <c r="E7" s="1365"/>
      <c r="F7" s="1365"/>
      <c r="G7" s="1364"/>
      <c r="H7" s="1366"/>
      <c r="I7" s="429"/>
    </row>
    <row r="8" spans="1:9" ht="15.6" customHeight="1">
      <c r="A8" s="1818" t="s">
        <v>1938</v>
      </c>
      <c r="B8" s="1095"/>
      <c r="C8" s="1095"/>
      <c r="D8" s="911"/>
      <c r="E8" s="1377">
        <f>SUM('85'!A8:J8)+G8+I8</f>
        <v>0</v>
      </c>
      <c r="F8" s="1377"/>
      <c r="G8" s="1160"/>
      <c r="H8" s="1161"/>
      <c r="I8" s="425"/>
    </row>
    <row r="9" spans="1:9" ht="15.6" customHeight="1">
      <c r="A9" s="1817" t="s">
        <v>1939</v>
      </c>
      <c r="B9" s="997"/>
      <c r="C9" s="997"/>
      <c r="D9" s="913"/>
      <c r="E9" s="1377">
        <f>SUM('85'!A9:J9)+G9+I9</f>
        <v>0</v>
      </c>
      <c r="F9" s="1377"/>
      <c r="G9" s="1158"/>
      <c r="H9" s="1159"/>
      <c r="I9" s="814"/>
    </row>
    <row r="10" spans="1:9" ht="15.6" customHeight="1">
      <c r="A10" s="1818" t="s">
        <v>1940</v>
      </c>
      <c r="B10" s="1095"/>
      <c r="C10" s="1095"/>
      <c r="D10" s="911"/>
      <c r="E10" s="1377">
        <f>SUM('85'!A10:J10)+G10+I10</f>
        <v>0</v>
      </c>
      <c r="F10" s="1377"/>
      <c r="G10" s="1160"/>
      <c r="H10" s="1161"/>
      <c r="I10" s="425"/>
    </row>
    <row r="11" spans="1:9" ht="15.6" customHeight="1">
      <c r="A11" s="1817" t="s">
        <v>1941</v>
      </c>
      <c r="B11" s="997"/>
      <c r="C11" s="997"/>
      <c r="D11" s="913"/>
      <c r="E11" s="1377">
        <f>SUM('85'!A11:J11)+G11+I11</f>
        <v>0</v>
      </c>
      <c r="F11" s="1377"/>
      <c r="G11" s="1158"/>
      <c r="H11" s="1159"/>
      <c r="I11" s="814"/>
    </row>
    <row r="12" spans="1:9" ht="15.6" customHeight="1">
      <c r="A12" s="1818" t="s">
        <v>1940</v>
      </c>
      <c r="B12" s="1095"/>
      <c r="C12" s="1095"/>
      <c r="D12" s="911"/>
      <c r="E12" s="1377">
        <f>SUM('85'!A12:J12)+G12+I12</f>
        <v>0</v>
      </c>
      <c r="F12" s="1377"/>
      <c r="G12" s="1160"/>
      <c r="H12" s="1161"/>
      <c r="I12" s="425"/>
    </row>
    <row r="13" spans="1:9" ht="15.6" customHeight="1">
      <c r="A13" s="1817" t="s">
        <v>1942</v>
      </c>
      <c r="B13" s="997"/>
      <c r="C13" s="997"/>
      <c r="D13" s="913"/>
      <c r="E13" s="1377">
        <f>SUM('85'!A13:J13)+G13+I13</f>
        <v>0</v>
      </c>
      <c r="F13" s="1377"/>
      <c r="G13" s="1158"/>
      <c r="H13" s="1159"/>
      <c r="I13" s="814"/>
    </row>
    <row r="14" spans="1:9" ht="15.6" customHeight="1">
      <c r="A14" s="1818" t="s">
        <v>1940</v>
      </c>
      <c r="B14" s="1095"/>
      <c r="C14" s="1095"/>
      <c r="D14" s="911"/>
      <c r="E14" s="1377">
        <f>SUM('85'!A14:J14)+G14+I14</f>
        <v>0</v>
      </c>
      <c r="F14" s="1377"/>
      <c r="G14" s="1160"/>
      <c r="H14" s="1161"/>
      <c r="I14" s="425"/>
    </row>
    <row r="15" spans="1:9" ht="15.6" customHeight="1">
      <c r="A15" s="1817" t="s">
        <v>1943</v>
      </c>
      <c r="B15" s="997"/>
      <c r="C15" s="997"/>
      <c r="D15" s="913"/>
      <c r="E15" s="1377">
        <f>SUM('85'!A15:J15)+G15+I15</f>
        <v>0</v>
      </c>
      <c r="F15" s="1377"/>
      <c r="G15" s="1158"/>
      <c r="H15" s="1159"/>
      <c r="I15" s="814"/>
    </row>
    <row r="16" spans="1:9" ht="15.6" customHeight="1">
      <c r="A16" s="1818" t="s">
        <v>1944</v>
      </c>
      <c r="B16" s="1095"/>
      <c r="C16" s="1095"/>
      <c r="D16" s="911"/>
      <c r="E16" s="1377">
        <f>SUM('85'!A16:J16)+G16+I16</f>
        <v>0</v>
      </c>
      <c r="F16" s="1377"/>
      <c r="G16" s="1160"/>
      <c r="H16" s="1161"/>
      <c r="I16" s="425"/>
    </row>
    <row r="17" spans="1:9" ht="15.6" customHeight="1">
      <c r="A17" s="1817" t="s">
        <v>1945</v>
      </c>
      <c r="B17" s="997"/>
      <c r="C17" s="997"/>
      <c r="D17" s="913"/>
      <c r="E17" s="1377">
        <f>SUM('85'!A17:J17)+G17+I17</f>
        <v>0</v>
      </c>
      <c r="F17" s="1377"/>
      <c r="G17" s="1158"/>
      <c r="H17" s="1159"/>
      <c r="I17" s="814"/>
    </row>
    <row r="18" spans="1:9" ht="15.6" customHeight="1" thickBot="1">
      <c r="A18" s="1036" t="s">
        <v>1946</v>
      </c>
      <c r="B18" s="1037"/>
      <c r="C18" s="1037"/>
      <c r="D18" s="1820"/>
      <c r="E18" s="1372">
        <f>SUM('85'!A18:J18)+G18+I18</f>
        <v>0</v>
      </c>
      <c r="F18" s="1374"/>
      <c r="G18" s="1167"/>
      <c r="H18" s="1168"/>
      <c r="I18" s="426"/>
    </row>
    <row r="19" spans="1:9" ht="25.5" customHeight="1">
      <c r="A19" s="1819" t="s">
        <v>1947</v>
      </c>
      <c r="B19" s="904"/>
      <c r="C19" s="904"/>
      <c r="D19" s="922"/>
      <c r="E19" s="1363"/>
      <c r="F19" s="1363"/>
      <c r="G19" s="1185"/>
      <c r="H19" s="1186"/>
      <c r="I19" s="813"/>
    </row>
    <row r="20" spans="1:9" ht="15.6" customHeight="1">
      <c r="A20" s="1818" t="s">
        <v>1948</v>
      </c>
      <c r="B20" s="1095"/>
      <c r="C20" s="1095"/>
      <c r="D20" s="911"/>
      <c r="E20" s="1377">
        <f>SUM('85'!A20:J20)+G20+I20</f>
        <v>0</v>
      </c>
      <c r="F20" s="1377"/>
      <c r="G20" s="1160"/>
      <c r="H20" s="1161"/>
      <c r="I20" s="425"/>
    </row>
    <row r="21" spans="1:9" ht="15.6" customHeight="1">
      <c r="A21" s="1817" t="s">
        <v>1949</v>
      </c>
      <c r="B21" s="997"/>
      <c r="C21" s="997"/>
      <c r="D21" s="913"/>
      <c r="E21" s="1377">
        <f>SUM('85'!A21:J21)+G21+I21</f>
        <v>0</v>
      </c>
      <c r="F21" s="1377"/>
      <c r="G21" s="1158"/>
      <c r="H21" s="1159"/>
      <c r="I21" s="814"/>
    </row>
    <row r="22" spans="1:9" ht="15.6" customHeight="1">
      <c r="A22" s="1818" t="s">
        <v>1950</v>
      </c>
      <c r="B22" s="1095"/>
      <c r="C22" s="1095"/>
      <c r="D22" s="911"/>
      <c r="E22" s="1377">
        <f>SUM('85'!A22:J22)+G22+I22</f>
        <v>0</v>
      </c>
      <c r="F22" s="1377"/>
      <c r="G22" s="1160"/>
      <c r="H22" s="1161"/>
      <c r="I22" s="425"/>
    </row>
    <row r="23" spans="1:9" ht="15.6" customHeight="1">
      <c r="A23" s="1817" t="s">
        <v>1951</v>
      </c>
      <c r="B23" s="997"/>
      <c r="C23" s="997"/>
      <c r="D23" s="913"/>
      <c r="E23" s="1377">
        <f>SUM('85'!A23:J23)+G23+I23</f>
        <v>0</v>
      </c>
      <c r="F23" s="1377"/>
      <c r="G23" s="1158"/>
      <c r="H23" s="1159"/>
      <c r="I23" s="814"/>
    </row>
    <row r="24" spans="1:9" ht="15.6" customHeight="1">
      <c r="A24" s="1818" t="s">
        <v>1952</v>
      </c>
      <c r="B24" s="1095"/>
      <c r="C24" s="1095"/>
      <c r="D24" s="911"/>
      <c r="E24" s="1377">
        <f>SUM('85'!A24:J24)+G24+I24</f>
        <v>0</v>
      </c>
      <c r="F24" s="1377"/>
      <c r="G24" s="1160"/>
      <c r="H24" s="1161"/>
      <c r="I24" s="425"/>
    </row>
    <row r="25" spans="1:9" ht="15.6" customHeight="1">
      <c r="A25" s="1817" t="s">
        <v>1953</v>
      </c>
      <c r="B25" s="997"/>
      <c r="C25" s="997"/>
      <c r="D25" s="913"/>
      <c r="E25" s="1377">
        <f>SUM('85'!A25:J25)+G25+I25</f>
        <v>0</v>
      </c>
      <c r="F25" s="1377"/>
      <c r="G25" s="1158"/>
      <c r="H25" s="1159"/>
      <c r="I25" s="814"/>
    </row>
    <row r="26" spans="1:9" ht="15.6" customHeight="1">
      <c r="A26" s="1821" t="s">
        <v>1954</v>
      </c>
      <c r="B26" s="1095"/>
      <c r="C26" s="1095"/>
      <c r="D26" s="911"/>
      <c r="E26" s="1377">
        <f>SUM('85'!A26:J26)+G26+I26</f>
        <v>0</v>
      </c>
      <c r="F26" s="1377"/>
      <c r="G26" s="1160"/>
      <c r="H26" s="1161"/>
      <c r="I26" s="425"/>
    </row>
    <row r="27" spans="1:9" ht="15.6" customHeight="1">
      <c r="A27" s="1817" t="s">
        <v>1955</v>
      </c>
      <c r="B27" s="997"/>
      <c r="C27" s="997"/>
      <c r="D27" s="913"/>
      <c r="E27" s="1377">
        <f>SUM('85'!A27:J27)+G27+I27</f>
        <v>0</v>
      </c>
      <c r="F27" s="1377"/>
      <c r="G27" s="1158"/>
      <c r="H27" s="1159"/>
      <c r="I27" s="814"/>
    </row>
    <row r="28" spans="1:9" ht="15.6" customHeight="1">
      <c r="A28" s="1818" t="s">
        <v>1956</v>
      </c>
      <c r="B28" s="1095"/>
      <c r="C28" s="1095"/>
      <c r="D28" s="911"/>
      <c r="E28" s="1377">
        <f>SUM('85'!A28:J28)+G28+I28</f>
        <v>0</v>
      </c>
      <c r="F28" s="1377"/>
      <c r="G28" s="1160"/>
      <c r="H28" s="1161"/>
      <c r="I28" s="425"/>
    </row>
    <row r="29" spans="1:9" ht="15.6" customHeight="1">
      <c r="A29" s="1817" t="s">
        <v>1940</v>
      </c>
      <c r="B29" s="997"/>
      <c r="C29" s="997"/>
      <c r="D29" s="913"/>
      <c r="E29" s="1377">
        <f>SUM('85'!A29:J29)+G29+I29</f>
        <v>0</v>
      </c>
      <c r="F29" s="1377"/>
      <c r="G29" s="1158"/>
      <c r="H29" s="1159"/>
      <c r="I29" s="814"/>
    </row>
    <row r="30" spans="1:9" ht="15.6" customHeight="1">
      <c r="A30" s="1821" t="s">
        <v>1957</v>
      </c>
      <c r="B30" s="1095"/>
      <c r="C30" s="1095"/>
      <c r="D30" s="911"/>
      <c r="E30" s="1377">
        <f>SUM('85'!A30:J30)+G30+I30</f>
        <v>0</v>
      </c>
      <c r="F30" s="1377"/>
      <c r="G30" s="1160"/>
      <c r="H30" s="1161"/>
      <c r="I30" s="425"/>
    </row>
    <row r="31" spans="1:9" ht="15.6" customHeight="1">
      <c r="A31" s="1817" t="s">
        <v>1958</v>
      </c>
      <c r="B31" s="997"/>
      <c r="C31" s="997"/>
      <c r="D31" s="913"/>
      <c r="E31" s="1377">
        <f>SUM('85'!A31:J31)+G31+I31</f>
        <v>0</v>
      </c>
      <c r="F31" s="1377"/>
      <c r="G31" s="1158"/>
      <c r="H31" s="1159"/>
      <c r="I31" s="814"/>
    </row>
    <row r="32" spans="1:9" ht="15.6" customHeight="1">
      <c r="A32" s="1818" t="s">
        <v>1959</v>
      </c>
      <c r="B32" s="1095"/>
      <c r="C32" s="1095"/>
      <c r="D32" s="911"/>
      <c r="E32" s="1377">
        <f>SUM('85'!A32:J32)+G32+I32</f>
        <v>0</v>
      </c>
      <c r="F32" s="1377"/>
      <c r="G32" s="1160"/>
      <c r="H32" s="1161"/>
      <c r="I32" s="425"/>
    </row>
    <row r="33" spans="1:9" ht="15.6" customHeight="1">
      <c r="A33" s="1818" t="s">
        <v>1960</v>
      </c>
      <c r="B33" s="1095"/>
      <c r="C33" s="1095"/>
      <c r="D33" s="911"/>
      <c r="E33" s="1377">
        <f>SUM('85'!A33:J33)+G33+I33</f>
        <v>0</v>
      </c>
      <c r="F33" s="1377"/>
      <c r="G33" s="1160"/>
      <c r="H33" s="1161"/>
      <c r="I33" s="425"/>
    </row>
    <row r="34" spans="1:9" ht="15.6" customHeight="1">
      <c r="A34" s="1817" t="s">
        <v>1961</v>
      </c>
      <c r="B34" s="997"/>
      <c r="C34" s="997"/>
      <c r="D34" s="913"/>
      <c r="E34" s="1377">
        <f>SUM('85'!A34:J34)+G34+I34</f>
        <v>0</v>
      </c>
      <c r="F34" s="1377"/>
      <c r="G34" s="1158"/>
      <c r="H34" s="1159"/>
      <c r="I34" s="814"/>
    </row>
    <row r="35" spans="1:9" ht="15.6" customHeight="1">
      <c r="A35" s="1818" t="s">
        <v>1940</v>
      </c>
      <c r="B35" s="1095"/>
      <c r="C35" s="1095"/>
      <c r="D35" s="911"/>
      <c r="E35" s="1377">
        <f>SUM('85'!A35:J35)+G35+I35</f>
        <v>0</v>
      </c>
      <c r="F35" s="1377"/>
      <c r="G35" s="1160"/>
      <c r="H35" s="1161"/>
      <c r="I35" s="425"/>
    </row>
    <row r="36" spans="1:9" ht="30" customHeight="1">
      <c r="A36" s="1824" t="s">
        <v>1962</v>
      </c>
      <c r="B36" s="959"/>
      <c r="C36" s="959"/>
      <c r="D36" s="1146"/>
      <c r="E36" s="1377">
        <f>SUM('85'!A36:J36)+G36+I36</f>
        <v>0</v>
      </c>
      <c r="F36" s="1377"/>
      <c r="G36" s="1158"/>
      <c r="H36" s="1159"/>
      <c r="I36" s="814"/>
    </row>
    <row r="37" spans="1:9" ht="15.6" customHeight="1">
      <c r="A37" s="1818" t="s">
        <v>1963</v>
      </c>
      <c r="B37" s="1095"/>
      <c r="C37" s="1095"/>
      <c r="D37" s="911"/>
      <c r="E37" s="1377">
        <f>SUM('85'!A37:J37)+G37+I37</f>
        <v>0</v>
      </c>
      <c r="F37" s="1377"/>
      <c r="G37" s="1160"/>
      <c r="H37" s="1161"/>
      <c r="I37" s="425"/>
    </row>
    <row r="38" spans="1:9" ht="15.6" customHeight="1">
      <c r="A38" s="1817" t="s">
        <v>1964</v>
      </c>
      <c r="B38" s="997"/>
      <c r="C38" s="997"/>
      <c r="D38" s="913"/>
      <c r="E38" s="1377">
        <f>SUM('85'!A38:J38)+G38+I38</f>
        <v>0</v>
      </c>
      <c r="F38" s="1377"/>
      <c r="G38" s="1158"/>
      <c r="H38" s="1159"/>
      <c r="I38" s="814"/>
    </row>
    <row r="39" spans="1:9" ht="15.6" customHeight="1">
      <c r="A39" s="1818" t="s">
        <v>1965</v>
      </c>
      <c r="B39" s="1095"/>
      <c r="C39" s="1095"/>
      <c r="D39" s="911"/>
      <c r="E39" s="1377">
        <f>SUM('85'!A39:J39)+G39+I39</f>
        <v>0</v>
      </c>
      <c r="F39" s="1377"/>
      <c r="G39" s="1160"/>
      <c r="H39" s="1161"/>
      <c r="I39" s="425"/>
    </row>
    <row r="40" spans="1:9" ht="15.6" customHeight="1">
      <c r="A40" s="1817" t="s">
        <v>1966</v>
      </c>
      <c r="B40" s="997"/>
      <c r="C40" s="997"/>
      <c r="D40" s="913"/>
      <c r="E40" s="1377">
        <f>SUM('85'!A40:J40)+G40+I40</f>
        <v>0</v>
      </c>
      <c r="F40" s="1377"/>
      <c r="G40" s="1158"/>
      <c r="H40" s="1159"/>
      <c r="I40" s="814"/>
    </row>
    <row r="41" spans="1:9" ht="15.6" customHeight="1">
      <c r="A41" s="1818" t="s">
        <v>1967</v>
      </c>
      <c r="B41" s="1095"/>
      <c r="C41" s="1095"/>
      <c r="D41" s="911"/>
      <c r="E41" s="1377">
        <f>SUM('85'!A41:J41)+G41+I41</f>
        <v>0</v>
      </c>
      <c r="F41" s="1377"/>
      <c r="G41" s="1160"/>
      <c r="H41" s="1161"/>
      <c r="I41" s="425"/>
    </row>
    <row r="42" spans="1:9" ht="15.6" customHeight="1">
      <c r="A42" s="1817" t="s">
        <v>1968</v>
      </c>
      <c r="B42" s="997"/>
      <c r="C42" s="997"/>
      <c r="D42" s="913"/>
      <c r="E42" s="1377">
        <f>SUM('85'!A42:J42)+G42+I42</f>
        <v>0</v>
      </c>
      <c r="F42" s="1377"/>
      <c r="G42" s="1158"/>
      <c r="H42" s="1159"/>
      <c r="I42" s="814"/>
    </row>
    <row r="43" spans="1:9" ht="15.6" customHeight="1">
      <c r="A43" s="1818" t="s">
        <v>1969</v>
      </c>
      <c r="B43" s="1095"/>
      <c r="C43" s="1095"/>
      <c r="D43" s="911"/>
      <c r="E43" s="1377">
        <f>SUM('85'!A43:J43)+G43+I43</f>
        <v>0</v>
      </c>
      <c r="F43" s="1377"/>
      <c r="G43" s="1160"/>
      <c r="H43" s="1161"/>
      <c r="I43" s="425"/>
    </row>
    <row r="44" spans="1:9" ht="15.6" customHeight="1">
      <c r="A44" s="1817" t="s">
        <v>1970</v>
      </c>
      <c r="B44" s="997"/>
      <c r="C44" s="997"/>
      <c r="D44" s="913"/>
      <c r="E44" s="1377">
        <f>SUM('85'!A44:J44)+G44+I44</f>
        <v>0</v>
      </c>
      <c r="F44" s="1377"/>
      <c r="G44" s="1158"/>
      <c r="H44" s="1159"/>
      <c r="I44" s="814"/>
    </row>
    <row r="45" spans="1:9" ht="15.6" customHeight="1">
      <c r="A45" s="1818" t="s">
        <v>1970</v>
      </c>
      <c r="B45" s="1095"/>
      <c r="C45" s="1095"/>
      <c r="D45" s="911"/>
      <c r="E45" s="1377">
        <f>SUM('85'!A45:J45)+G45+I45</f>
        <v>0</v>
      </c>
      <c r="F45" s="1377"/>
      <c r="G45" s="1160"/>
      <c r="H45" s="1161"/>
      <c r="I45" s="425"/>
    </row>
    <row r="46" spans="1:9" ht="15.6" customHeight="1">
      <c r="A46" s="1823" t="s">
        <v>1971</v>
      </c>
      <c r="B46" s="997"/>
      <c r="C46" s="997"/>
      <c r="D46" s="913"/>
      <c r="E46" s="1377">
        <f>SUM('85'!A46:J46)+G46+I46</f>
        <v>0</v>
      </c>
      <c r="F46" s="1377"/>
      <c r="G46" s="1158"/>
      <c r="H46" s="1159"/>
      <c r="I46" s="814"/>
    </row>
    <row r="47" spans="1:9" ht="15.6" customHeight="1" thickBot="1">
      <c r="A47" s="1821" t="s">
        <v>1972</v>
      </c>
      <c r="B47" s="1095"/>
      <c r="C47" s="1095"/>
      <c r="D47" s="911"/>
      <c r="E47" s="1372">
        <f>SUM('85'!A47:J47)+G47+I47</f>
        <v>0</v>
      </c>
      <c r="F47" s="1374"/>
      <c r="G47" s="1167"/>
      <c r="H47" s="1168"/>
      <c r="I47" s="426"/>
    </row>
    <row r="48" spans="1:9" ht="15.6" customHeight="1" thickBot="1">
      <c r="A48" s="1822" t="s">
        <v>1973</v>
      </c>
      <c r="B48" s="1122"/>
      <c r="C48" s="1122"/>
      <c r="D48" s="1123"/>
      <c r="E48" s="1359">
        <f>SUM(E8:F47)</f>
        <v>0</v>
      </c>
      <c r="F48" s="1359"/>
      <c r="G48" s="1548">
        <f>SUM(G8:H47)</f>
        <v>0</v>
      </c>
      <c r="H48" s="1549"/>
      <c r="I48" s="430">
        <f>SUM(I8:I47)</f>
        <v>0</v>
      </c>
    </row>
    <row r="49" spans="1:4" ht="15.6" customHeight="1">
      <c r="A49" s="727"/>
      <c r="B49" s="727"/>
      <c r="C49" s="727"/>
      <c r="D49" s="727"/>
    </row>
    <row r="50" spans="1:4" ht="15.6" customHeight="1">
      <c r="A50" s="727"/>
      <c r="B50" s="727"/>
      <c r="C50" s="727"/>
      <c r="D50" s="727"/>
    </row>
    <row r="51" spans="1:4" ht="15.6" customHeight="1">
      <c r="A51" s="727"/>
      <c r="B51" s="727"/>
      <c r="C51" s="727"/>
      <c r="D51" s="727"/>
    </row>
    <row r="52" spans="1:4" ht="15.6" customHeight="1">
      <c r="A52" s="727"/>
      <c r="B52" s="727"/>
      <c r="C52" s="727"/>
      <c r="D52" s="727"/>
    </row>
    <row r="53" spans="1:4" ht="15.6" customHeight="1">
      <c r="A53" s="727"/>
      <c r="B53" s="727"/>
      <c r="C53" s="727"/>
      <c r="D53" s="727"/>
    </row>
    <row r="54" spans="1:4" ht="15.6" customHeight="1">
      <c r="A54" s="727"/>
      <c r="B54" s="727"/>
      <c r="C54" s="727"/>
      <c r="D54" s="727"/>
    </row>
    <row r="55" spans="1:4" ht="15.6" customHeight="1">
      <c r="A55" s="727"/>
      <c r="B55" s="727"/>
      <c r="C55" s="727"/>
      <c r="D55" s="727"/>
    </row>
    <row r="56" spans="1:4" ht="15.6" customHeight="1">
      <c r="A56" s="727"/>
      <c r="B56" s="727"/>
      <c r="C56" s="727"/>
      <c r="D56" s="727"/>
    </row>
    <row r="57" spans="1:4" ht="15.6" customHeight="1">
      <c r="A57" s="727"/>
      <c r="B57" s="727"/>
      <c r="C57" s="727"/>
      <c r="D57" s="727"/>
    </row>
    <row r="58" spans="1:4" ht="15.6" customHeight="1">
      <c r="A58" s="727"/>
      <c r="B58" s="727"/>
      <c r="C58" s="727"/>
      <c r="D58" s="727"/>
    </row>
    <row r="59" spans="1:4" ht="15.6" customHeight="1">
      <c r="A59" s="727"/>
      <c r="B59" s="727"/>
      <c r="C59" s="727"/>
      <c r="D59" s="727"/>
    </row>
    <row r="60" spans="1:4" ht="15.6" customHeight="1">
      <c r="A60" s="727"/>
      <c r="B60" s="727"/>
      <c r="C60" s="727"/>
      <c r="D60" s="727"/>
    </row>
    <row r="61" spans="1:4" ht="15.6" customHeight="1">
      <c r="A61" s="727"/>
      <c r="B61" s="727"/>
      <c r="C61" s="727"/>
      <c r="D61" s="727"/>
    </row>
    <row r="62" spans="1:4" ht="15.6" customHeight="1">
      <c r="A62" s="727"/>
      <c r="B62" s="727"/>
      <c r="C62" s="727"/>
      <c r="D62" s="727"/>
    </row>
    <row r="63" spans="1:4" ht="15.6" customHeight="1">
      <c r="A63" s="727"/>
      <c r="B63" s="727"/>
      <c r="C63" s="727"/>
      <c r="D63" s="727"/>
    </row>
    <row r="64" spans="1:4" ht="15.6" customHeight="1">
      <c r="A64" s="727"/>
      <c r="B64" s="727"/>
      <c r="C64" s="727"/>
      <c r="D64" s="727"/>
    </row>
    <row r="65" spans="1:4" ht="15.6" customHeight="1">
      <c r="A65" s="727"/>
      <c r="B65" s="727"/>
      <c r="C65" s="727"/>
      <c r="D65" s="727"/>
    </row>
    <row r="66" spans="1:4" ht="15.6" customHeight="1">
      <c r="A66" s="727"/>
      <c r="B66" s="727"/>
      <c r="C66" s="727"/>
      <c r="D66" s="727"/>
    </row>
    <row r="67" spans="1:4" ht="15.6" customHeight="1">
      <c r="A67" s="727"/>
      <c r="B67" s="727"/>
      <c r="C67" s="727"/>
      <c r="D67" s="727"/>
    </row>
    <row r="68" spans="1:4" ht="15.6" customHeight="1">
      <c r="A68" s="727"/>
      <c r="B68" s="727"/>
      <c r="C68" s="727"/>
      <c r="D68" s="727"/>
    </row>
    <row r="69" spans="1:4" ht="15.6" customHeight="1">
      <c r="A69" s="727"/>
      <c r="B69" s="727"/>
      <c r="C69" s="727"/>
      <c r="D69" s="727"/>
    </row>
    <row r="70" spans="1:4" ht="15.6" customHeight="1">
      <c r="A70" s="727"/>
      <c r="B70" s="727"/>
      <c r="C70" s="727"/>
      <c r="D70" s="727"/>
    </row>
    <row r="71" spans="1:4" ht="15.6" customHeight="1">
      <c r="A71" s="727"/>
      <c r="B71" s="727"/>
      <c r="C71" s="727"/>
      <c r="D71" s="727"/>
    </row>
    <row r="72" spans="1:4" ht="15.6" customHeight="1">
      <c r="A72" s="727"/>
      <c r="B72" s="727"/>
      <c r="C72" s="727"/>
      <c r="D72" s="727"/>
    </row>
    <row r="73" spans="1:4" ht="15.6" customHeight="1">
      <c r="A73" s="727"/>
      <c r="B73" s="727"/>
      <c r="C73" s="727"/>
      <c r="D73" s="727"/>
    </row>
    <row r="74" spans="1:4" ht="15.6" customHeight="1">
      <c r="A74" s="727"/>
      <c r="B74" s="727"/>
      <c r="C74" s="727"/>
      <c r="D74" s="727"/>
    </row>
    <row r="75" spans="1:4" ht="15.6" customHeight="1">
      <c r="A75" s="727"/>
      <c r="B75" s="727"/>
      <c r="C75" s="727"/>
      <c r="D75" s="727"/>
    </row>
    <row r="76" spans="1:4" ht="15.6" customHeight="1">
      <c r="A76" s="727"/>
      <c r="B76" s="727"/>
      <c r="C76" s="727"/>
      <c r="D76" s="727"/>
    </row>
    <row r="77" spans="1:4" ht="15.6" customHeight="1">
      <c r="A77" s="727"/>
      <c r="B77" s="727"/>
      <c r="C77" s="727"/>
      <c r="D77" s="727"/>
    </row>
    <row r="78" spans="1:4" ht="15.6" customHeight="1">
      <c r="A78" s="727"/>
      <c r="B78" s="727"/>
      <c r="C78" s="727"/>
      <c r="D78" s="727"/>
    </row>
    <row r="79" spans="1:4" ht="15.6" customHeight="1">
      <c r="A79" s="727"/>
      <c r="B79" s="727"/>
      <c r="C79" s="727"/>
      <c r="D79" s="727"/>
    </row>
    <row r="80" spans="1:4" ht="15.6" customHeight="1">
      <c r="A80" s="727"/>
      <c r="B80" s="727"/>
      <c r="C80" s="727"/>
      <c r="D80" s="727"/>
    </row>
    <row r="81" spans="1:4" ht="15.6" customHeight="1">
      <c r="A81" s="727"/>
      <c r="B81" s="727"/>
      <c r="C81" s="727"/>
      <c r="D81" s="727"/>
    </row>
    <row r="82" spans="1:4" ht="15.6" customHeight="1">
      <c r="A82" s="727"/>
      <c r="B82" s="727"/>
      <c r="C82" s="727"/>
      <c r="D82" s="727"/>
    </row>
    <row r="83" spans="1:4" ht="15.6" customHeight="1">
      <c r="A83" s="727"/>
      <c r="B83" s="727"/>
      <c r="C83" s="727"/>
      <c r="D83" s="727"/>
    </row>
    <row r="84" spans="1:4" ht="15.6" customHeight="1">
      <c r="A84" s="727"/>
      <c r="B84" s="727"/>
      <c r="C84" s="727"/>
      <c r="D84" s="727"/>
    </row>
    <row r="85" spans="1:4" ht="15.6" customHeight="1">
      <c r="A85" s="727"/>
      <c r="B85" s="727"/>
      <c r="C85" s="727"/>
      <c r="D85" s="727"/>
    </row>
    <row r="86" spans="1:4" ht="15.6" customHeight="1">
      <c r="A86" s="727"/>
      <c r="B86" s="727"/>
      <c r="C86" s="727"/>
      <c r="D86" s="727"/>
    </row>
    <row r="87" spans="1:4" ht="15.6" customHeight="1">
      <c r="A87" s="727"/>
      <c r="B87" s="727"/>
      <c r="C87" s="727"/>
      <c r="D87" s="727"/>
    </row>
    <row r="88" spans="1:4" ht="15.6" customHeight="1">
      <c r="A88" s="727"/>
      <c r="B88" s="727"/>
      <c r="C88" s="727"/>
      <c r="D88" s="727"/>
    </row>
    <row r="89" spans="1:4" ht="15.6" customHeight="1">
      <c r="A89" s="727"/>
      <c r="B89" s="727"/>
      <c r="C89" s="727"/>
      <c r="D89" s="727"/>
    </row>
    <row r="90" spans="1:4" ht="15.6" customHeight="1">
      <c r="A90" s="727"/>
      <c r="B90" s="727"/>
      <c r="C90" s="727"/>
      <c r="D90" s="727"/>
    </row>
    <row r="91" spans="1:4" ht="15.6" customHeight="1">
      <c r="A91" s="727"/>
      <c r="B91" s="727"/>
      <c r="C91" s="727"/>
      <c r="D91" s="727"/>
    </row>
    <row r="92" spans="1:4" ht="15.6" customHeight="1">
      <c r="A92" s="727"/>
      <c r="B92" s="727"/>
      <c r="C92" s="727"/>
      <c r="D92" s="727"/>
    </row>
    <row r="93" spans="1:4" ht="15.6" customHeight="1">
      <c r="A93" s="727"/>
      <c r="B93" s="727"/>
      <c r="C93" s="727"/>
      <c r="D93" s="727"/>
    </row>
    <row r="94" spans="1:4" ht="15.6" customHeight="1">
      <c r="A94" s="727"/>
      <c r="B94" s="727"/>
      <c r="C94" s="727"/>
      <c r="D94" s="727"/>
    </row>
    <row r="95" spans="1:4" ht="15.6" customHeight="1">
      <c r="A95" s="727"/>
      <c r="B95" s="727"/>
      <c r="C95" s="727"/>
      <c r="D95" s="727"/>
    </row>
    <row r="96" spans="1:4" ht="15.6" customHeight="1">
      <c r="A96" s="727"/>
      <c r="B96" s="727"/>
      <c r="C96" s="727"/>
      <c r="D96" s="727"/>
    </row>
    <row r="97" spans="1:4" ht="15.6" customHeight="1">
      <c r="A97" s="727"/>
      <c r="B97" s="727"/>
      <c r="C97" s="727"/>
      <c r="D97" s="727"/>
    </row>
    <row r="98" spans="1:4" ht="15.6" customHeight="1">
      <c r="A98" s="727"/>
      <c r="B98" s="727"/>
      <c r="C98" s="727"/>
      <c r="D98" s="727"/>
    </row>
    <row r="99" spans="1:4" ht="15.6" customHeight="1">
      <c r="A99" s="727"/>
      <c r="B99" s="727"/>
      <c r="C99" s="727"/>
      <c r="D99" s="727"/>
    </row>
    <row r="100" spans="1:4" ht="15.6" customHeight="1">
      <c r="A100" s="727"/>
      <c r="B100" s="727"/>
      <c r="C100" s="727"/>
      <c r="D100" s="727"/>
    </row>
    <row r="101" spans="1:4" ht="15.6" customHeight="1">
      <c r="A101" s="727"/>
      <c r="B101" s="727"/>
      <c r="C101" s="727"/>
      <c r="D101" s="727"/>
    </row>
    <row r="102" spans="1:4" ht="15.6" customHeight="1">
      <c r="A102" s="727"/>
      <c r="B102" s="727"/>
      <c r="C102" s="727"/>
      <c r="D102" s="727"/>
    </row>
    <row r="103" spans="1:4" ht="15.6" customHeight="1">
      <c r="A103" s="727"/>
      <c r="B103" s="727"/>
      <c r="C103" s="727"/>
      <c r="D103" s="727"/>
    </row>
    <row r="104" spans="1:4" ht="15.6" customHeight="1">
      <c r="A104" s="727"/>
      <c r="B104" s="727"/>
      <c r="C104" s="727"/>
      <c r="D104" s="727"/>
    </row>
    <row r="105" spans="1:4" ht="15.6" customHeight="1">
      <c r="A105" s="727"/>
      <c r="B105" s="727"/>
      <c r="C105" s="727"/>
      <c r="D105" s="727"/>
    </row>
    <row r="106" spans="1:4" ht="15.6" customHeight="1">
      <c r="A106" s="727"/>
      <c r="B106" s="727"/>
      <c r="C106" s="727"/>
      <c r="D106" s="727"/>
    </row>
    <row r="107" spans="1:4" ht="15.6" customHeight="1">
      <c r="A107" s="727"/>
      <c r="B107" s="727"/>
      <c r="C107" s="727"/>
      <c r="D107" s="727"/>
    </row>
    <row r="108" spans="1:4" ht="15.6" customHeight="1">
      <c r="A108" s="727"/>
      <c r="B108" s="727"/>
      <c r="C108" s="727"/>
      <c r="D108" s="727"/>
    </row>
    <row r="109" spans="1:4" ht="15.6" customHeight="1">
      <c r="A109" s="727"/>
      <c r="B109" s="727"/>
      <c r="C109" s="727"/>
      <c r="D109" s="727"/>
    </row>
    <row r="110" spans="1:4" ht="15.6" customHeight="1">
      <c r="A110" s="727"/>
      <c r="B110" s="727"/>
      <c r="C110" s="727"/>
      <c r="D110" s="727"/>
    </row>
    <row r="111" spans="1:4" ht="15.6" customHeight="1">
      <c r="A111" s="727"/>
      <c r="B111" s="727"/>
      <c r="C111" s="727"/>
      <c r="D111" s="727"/>
    </row>
    <row r="112" spans="1:4" ht="15.6" customHeight="1">
      <c r="A112" s="727"/>
      <c r="B112" s="727"/>
      <c r="C112" s="727"/>
      <c r="D112" s="727"/>
    </row>
    <row r="113" spans="1:4" ht="15.6" customHeight="1">
      <c r="A113" s="727"/>
      <c r="B113" s="727"/>
      <c r="C113" s="727"/>
      <c r="D113" s="727"/>
    </row>
    <row r="114" spans="1:4" ht="15.6" customHeight="1">
      <c r="A114" s="727"/>
      <c r="B114" s="727"/>
      <c r="C114" s="727"/>
      <c r="D114" s="727"/>
    </row>
    <row r="115" spans="1:4" ht="15.6" customHeight="1">
      <c r="A115" s="727"/>
      <c r="B115" s="727"/>
      <c r="C115" s="727"/>
      <c r="D115" s="727"/>
    </row>
    <row r="116" spans="1:4" ht="15.6" customHeight="1">
      <c r="A116" s="727"/>
      <c r="B116" s="727"/>
      <c r="C116" s="727"/>
      <c r="D116" s="727"/>
    </row>
    <row r="117" spans="1:4" ht="15.6" customHeight="1">
      <c r="A117" s="727"/>
      <c r="B117" s="727"/>
      <c r="C117" s="727"/>
      <c r="D117" s="727"/>
    </row>
    <row r="118" spans="1:4" ht="15.6" customHeight="1">
      <c r="A118" s="727"/>
      <c r="B118" s="727"/>
      <c r="C118" s="727"/>
      <c r="D118" s="727"/>
    </row>
    <row r="119" spans="1:4" ht="15.6" customHeight="1">
      <c r="A119" s="727"/>
      <c r="B119" s="727"/>
      <c r="C119" s="727"/>
      <c r="D119" s="727"/>
    </row>
    <row r="120" spans="1:4" ht="15.6" customHeight="1">
      <c r="A120" s="727"/>
      <c r="B120" s="727"/>
      <c r="C120" s="727"/>
      <c r="D120" s="727"/>
    </row>
    <row r="121" spans="1:4" ht="15.6" customHeight="1">
      <c r="A121" s="727"/>
      <c r="B121" s="727"/>
      <c r="C121" s="727"/>
      <c r="D121" s="727"/>
    </row>
    <row r="122" spans="1:4" ht="15.6" customHeight="1">
      <c r="A122" s="727"/>
      <c r="B122" s="727"/>
      <c r="C122" s="727"/>
      <c r="D122" s="727"/>
    </row>
    <row r="123" spans="1:4" ht="15.6" customHeight="1">
      <c r="A123" s="727"/>
      <c r="B123" s="727"/>
      <c r="C123" s="727"/>
      <c r="D123" s="727"/>
    </row>
    <row r="124" spans="1:4" ht="15.6" customHeight="1">
      <c r="A124" s="727"/>
      <c r="B124" s="727"/>
      <c r="C124" s="727"/>
      <c r="D124" s="727"/>
    </row>
    <row r="125" spans="1:4" ht="15.6" customHeight="1">
      <c r="A125" s="727"/>
      <c r="B125" s="727"/>
      <c r="C125" s="727"/>
      <c r="D125" s="727"/>
    </row>
    <row r="126" spans="1:4" ht="15.6" customHeight="1">
      <c r="A126" s="727"/>
      <c r="B126" s="727"/>
      <c r="C126" s="727"/>
      <c r="D126" s="727"/>
    </row>
    <row r="127" spans="1:4" ht="15.6" customHeight="1">
      <c r="A127" s="727"/>
      <c r="B127" s="727"/>
      <c r="C127" s="727"/>
      <c r="D127" s="727"/>
    </row>
    <row r="128" spans="1:4" ht="15.6" customHeight="1">
      <c r="A128" s="727"/>
      <c r="B128" s="727"/>
      <c r="C128" s="727"/>
      <c r="D128" s="727"/>
    </row>
    <row r="129" spans="1:4" ht="15.6" customHeight="1">
      <c r="A129" s="727"/>
      <c r="B129" s="727"/>
      <c r="C129" s="727"/>
      <c r="D129" s="727"/>
    </row>
    <row r="130" spans="1:4" ht="15.6" customHeight="1">
      <c r="A130" s="727"/>
      <c r="B130" s="727"/>
      <c r="C130" s="727"/>
      <c r="D130" s="727"/>
    </row>
    <row r="131" spans="1:4" ht="15.6" customHeight="1">
      <c r="A131" s="727"/>
      <c r="B131" s="727"/>
      <c r="C131" s="727"/>
      <c r="D131" s="727"/>
    </row>
    <row r="132" spans="1:4" ht="15.6" customHeight="1">
      <c r="A132" s="727"/>
      <c r="B132" s="727"/>
      <c r="C132" s="727"/>
      <c r="D132" s="727"/>
    </row>
    <row r="133" spans="1:4" ht="15.6" customHeight="1">
      <c r="A133" s="727"/>
      <c r="B133" s="727"/>
      <c r="C133" s="727"/>
      <c r="D133" s="727"/>
    </row>
    <row r="134" spans="1:4" ht="15.6" customHeight="1">
      <c r="A134" s="727"/>
      <c r="B134" s="727"/>
      <c r="C134" s="727"/>
      <c r="D134" s="727"/>
    </row>
    <row r="135" spans="1:4" ht="15.6" customHeight="1">
      <c r="A135" s="727"/>
      <c r="B135" s="727"/>
      <c r="C135" s="727"/>
      <c r="D135" s="727"/>
    </row>
    <row r="136" spans="1:4" ht="15.6" customHeight="1">
      <c r="A136" s="727"/>
      <c r="B136" s="727"/>
      <c r="C136" s="727"/>
      <c r="D136" s="727"/>
    </row>
    <row r="137" spans="1:4" ht="15.6" customHeight="1">
      <c r="A137" s="727"/>
      <c r="B137" s="727"/>
      <c r="C137" s="727"/>
      <c r="D137" s="727"/>
    </row>
    <row r="138" spans="1:4" ht="15.6" customHeight="1">
      <c r="A138" s="727"/>
      <c r="B138" s="727"/>
      <c r="C138" s="727"/>
      <c r="D138" s="727"/>
    </row>
    <row r="139" spans="1:4" ht="15.6" customHeight="1">
      <c r="A139" s="727"/>
      <c r="B139" s="727"/>
      <c r="C139" s="727"/>
      <c r="D139" s="727"/>
    </row>
    <row r="140" spans="1:4" ht="15.6" customHeight="1">
      <c r="A140" s="727"/>
      <c r="B140" s="727"/>
      <c r="C140" s="727"/>
      <c r="D140" s="727"/>
    </row>
    <row r="141" spans="1:4" ht="15.6" customHeight="1">
      <c r="A141" s="727"/>
      <c r="B141" s="727"/>
      <c r="C141" s="727"/>
      <c r="D141" s="727"/>
    </row>
    <row r="142" spans="1:4" ht="15.6" customHeight="1">
      <c r="A142" s="727"/>
      <c r="B142" s="727"/>
      <c r="C142" s="727"/>
      <c r="D142" s="727"/>
    </row>
    <row r="143" spans="1:4" ht="15.6" customHeight="1">
      <c r="A143" s="727"/>
      <c r="B143" s="727"/>
      <c r="C143" s="727"/>
      <c r="D143" s="727"/>
    </row>
    <row r="144" spans="1:4" ht="15.6" customHeight="1">
      <c r="A144" s="727"/>
      <c r="B144" s="727"/>
      <c r="C144" s="727"/>
      <c r="D144" s="727"/>
    </row>
    <row r="145" spans="1:4" ht="15.6" customHeight="1">
      <c r="A145" s="727"/>
      <c r="B145" s="727"/>
      <c r="C145" s="727"/>
      <c r="D145" s="727"/>
    </row>
    <row r="146" spans="1:4" ht="15.6" customHeight="1">
      <c r="A146" s="727"/>
      <c r="B146" s="727"/>
      <c r="C146" s="727"/>
      <c r="D146" s="727"/>
    </row>
    <row r="147" spans="1:4" ht="15.6" customHeight="1">
      <c r="A147" s="727"/>
      <c r="B147" s="727"/>
      <c r="C147" s="727"/>
      <c r="D147" s="727"/>
    </row>
    <row r="148" spans="1:4" ht="15.6" customHeight="1">
      <c r="A148" s="727"/>
      <c r="B148" s="727"/>
      <c r="C148" s="727"/>
      <c r="D148" s="727"/>
    </row>
    <row r="149" spans="1:4" ht="15.6" customHeight="1">
      <c r="A149" s="727"/>
      <c r="B149" s="727"/>
      <c r="C149" s="727"/>
      <c r="D149" s="727"/>
    </row>
    <row r="150" spans="1:4" ht="15.6" customHeight="1">
      <c r="A150" s="727"/>
      <c r="B150" s="727"/>
      <c r="C150" s="727"/>
      <c r="D150" s="727"/>
    </row>
    <row r="151" spans="1:4" ht="15.6" customHeight="1">
      <c r="A151" s="727"/>
      <c r="B151" s="727"/>
      <c r="C151" s="727"/>
      <c r="D151" s="727"/>
    </row>
    <row r="152" spans="1:4" ht="15.6" customHeight="1">
      <c r="A152" s="727"/>
      <c r="B152" s="727"/>
      <c r="C152" s="727"/>
      <c r="D152" s="727"/>
    </row>
    <row r="153" spans="1:4" ht="15.6" customHeight="1">
      <c r="A153" s="727"/>
      <c r="B153" s="727"/>
      <c r="C153" s="727"/>
      <c r="D153" s="727"/>
    </row>
    <row r="154" spans="1:4" ht="15.6" customHeight="1">
      <c r="A154" s="727"/>
      <c r="B154" s="727"/>
      <c r="C154" s="727"/>
      <c r="D154" s="727"/>
    </row>
    <row r="155" spans="1:4" ht="15.6" customHeight="1">
      <c r="A155" s="727"/>
      <c r="B155" s="727"/>
      <c r="C155" s="727"/>
      <c r="D155" s="727"/>
    </row>
    <row r="156" spans="1:4" ht="15.6" customHeight="1">
      <c r="A156" s="727"/>
      <c r="B156" s="727"/>
      <c r="C156" s="727"/>
      <c r="D156" s="727"/>
    </row>
    <row r="157" spans="1:4" ht="15.6" customHeight="1">
      <c r="A157" s="727"/>
      <c r="B157" s="727"/>
      <c r="C157" s="727"/>
      <c r="D157" s="727"/>
    </row>
    <row r="158" spans="1:4" ht="15.6" customHeight="1">
      <c r="A158" s="727"/>
      <c r="B158" s="727"/>
      <c r="C158" s="727"/>
      <c r="D158" s="727"/>
    </row>
    <row r="159" spans="1:4" ht="15.6" customHeight="1">
      <c r="A159" s="727"/>
      <c r="B159" s="727"/>
      <c r="C159" s="727"/>
      <c r="D159" s="727"/>
    </row>
    <row r="160" spans="1:4" ht="15.6" customHeight="1">
      <c r="A160" s="727"/>
      <c r="B160" s="727"/>
      <c r="C160" s="727"/>
      <c r="D160" s="727"/>
    </row>
    <row r="161" spans="1:4" ht="15.6" customHeight="1">
      <c r="A161" s="727"/>
      <c r="B161" s="727"/>
      <c r="C161" s="727"/>
      <c r="D161" s="727"/>
    </row>
    <row r="162" spans="1:4" ht="15.6" customHeight="1">
      <c r="A162" s="727"/>
      <c r="B162" s="727"/>
      <c r="C162" s="727"/>
      <c r="D162" s="727"/>
    </row>
    <row r="163" spans="1:4" ht="15.6" customHeight="1">
      <c r="A163" s="727"/>
      <c r="B163" s="727"/>
      <c r="C163" s="727"/>
      <c r="D163" s="727"/>
    </row>
    <row r="164" spans="1:4" ht="15.6" customHeight="1">
      <c r="A164" s="727"/>
      <c r="B164" s="727"/>
      <c r="C164" s="727"/>
      <c r="D164" s="727"/>
    </row>
    <row r="165" spans="1:4" ht="15.6" customHeight="1">
      <c r="A165" s="727"/>
      <c r="B165" s="727"/>
      <c r="C165" s="727"/>
      <c r="D165" s="727"/>
    </row>
    <row r="166" spans="1:4" ht="15.6" customHeight="1">
      <c r="A166" s="727"/>
      <c r="B166" s="727"/>
      <c r="C166" s="727"/>
      <c r="D166" s="727"/>
    </row>
    <row r="167" spans="1:4" ht="15.6" customHeight="1">
      <c r="A167" s="727"/>
      <c r="B167" s="727"/>
      <c r="C167" s="727"/>
      <c r="D167" s="727"/>
    </row>
    <row r="168" spans="1:4" ht="15.6" customHeight="1">
      <c r="A168" s="727"/>
      <c r="B168" s="727"/>
      <c r="C168" s="727"/>
      <c r="D168" s="727"/>
    </row>
    <row r="169" spans="1:4" ht="15.6" customHeight="1">
      <c r="A169" s="727"/>
      <c r="B169" s="727"/>
      <c r="C169" s="727"/>
      <c r="D169" s="727"/>
    </row>
    <row r="170" spans="1:4" ht="15.6" customHeight="1">
      <c r="A170" s="727"/>
      <c r="B170" s="727"/>
      <c r="C170" s="727"/>
      <c r="D170" s="727"/>
    </row>
    <row r="171" spans="1:4" ht="15.6" customHeight="1">
      <c r="A171" s="727"/>
      <c r="B171" s="727"/>
      <c r="C171" s="727"/>
      <c r="D171" s="727"/>
    </row>
    <row r="172" spans="1:4" ht="15.6" customHeight="1">
      <c r="A172" s="727"/>
      <c r="B172" s="727"/>
      <c r="C172" s="727"/>
      <c r="D172" s="727"/>
    </row>
    <row r="173" spans="1:4" ht="15.6" customHeight="1">
      <c r="A173" s="727"/>
      <c r="B173" s="727"/>
      <c r="C173" s="727"/>
      <c r="D173" s="727"/>
    </row>
    <row r="174" spans="1:4" ht="15.6" customHeight="1">
      <c r="A174" s="727"/>
      <c r="B174" s="727"/>
      <c r="C174" s="727"/>
      <c r="D174" s="727"/>
    </row>
    <row r="175" spans="1:4" ht="15.6" customHeight="1">
      <c r="A175" s="727"/>
      <c r="B175" s="727"/>
      <c r="C175" s="727"/>
      <c r="D175" s="727"/>
    </row>
    <row r="176" spans="1:4" ht="15.6" customHeight="1">
      <c r="A176" s="727"/>
      <c r="B176" s="727"/>
      <c r="C176" s="727"/>
      <c r="D176" s="727"/>
    </row>
    <row r="177" spans="1:4" ht="15.6" customHeight="1">
      <c r="A177" s="727"/>
      <c r="B177" s="727"/>
      <c r="C177" s="727"/>
      <c r="D177" s="727"/>
    </row>
    <row r="178" spans="1:4" ht="15.6" customHeight="1">
      <c r="A178" s="727"/>
      <c r="B178" s="727"/>
      <c r="C178" s="727"/>
      <c r="D178" s="727"/>
    </row>
    <row r="179" spans="1:4" ht="15.6" customHeight="1">
      <c r="A179" s="727"/>
      <c r="B179" s="727"/>
      <c r="C179" s="727"/>
      <c r="D179" s="727"/>
    </row>
    <row r="180" spans="1:4" ht="15.6" customHeight="1">
      <c r="A180" s="727"/>
      <c r="B180" s="727"/>
      <c r="C180" s="727"/>
      <c r="D180" s="727"/>
    </row>
    <row r="181" spans="1:4" ht="15.6" customHeight="1">
      <c r="A181" s="727"/>
      <c r="B181" s="727"/>
      <c r="C181" s="727"/>
      <c r="D181" s="727"/>
    </row>
    <row r="182" spans="1:4" ht="15.6" customHeight="1">
      <c r="A182" s="727"/>
      <c r="B182" s="727"/>
      <c r="C182" s="727"/>
      <c r="D182" s="727"/>
    </row>
    <row r="183" spans="1:4" ht="15.6" customHeight="1">
      <c r="A183" s="727"/>
      <c r="B183" s="727"/>
      <c r="C183" s="727"/>
      <c r="D183" s="727"/>
    </row>
    <row r="184" spans="1:4" ht="15.6" customHeight="1">
      <c r="A184" s="727"/>
      <c r="B184" s="727"/>
      <c r="C184" s="727"/>
      <c r="D184" s="727"/>
    </row>
    <row r="185" spans="1:4" ht="15.6" customHeight="1">
      <c r="A185" s="727"/>
      <c r="B185" s="727"/>
      <c r="C185" s="727"/>
      <c r="D185" s="727"/>
    </row>
    <row r="186" spans="1:4" ht="15.6" customHeight="1">
      <c r="A186" s="727"/>
      <c r="B186" s="727"/>
      <c r="C186" s="727"/>
      <c r="D186" s="727"/>
    </row>
    <row r="187" spans="1:4" ht="15.6" customHeight="1">
      <c r="A187" s="727"/>
      <c r="B187" s="727"/>
      <c r="C187" s="727"/>
      <c r="D187" s="727"/>
    </row>
    <row r="188" spans="1:4" ht="15.6" customHeight="1">
      <c r="A188" s="727"/>
      <c r="B188" s="727"/>
      <c r="C188" s="727"/>
      <c r="D188" s="727"/>
    </row>
    <row r="189" spans="1:4" ht="15.6" customHeight="1">
      <c r="A189" s="727"/>
      <c r="B189" s="727"/>
      <c r="C189" s="727"/>
      <c r="D189" s="727"/>
    </row>
    <row r="190" spans="1:4" ht="15.6" customHeight="1">
      <c r="A190" s="727"/>
      <c r="B190" s="727"/>
      <c r="C190" s="727"/>
      <c r="D190" s="727"/>
    </row>
    <row r="191" spans="1:4" ht="15.6" customHeight="1">
      <c r="A191" s="727"/>
      <c r="B191" s="727"/>
      <c r="C191" s="727"/>
      <c r="D191" s="727"/>
    </row>
    <row r="192" spans="1:4" ht="15.6" customHeight="1">
      <c r="A192" s="727"/>
      <c r="B192" s="727"/>
      <c r="C192" s="727"/>
      <c r="D192" s="727"/>
    </row>
    <row r="193" spans="1:4" ht="15.6" customHeight="1">
      <c r="A193" s="727"/>
      <c r="B193" s="727"/>
      <c r="C193" s="727"/>
      <c r="D193" s="727"/>
    </row>
    <row r="194" spans="1:4" ht="15.6" customHeight="1">
      <c r="A194" s="727"/>
      <c r="B194" s="727"/>
      <c r="C194" s="727"/>
      <c r="D194" s="727"/>
    </row>
    <row r="195" spans="1:4" ht="15.6" customHeight="1">
      <c r="A195" s="727"/>
      <c r="B195" s="727"/>
      <c r="C195" s="727"/>
      <c r="D195" s="727"/>
    </row>
    <row r="196" spans="1:4" ht="15.6" customHeight="1">
      <c r="A196" s="727"/>
      <c r="B196" s="727"/>
      <c r="C196" s="727"/>
      <c r="D196" s="727"/>
    </row>
    <row r="197" spans="1:4" ht="15.6" customHeight="1">
      <c r="A197" s="727"/>
      <c r="B197" s="727"/>
      <c r="C197" s="727"/>
      <c r="D197" s="727"/>
    </row>
    <row r="198" spans="1:4" ht="15.6" customHeight="1">
      <c r="A198" s="727"/>
      <c r="B198" s="727"/>
      <c r="C198" s="727"/>
      <c r="D198" s="727"/>
    </row>
    <row r="199" spans="1:4" ht="15.6" customHeight="1">
      <c r="A199" s="727"/>
      <c r="B199" s="727"/>
      <c r="C199" s="727"/>
      <c r="D199" s="727"/>
    </row>
    <row r="200" spans="1:4" ht="15.6" customHeight="1">
      <c r="A200" s="727"/>
      <c r="B200" s="727"/>
      <c r="C200" s="727"/>
      <c r="D200" s="727"/>
    </row>
    <row r="201" spans="1:4" ht="15.6" customHeight="1">
      <c r="A201" s="727"/>
      <c r="B201" s="727"/>
      <c r="C201" s="727"/>
      <c r="D201" s="727"/>
    </row>
    <row r="202" spans="1:4" ht="15.6" customHeight="1">
      <c r="A202" s="727"/>
      <c r="B202" s="727"/>
      <c r="C202" s="727"/>
      <c r="D202" s="727"/>
    </row>
    <row r="203" spans="1:4" ht="15.6" customHeight="1">
      <c r="A203" s="727"/>
      <c r="B203" s="727"/>
      <c r="C203" s="727"/>
      <c r="D203" s="727"/>
    </row>
    <row r="204" spans="1:4" ht="15.6" customHeight="1">
      <c r="A204" s="727"/>
      <c r="B204" s="727"/>
      <c r="C204" s="727"/>
      <c r="D204" s="727"/>
    </row>
    <row r="205" spans="1:4">
      <c r="A205" s="727"/>
      <c r="B205" s="727"/>
      <c r="C205" s="727"/>
      <c r="D205" s="727"/>
    </row>
    <row r="206" spans="1:4">
      <c r="A206" s="727"/>
      <c r="B206" s="727"/>
      <c r="C206" s="727"/>
      <c r="D206" s="727"/>
    </row>
    <row r="207" spans="1:4">
      <c r="A207" s="727"/>
      <c r="B207" s="727"/>
      <c r="C207" s="727"/>
      <c r="D207" s="727"/>
    </row>
    <row r="208" spans="1:4">
      <c r="A208" s="727"/>
      <c r="B208" s="727"/>
      <c r="C208" s="727"/>
      <c r="D208" s="727"/>
    </row>
    <row r="209" spans="1:4">
      <c r="A209" s="727"/>
      <c r="B209" s="727"/>
      <c r="C209" s="727"/>
      <c r="D209" s="727"/>
    </row>
    <row r="210" spans="1:4">
      <c r="A210" s="727"/>
      <c r="B210" s="727"/>
      <c r="C210" s="727"/>
      <c r="D210" s="727"/>
    </row>
    <row r="211" spans="1:4">
      <c r="A211" s="727"/>
      <c r="B211" s="727"/>
      <c r="C211" s="727"/>
      <c r="D211" s="727"/>
    </row>
    <row r="212" spans="1:4">
      <c r="A212" s="727"/>
      <c r="B212" s="727"/>
      <c r="C212" s="727"/>
      <c r="D212" s="727"/>
    </row>
    <row r="213" spans="1:4">
      <c r="A213" s="727"/>
      <c r="B213" s="727"/>
      <c r="C213" s="727"/>
      <c r="D213" s="727"/>
    </row>
    <row r="214" spans="1:4">
      <c r="A214" s="727"/>
      <c r="B214" s="727"/>
      <c r="C214" s="727"/>
      <c r="D214" s="727"/>
    </row>
    <row r="215" spans="1:4">
      <c r="A215" s="727"/>
      <c r="B215" s="727"/>
      <c r="C215" s="727"/>
      <c r="D215" s="727"/>
    </row>
    <row r="216" spans="1:4">
      <c r="A216" s="727"/>
      <c r="B216" s="727"/>
      <c r="C216" s="727"/>
      <c r="D216" s="727"/>
    </row>
    <row r="217" spans="1:4">
      <c r="A217" s="727"/>
      <c r="B217" s="727"/>
      <c r="C217" s="727"/>
      <c r="D217" s="727"/>
    </row>
    <row r="218" spans="1:4">
      <c r="A218" s="727"/>
      <c r="B218" s="727"/>
      <c r="C218" s="727"/>
      <c r="D218" s="727"/>
    </row>
    <row r="219" spans="1:4">
      <c r="A219" s="727"/>
      <c r="B219" s="727"/>
      <c r="C219" s="727"/>
      <c r="D219" s="727"/>
    </row>
    <row r="220" spans="1:4">
      <c r="A220" s="727"/>
      <c r="B220" s="727"/>
      <c r="C220" s="727"/>
      <c r="D220" s="727"/>
    </row>
    <row r="221" spans="1:4">
      <c r="A221" s="727"/>
      <c r="B221" s="727"/>
      <c r="C221" s="727"/>
      <c r="D221" s="727"/>
    </row>
    <row r="222" spans="1:4">
      <c r="A222" s="727"/>
      <c r="B222" s="727"/>
      <c r="C222" s="727"/>
      <c r="D222" s="727"/>
    </row>
    <row r="223" spans="1:4">
      <c r="A223" s="727"/>
      <c r="B223" s="727"/>
      <c r="C223" s="727"/>
      <c r="D223" s="727"/>
    </row>
    <row r="224" spans="1:4">
      <c r="A224" s="727"/>
      <c r="B224" s="727"/>
      <c r="C224" s="727"/>
      <c r="D224" s="727"/>
    </row>
    <row r="225" spans="1:4">
      <c r="A225" s="727"/>
      <c r="B225" s="727"/>
      <c r="C225" s="727"/>
      <c r="D225" s="727"/>
    </row>
    <row r="226" spans="1:4">
      <c r="A226" s="727"/>
      <c r="B226" s="727"/>
      <c r="C226" s="727"/>
      <c r="D226" s="727"/>
    </row>
    <row r="227" spans="1:4">
      <c r="A227" s="727"/>
      <c r="B227" s="727"/>
      <c r="C227" s="727"/>
      <c r="D227" s="727"/>
    </row>
    <row r="228" spans="1:4">
      <c r="A228" s="727"/>
      <c r="B228" s="727"/>
      <c r="C228" s="727"/>
      <c r="D228" s="727"/>
    </row>
    <row r="229" spans="1:4">
      <c r="A229" s="727"/>
      <c r="B229" s="727"/>
      <c r="C229" s="727"/>
      <c r="D229" s="727"/>
    </row>
    <row r="230" spans="1:4">
      <c r="A230" s="727"/>
      <c r="B230" s="727"/>
      <c r="C230" s="727"/>
      <c r="D230" s="727"/>
    </row>
    <row r="231" spans="1:4">
      <c r="A231" s="727"/>
      <c r="B231" s="727"/>
      <c r="C231" s="727"/>
      <c r="D231" s="727"/>
    </row>
    <row r="232" spans="1:4">
      <c r="A232" s="727"/>
      <c r="B232" s="727"/>
      <c r="C232" s="727"/>
      <c r="D232" s="727"/>
    </row>
    <row r="233" spans="1:4">
      <c r="A233" s="727"/>
      <c r="B233" s="727"/>
      <c r="C233" s="727"/>
      <c r="D233" s="727"/>
    </row>
    <row r="234" spans="1:4">
      <c r="A234" s="727"/>
      <c r="B234" s="727"/>
      <c r="C234" s="727"/>
      <c r="D234" s="727"/>
    </row>
    <row r="235" spans="1:4">
      <c r="A235" s="727"/>
      <c r="B235" s="727"/>
      <c r="C235" s="727"/>
      <c r="D235" s="727"/>
    </row>
    <row r="236" spans="1:4">
      <c r="A236" s="727"/>
      <c r="B236" s="727"/>
      <c r="C236" s="727"/>
      <c r="D236" s="727"/>
    </row>
    <row r="237" spans="1:4">
      <c r="A237" s="727"/>
      <c r="B237" s="727"/>
      <c r="C237" s="727"/>
      <c r="D237" s="727"/>
    </row>
    <row r="238" spans="1:4">
      <c r="A238" s="727"/>
      <c r="B238" s="727"/>
      <c r="C238" s="727"/>
      <c r="D238" s="727"/>
    </row>
    <row r="239" spans="1:4">
      <c r="A239" s="727"/>
      <c r="B239" s="727"/>
      <c r="C239" s="727"/>
      <c r="D239" s="727"/>
    </row>
    <row r="240" spans="1:4">
      <c r="A240" s="727"/>
      <c r="B240" s="727"/>
      <c r="C240" s="727"/>
      <c r="D240" s="727"/>
    </row>
    <row r="241" spans="1:4">
      <c r="A241" s="727"/>
      <c r="B241" s="727"/>
      <c r="C241" s="727"/>
      <c r="D241" s="727"/>
    </row>
    <row r="242" spans="1:4">
      <c r="A242" s="727"/>
      <c r="B242" s="727"/>
      <c r="C242" s="727"/>
      <c r="D242" s="727"/>
    </row>
    <row r="243" spans="1:4">
      <c r="A243" s="727"/>
      <c r="B243" s="727"/>
      <c r="C243" s="727"/>
      <c r="D243" s="727"/>
    </row>
    <row r="244" spans="1:4">
      <c r="A244" s="727"/>
      <c r="B244" s="727"/>
      <c r="C244" s="727"/>
      <c r="D244" s="727"/>
    </row>
    <row r="245" spans="1:4">
      <c r="A245" s="727"/>
      <c r="B245" s="727"/>
      <c r="C245" s="727"/>
      <c r="D245" s="727"/>
    </row>
    <row r="246" spans="1:4">
      <c r="A246" s="727"/>
      <c r="B246" s="727"/>
      <c r="C246" s="727"/>
      <c r="D246" s="727"/>
    </row>
    <row r="247" spans="1:4">
      <c r="A247" s="727"/>
      <c r="B247" s="727"/>
      <c r="C247" s="727"/>
      <c r="D247" s="727"/>
    </row>
    <row r="248" spans="1:4">
      <c r="A248" s="727"/>
      <c r="B248" s="727"/>
      <c r="C248" s="727"/>
      <c r="D248" s="727"/>
    </row>
    <row r="249" spans="1:4">
      <c r="A249" s="727"/>
      <c r="B249" s="727"/>
      <c r="C249" s="727"/>
      <c r="D249" s="727"/>
    </row>
    <row r="250" spans="1:4">
      <c r="A250" s="727"/>
      <c r="B250" s="727"/>
      <c r="C250" s="727"/>
      <c r="D250" s="727"/>
    </row>
    <row r="251" spans="1:4">
      <c r="A251" s="727"/>
      <c r="B251" s="727"/>
      <c r="C251" s="727"/>
      <c r="D251" s="727"/>
    </row>
    <row r="252" spans="1:4">
      <c r="A252" s="727"/>
      <c r="B252" s="727"/>
      <c r="C252" s="727"/>
      <c r="D252" s="727"/>
    </row>
    <row r="253" spans="1:4">
      <c r="A253" s="727"/>
      <c r="B253" s="727"/>
      <c r="C253" s="727"/>
      <c r="D253" s="727"/>
    </row>
    <row r="254" spans="1:4">
      <c r="A254" s="727"/>
      <c r="B254" s="727"/>
      <c r="C254" s="727"/>
      <c r="D254" s="727"/>
    </row>
    <row r="255" spans="1:4">
      <c r="A255" s="727"/>
      <c r="B255" s="727"/>
      <c r="C255" s="727"/>
      <c r="D255" s="727"/>
    </row>
    <row r="256" spans="1:4">
      <c r="A256" s="727"/>
      <c r="B256" s="727"/>
      <c r="C256" s="727"/>
      <c r="D256" s="727"/>
    </row>
    <row r="257" spans="1:4">
      <c r="A257" s="727"/>
      <c r="B257" s="727"/>
      <c r="C257" s="727"/>
      <c r="D257" s="727"/>
    </row>
    <row r="258" spans="1:4">
      <c r="A258" s="727"/>
      <c r="B258" s="727"/>
      <c r="C258" s="727"/>
      <c r="D258" s="727"/>
    </row>
    <row r="259" spans="1:4">
      <c r="A259" s="727"/>
      <c r="B259" s="727"/>
      <c r="C259" s="727"/>
      <c r="D259" s="727"/>
    </row>
    <row r="260" spans="1:4">
      <c r="A260" s="727"/>
      <c r="B260" s="727"/>
      <c r="C260" s="727"/>
      <c r="D260" s="727"/>
    </row>
    <row r="261" spans="1:4">
      <c r="A261" s="727"/>
      <c r="B261" s="727"/>
      <c r="C261" s="727"/>
      <c r="D261" s="727"/>
    </row>
    <row r="262" spans="1:4">
      <c r="A262" s="727"/>
      <c r="B262" s="727"/>
      <c r="C262" s="727"/>
      <c r="D262" s="727"/>
    </row>
    <row r="263" spans="1:4">
      <c r="A263" s="727"/>
      <c r="B263" s="727"/>
      <c r="C263" s="727"/>
      <c r="D263" s="727"/>
    </row>
    <row r="264" spans="1:4">
      <c r="A264" s="727"/>
      <c r="B264" s="727"/>
      <c r="C264" s="727"/>
      <c r="D264" s="727"/>
    </row>
    <row r="265" spans="1:4">
      <c r="A265" s="727"/>
      <c r="B265" s="727"/>
      <c r="C265" s="727"/>
      <c r="D265" s="727"/>
    </row>
    <row r="266" spans="1:4">
      <c r="A266" s="727"/>
      <c r="B266" s="727"/>
      <c r="C266" s="727"/>
      <c r="D266" s="727"/>
    </row>
    <row r="267" spans="1:4">
      <c r="A267" s="727"/>
      <c r="B267" s="727"/>
      <c r="C267" s="727"/>
      <c r="D267" s="727"/>
    </row>
    <row r="268" spans="1:4">
      <c r="A268" s="727"/>
      <c r="B268" s="727"/>
      <c r="C268" s="727"/>
      <c r="D268" s="727"/>
    </row>
    <row r="269" spans="1:4">
      <c r="A269" s="727"/>
      <c r="B269" s="727"/>
      <c r="C269" s="727"/>
      <c r="D269" s="727"/>
    </row>
    <row r="270" spans="1:4">
      <c r="A270" s="727"/>
      <c r="B270" s="727"/>
      <c r="C270" s="727"/>
      <c r="D270" s="727"/>
    </row>
    <row r="271" spans="1:4">
      <c r="A271" s="727"/>
      <c r="B271" s="727"/>
      <c r="C271" s="727"/>
      <c r="D271" s="727"/>
    </row>
    <row r="272" spans="1:4">
      <c r="A272" s="727"/>
      <c r="B272" s="727"/>
      <c r="C272" s="727"/>
      <c r="D272" s="727"/>
    </row>
    <row r="273" spans="1:4">
      <c r="A273" s="727"/>
      <c r="B273" s="727"/>
      <c r="C273" s="727"/>
      <c r="D273" s="727"/>
    </row>
    <row r="274" spans="1:4">
      <c r="A274" s="727"/>
      <c r="B274" s="727"/>
      <c r="C274" s="727"/>
      <c r="D274" s="727"/>
    </row>
    <row r="275" spans="1:4">
      <c r="A275" s="727"/>
      <c r="B275" s="727"/>
      <c r="C275" s="727"/>
      <c r="D275" s="727"/>
    </row>
    <row r="276" spans="1:4">
      <c r="A276" s="727"/>
      <c r="B276" s="727"/>
      <c r="C276" s="727"/>
      <c r="D276" s="727"/>
    </row>
    <row r="277" spans="1:4">
      <c r="A277" s="727"/>
      <c r="B277" s="727"/>
      <c r="C277" s="727"/>
      <c r="D277" s="727"/>
    </row>
    <row r="278" spans="1:4">
      <c r="A278" s="727"/>
      <c r="B278" s="727"/>
      <c r="C278" s="727"/>
      <c r="D278" s="727"/>
    </row>
    <row r="279" spans="1:4">
      <c r="A279" s="727"/>
      <c r="B279" s="727"/>
      <c r="C279" s="727"/>
      <c r="D279" s="727"/>
    </row>
    <row r="280" spans="1:4">
      <c r="A280" s="727"/>
      <c r="B280" s="727"/>
      <c r="C280" s="727"/>
      <c r="D280" s="727"/>
    </row>
    <row r="281" spans="1:4">
      <c r="A281" s="727"/>
      <c r="B281" s="727"/>
      <c r="C281" s="727"/>
      <c r="D281" s="727"/>
    </row>
    <row r="282" spans="1:4">
      <c r="A282" s="727"/>
      <c r="B282" s="727"/>
      <c r="C282" s="727"/>
      <c r="D282" s="727"/>
    </row>
    <row r="283" spans="1:4">
      <c r="A283" s="727"/>
      <c r="B283" s="727"/>
      <c r="C283" s="727"/>
      <c r="D283" s="727"/>
    </row>
    <row r="284" spans="1:4">
      <c r="A284" s="727"/>
      <c r="B284" s="727"/>
      <c r="C284" s="727"/>
      <c r="D284" s="727"/>
    </row>
    <row r="285" spans="1:4">
      <c r="A285" s="727"/>
      <c r="B285" s="727"/>
      <c r="C285" s="727"/>
      <c r="D285" s="727"/>
    </row>
    <row r="286" spans="1:4">
      <c r="A286" s="727"/>
      <c r="B286" s="727"/>
      <c r="C286" s="727"/>
      <c r="D286" s="727"/>
    </row>
    <row r="287" spans="1:4">
      <c r="A287" s="727"/>
      <c r="B287" s="727"/>
      <c r="C287" s="727"/>
      <c r="D287" s="727"/>
    </row>
    <row r="288" spans="1:4">
      <c r="A288" s="727"/>
      <c r="B288" s="727"/>
      <c r="C288" s="727"/>
      <c r="D288" s="727"/>
    </row>
    <row r="289" spans="1:4">
      <c r="A289" s="727"/>
      <c r="B289" s="727"/>
      <c r="C289" s="727"/>
      <c r="D289" s="727"/>
    </row>
    <row r="290" spans="1:4">
      <c r="A290" s="727"/>
      <c r="B290" s="727"/>
      <c r="C290" s="727"/>
      <c r="D290" s="727"/>
    </row>
    <row r="291" spans="1:4">
      <c r="A291" s="727"/>
      <c r="B291" s="727"/>
      <c r="C291" s="727"/>
      <c r="D291" s="727"/>
    </row>
    <row r="292" spans="1:4">
      <c r="A292" s="727"/>
      <c r="B292" s="727"/>
      <c r="C292" s="727"/>
      <c r="D292" s="727"/>
    </row>
    <row r="293" spans="1:4">
      <c r="A293" s="727"/>
      <c r="B293" s="727"/>
      <c r="C293" s="727"/>
      <c r="D293" s="727"/>
    </row>
    <row r="294" spans="1:4">
      <c r="A294" s="727"/>
      <c r="B294" s="727"/>
      <c r="C294" s="727"/>
      <c r="D294" s="727"/>
    </row>
    <row r="295" spans="1:4">
      <c r="A295" s="727"/>
      <c r="B295" s="727"/>
      <c r="C295" s="727"/>
      <c r="D295" s="727"/>
    </row>
    <row r="296" spans="1:4">
      <c r="A296" s="727"/>
      <c r="B296" s="727"/>
      <c r="C296" s="727"/>
      <c r="D296" s="727"/>
    </row>
    <row r="297" spans="1:4">
      <c r="A297" s="727"/>
      <c r="B297" s="727"/>
      <c r="C297" s="727"/>
      <c r="D297" s="727"/>
    </row>
    <row r="298" spans="1:4">
      <c r="A298" s="727"/>
      <c r="B298" s="727"/>
      <c r="C298" s="727"/>
      <c r="D298" s="727"/>
    </row>
    <row r="299" spans="1:4">
      <c r="A299" s="727"/>
      <c r="B299" s="727"/>
      <c r="C299" s="727"/>
      <c r="D299" s="727"/>
    </row>
    <row r="300" spans="1:4">
      <c r="A300" s="727"/>
      <c r="B300" s="727"/>
      <c r="C300" s="727"/>
      <c r="D300" s="727"/>
    </row>
    <row r="301" spans="1:4">
      <c r="A301" s="727"/>
      <c r="B301" s="727"/>
      <c r="C301" s="727"/>
      <c r="D301" s="727"/>
    </row>
    <row r="302" spans="1:4">
      <c r="A302" s="727"/>
      <c r="B302" s="727"/>
      <c r="C302" s="727"/>
      <c r="D302" s="727"/>
    </row>
    <row r="303" spans="1:4">
      <c r="A303" s="727"/>
      <c r="B303" s="727"/>
      <c r="C303" s="727"/>
      <c r="D303" s="727"/>
    </row>
    <row r="304" spans="1:4">
      <c r="A304" s="727"/>
      <c r="B304" s="727"/>
      <c r="C304" s="727"/>
      <c r="D304" s="727"/>
    </row>
    <row r="305" spans="1:4">
      <c r="A305" s="727"/>
      <c r="B305" s="727"/>
      <c r="C305" s="727"/>
      <c r="D305" s="727"/>
    </row>
    <row r="306" spans="1:4">
      <c r="A306" s="727"/>
      <c r="B306" s="727"/>
      <c r="C306" s="727"/>
      <c r="D306" s="727"/>
    </row>
    <row r="307" spans="1:4">
      <c r="A307" s="727"/>
      <c r="B307" s="727"/>
      <c r="C307" s="727"/>
      <c r="D307" s="727"/>
    </row>
    <row r="308" spans="1:4">
      <c r="A308" s="727"/>
      <c r="B308" s="727"/>
      <c r="C308" s="727"/>
      <c r="D308" s="727"/>
    </row>
    <row r="309" spans="1:4">
      <c r="A309" s="727"/>
      <c r="B309" s="727"/>
      <c r="C309" s="727"/>
      <c r="D309" s="727"/>
    </row>
    <row r="310" spans="1:4">
      <c r="A310" s="727"/>
      <c r="B310" s="727"/>
      <c r="C310" s="727"/>
      <c r="D310" s="727"/>
    </row>
    <row r="311" spans="1:4">
      <c r="A311" s="727"/>
      <c r="B311" s="727"/>
      <c r="C311" s="727"/>
      <c r="D311" s="727"/>
    </row>
    <row r="312" spans="1:4">
      <c r="A312" s="727"/>
      <c r="B312" s="727"/>
      <c r="C312" s="727"/>
      <c r="D312" s="727"/>
    </row>
    <row r="313" spans="1:4">
      <c r="A313" s="727"/>
      <c r="B313" s="727"/>
      <c r="C313" s="727"/>
      <c r="D313" s="727"/>
    </row>
    <row r="314" spans="1:4">
      <c r="A314" s="727"/>
      <c r="B314" s="727"/>
      <c r="C314" s="727"/>
      <c r="D314" s="727"/>
    </row>
    <row r="315" spans="1:4">
      <c r="A315" s="727"/>
      <c r="B315" s="727"/>
      <c r="C315" s="727"/>
      <c r="D315" s="727"/>
    </row>
    <row r="316" spans="1:4">
      <c r="A316" s="727"/>
      <c r="B316" s="727"/>
      <c r="C316" s="727"/>
      <c r="D316" s="727"/>
    </row>
    <row r="317" spans="1:4">
      <c r="A317" s="727"/>
      <c r="B317" s="727"/>
      <c r="C317" s="727"/>
      <c r="D317" s="727"/>
    </row>
    <row r="318" spans="1:4">
      <c r="A318" s="727"/>
      <c r="B318" s="727"/>
      <c r="C318" s="727"/>
      <c r="D318" s="727"/>
    </row>
    <row r="319" spans="1:4">
      <c r="A319" s="727"/>
      <c r="B319" s="727"/>
      <c r="C319" s="727"/>
      <c r="D319" s="727"/>
    </row>
    <row r="320" spans="1:4">
      <c r="A320" s="727"/>
      <c r="B320" s="727"/>
      <c r="C320" s="727"/>
      <c r="D320" s="727"/>
    </row>
    <row r="321" spans="1:4">
      <c r="A321" s="727"/>
      <c r="B321" s="727"/>
      <c r="C321" s="727"/>
      <c r="D321" s="727"/>
    </row>
    <row r="322" spans="1:4">
      <c r="A322" s="727"/>
      <c r="B322" s="727"/>
      <c r="C322" s="727"/>
      <c r="D322" s="727"/>
    </row>
    <row r="323" spans="1:4">
      <c r="A323" s="727"/>
      <c r="B323" s="727"/>
      <c r="C323" s="727"/>
      <c r="D323" s="727"/>
    </row>
    <row r="324" spans="1:4">
      <c r="A324" s="727"/>
      <c r="B324" s="727"/>
      <c r="C324" s="727"/>
      <c r="D324" s="727"/>
    </row>
    <row r="325" spans="1:4">
      <c r="A325" s="727"/>
      <c r="B325" s="727"/>
      <c r="C325" s="727"/>
      <c r="D325" s="727"/>
    </row>
    <row r="326" spans="1:4">
      <c r="A326" s="727"/>
      <c r="B326" s="727"/>
      <c r="C326" s="727"/>
      <c r="D326" s="727"/>
    </row>
    <row r="327" spans="1:4">
      <c r="A327" s="727"/>
      <c r="B327" s="727"/>
      <c r="C327" s="727"/>
      <c r="D327" s="727"/>
    </row>
    <row r="328" spans="1:4">
      <c r="A328" s="727"/>
      <c r="B328" s="727"/>
      <c r="C328" s="727"/>
      <c r="D328" s="727"/>
    </row>
    <row r="329" spans="1:4">
      <c r="A329" s="727"/>
      <c r="B329" s="727"/>
      <c r="C329" s="727"/>
      <c r="D329" s="727"/>
    </row>
    <row r="330" spans="1:4">
      <c r="A330" s="727"/>
      <c r="B330" s="727"/>
      <c r="C330" s="727"/>
      <c r="D330" s="727"/>
    </row>
    <row r="331" spans="1:4">
      <c r="A331" s="727"/>
      <c r="B331" s="727"/>
      <c r="C331" s="727"/>
      <c r="D331" s="727"/>
    </row>
    <row r="332" spans="1:4">
      <c r="A332" s="727"/>
      <c r="B332" s="727"/>
      <c r="C332" s="727"/>
      <c r="D332" s="727"/>
    </row>
    <row r="333" spans="1:4">
      <c r="A333" s="727"/>
      <c r="B333" s="727"/>
      <c r="C333" s="727"/>
      <c r="D333" s="727"/>
    </row>
    <row r="334" spans="1:4">
      <c r="A334" s="727"/>
      <c r="B334" s="727"/>
      <c r="C334" s="727"/>
      <c r="D334" s="727"/>
    </row>
    <row r="335" spans="1:4">
      <c r="A335" s="727"/>
      <c r="B335" s="727"/>
      <c r="C335" s="727"/>
      <c r="D335" s="727"/>
    </row>
    <row r="336" spans="1:4">
      <c r="A336" s="727"/>
      <c r="B336" s="727"/>
      <c r="C336" s="727"/>
      <c r="D336" s="727"/>
    </row>
    <row r="337" spans="1:4">
      <c r="A337" s="727"/>
      <c r="B337" s="727"/>
      <c r="C337" s="727"/>
      <c r="D337" s="727"/>
    </row>
    <row r="338" spans="1:4">
      <c r="A338" s="727"/>
      <c r="B338" s="727"/>
      <c r="C338" s="727"/>
      <c r="D338" s="727"/>
    </row>
    <row r="339" spans="1:4">
      <c r="A339" s="727"/>
      <c r="B339" s="727"/>
      <c r="C339" s="727"/>
      <c r="D339" s="727"/>
    </row>
    <row r="340" spans="1:4">
      <c r="A340" s="727"/>
      <c r="B340" s="727"/>
      <c r="C340" s="727"/>
      <c r="D340" s="727"/>
    </row>
    <row r="341" spans="1:4">
      <c r="A341" s="727"/>
      <c r="B341" s="727"/>
      <c r="C341" s="727"/>
      <c r="D341" s="727"/>
    </row>
    <row r="342" spans="1:4">
      <c r="A342" s="727"/>
      <c r="B342" s="727"/>
      <c r="C342" s="727"/>
      <c r="D342" s="727"/>
    </row>
    <row r="343" spans="1:4">
      <c r="A343" s="727"/>
      <c r="B343" s="727"/>
      <c r="C343" s="727"/>
      <c r="D343" s="727"/>
    </row>
    <row r="344" spans="1:4">
      <c r="A344" s="727"/>
      <c r="B344" s="727"/>
      <c r="C344" s="727"/>
      <c r="D344" s="727"/>
    </row>
    <row r="345" spans="1:4">
      <c r="A345" s="727"/>
      <c r="B345" s="727"/>
      <c r="C345" s="727"/>
      <c r="D345" s="727"/>
    </row>
    <row r="346" spans="1:4">
      <c r="A346" s="727"/>
      <c r="B346" s="727"/>
      <c r="C346" s="727"/>
      <c r="D346" s="727"/>
    </row>
    <row r="347" spans="1:4">
      <c r="A347" s="727"/>
      <c r="B347" s="727"/>
      <c r="C347" s="727"/>
      <c r="D347" s="727"/>
    </row>
    <row r="348" spans="1:4">
      <c r="A348" s="727"/>
      <c r="B348" s="727"/>
      <c r="C348" s="727"/>
      <c r="D348" s="727"/>
    </row>
    <row r="349" spans="1:4">
      <c r="A349" s="727"/>
      <c r="B349" s="727"/>
      <c r="C349" s="727"/>
      <c r="D349" s="727"/>
    </row>
    <row r="350" spans="1:4">
      <c r="A350" s="727"/>
      <c r="B350" s="727"/>
      <c r="C350" s="727"/>
      <c r="D350" s="727"/>
    </row>
    <row r="351" spans="1:4">
      <c r="A351" s="727"/>
      <c r="B351" s="727"/>
      <c r="C351" s="727"/>
      <c r="D351" s="727"/>
    </row>
    <row r="352" spans="1:4">
      <c r="A352" s="727"/>
      <c r="B352" s="727"/>
      <c r="C352" s="727"/>
      <c r="D352" s="727"/>
    </row>
    <row r="353" spans="1:4">
      <c r="A353" s="727"/>
      <c r="B353" s="727"/>
      <c r="C353" s="727"/>
      <c r="D353" s="727"/>
    </row>
    <row r="354" spans="1:4">
      <c r="A354" s="727"/>
      <c r="B354" s="727"/>
      <c r="C354" s="727"/>
      <c r="D354" s="727"/>
    </row>
    <row r="355" spans="1:4">
      <c r="A355" s="727"/>
      <c r="B355" s="727"/>
      <c r="C355" s="727"/>
      <c r="D355" s="727"/>
    </row>
    <row r="356" spans="1:4">
      <c r="A356" s="727"/>
      <c r="B356" s="727"/>
      <c r="C356" s="727"/>
      <c r="D356" s="727"/>
    </row>
    <row r="357" spans="1:4">
      <c r="A357" s="727"/>
      <c r="B357" s="727"/>
      <c r="C357" s="727"/>
      <c r="D357" s="727"/>
    </row>
    <row r="358" spans="1:4">
      <c r="A358" s="727"/>
      <c r="B358" s="727"/>
      <c r="C358" s="727"/>
      <c r="D358" s="727"/>
    </row>
    <row r="359" spans="1:4">
      <c r="A359" s="727"/>
      <c r="B359" s="727"/>
      <c r="C359" s="727"/>
      <c r="D359" s="727"/>
    </row>
    <row r="360" spans="1:4">
      <c r="A360" s="727"/>
      <c r="B360" s="727"/>
      <c r="C360" s="727"/>
      <c r="D360" s="727"/>
    </row>
    <row r="361" spans="1:4">
      <c r="A361" s="727"/>
      <c r="B361" s="727"/>
      <c r="C361" s="727"/>
      <c r="D361" s="727"/>
    </row>
    <row r="362" spans="1:4">
      <c r="A362" s="727"/>
      <c r="B362" s="727"/>
      <c r="C362" s="727"/>
      <c r="D362" s="727"/>
    </row>
    <row r="363" spans="1:4">
      <c r="A363" s="727"/>
      <c r="B363" s="727"/>
      <c r="C363" s="727"/>
      <c r="D363" s="727"/>
    </row>
    <row r="364" spans="1:4">
      <c r="A364" s="727"/>
      <c r="B364" s="727"/>
      <c r="C364" s="727"/>
      <c r="D364" s="727"/>
    </row>
    <row r="365" spans="1:4">
      <c r="A365" s="727"/>
      <c r="B365" s="727"/>
      <c r="C365" s="727"/>
      <c r="D365" s="727"/>
    </row>
    <row r="366" spans="1:4">
      <c r="A366" s="727"/>
      <c r="B366" s="727"/>
      <c r="C366" s="727"/>
      <c r="D366" s="727"/>
    </row>
    <row r="367" spans="1:4">
      <c r="A367" s="727"/>
      <c r="B367" s="727"/>
      <c r="C367" s="727"/>
      <c r="D367" s="727"/>
    </row>
    <row r="368" spans="1:4">
      <c r="A368" s="727"/>
      <c r="B368" s="727"/>
      <c r="C368" s="727"/>
      <c r="D368" s="727"/>
    </row>
    <row r="369" spans="1:4">
      <c r="A369" s="727"/>
      <c r="B369" s="727"/>
      <c r="C369" s="727"/>
      <c r="D369" s="727"/>
    </row>
    <row r="370" spans="1:4">
      <c r="A370" s="727"/>
      <c r="B370" s="727"/>
      <c r="C370" s="727"/>
      <c r="D370" s="727"/>
    </row>
    <row r="371" spans="1:4">
      <c r="A371" s="727"/>
      <c r="B371" s="727"/>
      <c r="C371" s="727"/>
      <c r="D371" s="727"/>
    </row>
    <row r="372" spans="1:4">
      <c r="A372" s="727"/>
      <c r="B372" s="727"/>
      <c r="C372" s="727"/>
      <c r="D372" s="727"/>
    </row>
  </sheetData>
  <mergeCells count="134">
    <mergeCell ref="E48:F48"/>
    <mergeCell ref="G48:H48"/>
    <mergeCell ref="E46:F46"/>
    <mergeCell ref="G46:H46"/>
    <mergeCell ref="E47:F47"/>
    <mergeCell ref="G47:H47"/>
    <mergeCell ref="E44:F44"/>
    <mergeCell ref="G44:H44"/>
    <mergeCell ref="E41:F41"/>
    <mergeCell ref="G41:H41"/>
    <mergeCell ref="E45:F45"/>
    <mergeCell ref="G45:H45"/>
    <mergeCell ref="E42:F42"/>
    <mergeCell ref="G42:H42"/>
    <mergeCell ref="E43:F43"/>
    <mergeCell ref="G43:H43"/>
    <mergeCell ref="H1:I1"/>
    <mergeCell ref="H2:I2"/>
    <mergeCell ref="E36:F36"/>
    <mergeCell ref="G36:H36"/>
    <mergeCell ref="E37:F37"/>
    <mergeCell ref="G37:H37"/>
    <mergeCell ref="E38:F38"/>
    <mergeCell ref="G38:H38"/>
    <mergeCell ref="E39:F39"/>
    <mergeCell ref="G39:H39"/>
    <mergeCell ref="E26:F26"/>
    <mergeCell ref="G26:H26"/>
    <mergeCell ref="E27:F27"/>
    <mergeCell ref="G27:H27"/>
    <mergeCell ref="E28:F28"/>
    <mergeCell ref="G28:H28"/>
    <mergeCell ref="E29:F29"/>
    <mergeCell ref="G29:H29"/>
    <mergeCell ref="E30:F30"/>
    <mergeCell ref="G30:H30"/>
    <mergeCell ref="E21:F21"/>
    <mergeCell ref="G21:H21"/>
    <mergeCell ref="E22:F22"/>
    <mergeCell ref="G22:H22"/>
    <mergeCell ref="E40:F40"/>
    <mergeCell ref="G40:H40"/>
    <mergeCell ref="E31:F31"/>
    <mergeCell ref="G31:H31"/>
    <mergeCell ref="E32:F32"/>
    <mergeCell ref="G32:H32"/>
    <mergeCell ref="E33:F33"/>
    <mergeCell ref="G33:H33"/>
    <mergeCell ref="E34:F34"/>
    <mergeCell ref="G34:H34"/>
    <mergeCell ref="E35:F35"/>
    <mergeCell ref="G35:H35"/>
    <mergeCell ref="E23:F23"/>
    <mergeCell ref="G23:H23"/>
    <mergeCell ref="E24:F24"/>
    <mergeCell ref="G24:H24"/>
    <mergeCell ref="E25:F25"/>
    <mergeCell ref="G25:H25"/>
    <mergeCell ref="A48:D48"/>
    <mergeCell ref="A44:D44"/>
    <mergeCell ref="A45:D45"/>
    <mergeCell ref="A46:D46"/>
    <mergeCell ref="A47:D47"/>
    <mergeCell ref="A29:D29"/>
    <mergeCell ref="A30:D30"/>
    <mergeCell ref="A31:D31"/>
    <mergeCell ref="A32:D32"/>
    <mergeCell ref="A33:D33"/>
    <mergeCell ref="A34:D34"/>
    <mergeCell ref="A35:D35"/>
    <mergeCell ref="A43:D43"/>
    <mergeCell ref="A36:D36"/>
    <mergeCell ref="A37:D37"/>
    <mergeCell ref="A38:D38"/>
    <mergeCell ref="A39:D39"/>
    <mergeCell ref="A40:D40"/>
    <mergeCell ref="G18:H18"/>
    <mergeCell ref="E15:F15"/>
    <mergeCell ref="G15:H15"/>
    <mergeCell ref="E20:F20"/>
    <mergeCell ref="G20:H20"/>
    <mergeCell ref="G9:H9"/>
    <mergeCell ref="E13:F13"/>
    <mergeCell ref="G13:H13"/>
    <mergeCell ref="E12:F12"/>
    <mergeCell ref="G12:H12"/>
    <mergeCell ref="E16:F16"/>
    <mergeCell ref="G16:H16"/>
    <mergeCell ref="E14:F14"/>
    <mergeCell ref="G14:H14"/>
    <mergeCell ref="A41:D41"/>
    <mergeCell ref="A42:D42"/>
    <mergeCell ref="A20:D20"/>
    <mergeCell ref="A21:D21"/>
    <mergeCell ref="A22:D22"/>
    <mergeCell ref="A23:D23"/>
    <mergeCell ref="A24:D24"/>
    <mergeCell ref="A25:D25"/>
    <mergeCell ref="A26:D26"/>
    <mergeCell ref="A27:D27"/>
    <mergeCell ref="A28:D28"/>
    <mergeCell ref="A18:D18"/>
    <mergeCell ref="A19:D19"/>
    <mergeCell ref="A3:I3"/>
    <mergeCell ref="A13:D13"/>
    <mergeCell ref="A14:D14"/>
    <mergeCell ref="A15:D15"/>
    <mergeCell ref="A16:D16"/>
    <mergeCell ref="A9:D9"/>
    <mergeCell ref="A10:D10"/>
    <mergeCell ref="E11:F11"/>
    <mergeCell ref="G11:H11"/>
    <mergeCell ref="A4:I4"/>
    <mergeCell ref="A5:I5"/>
    <mergeCell ref="G7:H7"/>
    <mergeCell ref="E10:F10"/>
    <mergeCell ref="G10:H10"/>
    <mergeCell ref="A6:D6"/>
    <mergeCell ref="G6:H6"/>
    <mergeCell ref="E6:F6"/>
    <mergeCell ref="E19:F19"/>
    <mergeCell ref="G19:H19"/>
    <mergeCell ref="E17:F17"/>
    <mergeCell ref="G17:H17"/>
    <mergeCell ref="E18:F18"/>
    <mergeCell ref="E7:F7"/>
    <mergeCell ref="E8:F8"/>
    <mergeCell ref="G8:H8"/>
    <mergeCell ref="E9:F9"/>
    <mergeCell ref="A11:D11"/>
    <mergeCell ref="A12:D12"/>
    <mergeCell ref="A7:D7"/>
    <mergeCell ref="A8:D8"/>
    <mergeCell ref="A17:D17"/>
  </mergeCells>
  <phoneticPr fontId="0" type="noConversion"/>
  <printOptions horizontalCentered="1" verticalCentered="1"/>
  <pageMargins left="0.5" right="0.7" top="0.05" bottom="0.25" header="0.05" footer="0"/>
  <pageSetup scale="95" orientation="portrait" r:id="rId1"/>
  <headerFooter alignWithMargins="0">
    <oddFooter>&amp;A</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pageSetUpPr fitToPage="1"/>
  </sheetPr>
  <dimension ref="A1:L372"/>
  <sheetViews>
    <sheetView workbookViewId="0">
      <selection activeCell="I6" sqref="I6"/>
    </sheetView>
  </sheetViews>
  <sheetFormatPr defaultRowHeight="12.6"/>
  <cols>
    <col min="1" max="1" width="9.7109375" customWidth="1"/>
    <col min="2" max="2" width="6.7109375" customWidth="1"/>
    <col min="3" max="3" width="9.7109375" customWidth="1"/>
    <col min="4" max="4" width="6.7109375" customWidth="1"/>
    <col min="5" max="5" width="9.7109375" customWidth="1"/>
    <col min="6" max="6" width="6.7109375" customWidth="1"/>
    <col min="7" max="7" width="9.7109375" customWidth="1"/>
    <col min="8" max="8" width="6.7109375" customWidth="1"/>
    <col min="9" max="9" width="17" customWidth="1"/>
    <col min="10" max="10" width="17.42578125" bestFit="1" customWidth="1"/>
  </cols>
  <sheetData>
    <row r="1" spans="1:12">
      <c r="A1" s="46">
        <f>Title!B12</f>
        <v>0</v>
      </c>
      <c r="B1" s="2"/>
      <c r="C1" s="2"/>
      <c r="D1" s="2"/>
      <c r="E1" s="2"/>
      <c r="F1" s="2"/>
      <c r="G1" s="2"/>
      <c r="H1" s="692"/>
      <c r="I1" s="692"/>
      <c r="J1" s="132" t="str">
        <f>'38'!H1</f>
        <v>For The Year Ended</v>
      </c>
      <c r="K1" s="724"/>
      <c r="L1" s="724"/>
    </row>
    <row r="2" spans="1:12" ht="12.95" thickBot="1">
      <c r="A2" s="692" t="s">
        <v>82</v>
      </c>
      <c r="B2" s="2"/>
      <c r="C2" s="2"/>
      <c r="D2" s="2"/>
      <c r="E2" s="955"/>
      <c r="F2" s="955"/>
      <c r="G2" s="955"/>
      <c r="H2" s="955"/>
      <c r="I2" s="692"/>
      <c r="J2" s="116">
        <f>'38'!H2</f>
        <v>0</v>
      </c>
      <c r="K2" s="692"/>
      <c r="L2" s="692"/>
    </row>
    <row r="3" spans="1:12" ht="12.95">
      <c r="A3" s="904" t="s">
        <v>1974</v>
      </c>
      <c r="B3" s="904"/>
      <c r="C3" s="904"/>
      <c r="D3" s="904"/>
      <c r="E3" s="904"/>
      <c r="F3" s="904"/>
      <c r="G3" s="904"/>
      <c r="H3" s="904"/>
      <c r="I3" s="904"/>
      <c r="J3" s="904"/>
      <c r="K3" s="692"/>
      <c r="L3" s="692"/>
    </row>
    <row r="4" spans="1:12" ht="24" customHeight="1">
      <c r="A4" s="1288" t="s">
        <v>1931</v>
      </c>
      <c r="B4" s="1288"/>
      <c r="C4" s="1288"/>
      <c r="D4" s="1288"/>
      <c r="E4" s="1288"/>
      <c r="F4" s="1288"/>
      <c r="G4" s="1288"/>
      <c r="H4" s="1288"/>
      <c r="I4" s="1288"/>
      <c r="J4" s="1288"/>
      <c r="K4" s="692"/>
      <c r="L4" s="692"/>
    </row>
    <row r="5" spans="1:12" ht="13.5" thickBot="1">
      <c r="A5" s="983" t="s">
        <v>1932</v>
      </c>
      <c r="B5" s="983"/>
      <c r="C5" s="983"/>
      <c r="D5" s="983"/>
      <c r="E5" s="983"/>
      <c r="F5" s="983"/>
      <c r="G5" s="983"/>
      <c r="H5" s="983"/>
      <c r="I5" s="983"/>
      <c r="J5" s="983"/>
      <c r="K5" s="692"/>
      <c r="L5" s="692"/>
    </row>
    <row r="6" spans="1:12" ht="25.5" customHeight="1" thickBot="1">
      <c r="A6" s="1031" t="s">
        <v>1975</v>
      </c>
      <c r="B6" s="1264"/>
      <c r="C6" s="1265" t="s">
        <v>1976</v>
      </c>
      <c r="D6" s="1264"/>
      <c r="E6" s="1265" t="s">
        <v>1977</v>
      </c>
      <c r="F6" s="1264"/>
      <c r="G6" s="1265" t="s">
        <v>1978</v>
      </c>
      <c r="H6" s="1264"/>
      <c r="I6" s="764" t="s">
        <v>1979</v>
      </c>
      <c r="J6" s="118" t="s">
        <v>1980</v>
      </c>
      <c r="K6" s="692"/>
      <c r="L6" s="692"/>
    </row>
    <row r="7" spans="1:12" ht="24" customHeight="1">
      <c r="A7" s="1500"/>
      <c r="B7" s="1159"/>
      <c r="C7" s="1158"/>
      <c r="D7" s="1159"/>
      <c r="E7" s="1158"/>
      <c r="F7" s="1159"/>
      <c r="G7" s="1158"/>
      <c r="H7" s="1159"/>
      <c r="I7" s="755"/>
      <c r="J7" s="814"/>
      <c r="K7" s="692"/>
      <c r="L7" s="692"/>
    </row>
    <row r="8" spans="1:12" ht="15.6" customHeight="1">
      <c r="A8" s="1507"/>
      <c r="B8" s="1161"/>
      <c r="C8" s="1160"/>
      <c r="D8" s="1161"/>
      <c r="E8" s="1160"/>
      <c r="F8" s="1161"/>
      <c r="G8" s="1160"/>
      <c r="H8" s="1161"/>
      <c r="I8" s="748"/>
      <c r="J8" s="425"/>
      <c r="K8" s="692"/>
      <c r="L8" s="692"/>
    </row>
    <row r="9" spans="1:12" ht="15.6" customHeight="1">
      <c r="A9" s="1507"/>
      <c r="B9" s="1161"/>
      <c r="C9" s="1160"/>
      <c r="D9" s="1161"/>
      <c r="E9" s="1160"/>
      <c r="F9" s="1161"/>
      <c r="G9" s="1160"/>
      <c r="H9" s="1161"/>
      <c r="I9" s="748"/>
      <c r="J9" s="425"/>
      <c r="K9" s="692"/>
      <c r="L9" s="692"/>
    </row>
    <row r="10" spans="1:12" ht="15.6" customHeight="1">
      <c r="A10" s="1507"/>
      <c r="B10" s="1161"/>
      <c r="C10" s="1160"/>
      <c r="D10" s="1161"/>
      <c r="E10" s="1160"/>
      <c r="F10" s="1161"/>
      <c r="G10" s="1160"/>
      <c r="H10" s="1161"/>
      <c r="I10" s="748"/>
      <c r="J10" s="425"/>
      <c r="K10" s="692"/>
      <c r="L10" s="692"/>
    </row>
    <row r="11" spans="1:12" ht="15.6" customHeight="1">
      <c r="A11" s="1507"/>
      <c r="B11" s="1161"/>
      <c r="C11" s="1160"/>
      <c r="D11" s="1161"/>
      <c r="E11" s="1160"/>
      <c r="F11" s="1161"/>
      <c r="G11" s="1160"/>
      <c r="H11" s="1161"/>
      <c r="I11" s="748"/>
      <c r="J11" s="425"/>
      <c r="K11" s="692"/>
      <c r="L11" s="692"/>
    </row>
    <row r="12" spans="1:12" ht="15.6" customHeight="1">
      <c r="A12" s="1507"/>
      <c r="B12" s="1161"/>
      <c r="C12" s="1160"/>
      <c r="D12" s="1161"/>
      <c r="E12" s="1160"/>
      <c r="F12" s="1161"/>
      <c r="G12" s="1160"/>
      <c r="H12" s="1161"/>
      <c r="I12" s="748"/>
      <c r="J12" s="425"/>
      <c r="K12" s="692"/>
      <c r="L12" s="692"/>
    </row>
    <row r="13" spans="1:12" ht="15.6" customHeight="1">
      <c r="A13" s="1507"/>
      <c r="B13" s="1161"/>
      <c r="C13" s="1160"/>
      <c r="D13" s="1161"/>
      <c r="E13" s="1160"/>
      <c r="F13" s="1161"/>
      <c r="G13" s="1160"/>
      <c r="H13" s="1161"/>
      <c r="I13" s="748"/>
      <c r="J13" s="425"/>
      <c r="K13" s="692"/>
      <c r="L13" s="692"/>
    </row>
    <row r="14" spans="1:12" ht="15.6" customHeight="1">
      <c r="A14" s="1507"/>
      <c r="B14" s="1161"/>
      <c r="C14" s="1160"/>
      <c r="D14" s="1161"/>
      <c r="E14" s="1160"/>
      <c r="F14" s="1161"/>
      <c r="G14" s="1160"/>
      <c r="H14" s="1161"/>
      <c r="I14" s="748"/>
      <c r="J14" s="425"/>
      <c r="K14" s="692"/>
      <c r="L14" s="692"/>
    </row>
    <row r="15" spans="1:12" ht="15.6" customHeight="1">
      <c r="A15" s="1507"/>
      <c r="B15" s="1161"/>
      <c r="C15" s="1160"/>
      <c r="D15" s="1161"/>
      <c r="E15" s="1160"/>
      <c r="F15" s="1161"/>
      <c r="G15" s="1160"/>
      <c r="H15" s="1161"/>
      <c r="I15" s="748"/>
      <c r="J15" s="425"/>
      <c r="K15" s="692"/>
      <c r="L15" s="692"/>
    </row>
    <row r="16" spans="1:12" ht="15.6" customHeight="1">
      <c r="A16" s="1507"/>
      <c r="B16" s="1161"/>
      <c r="C16" s="1160"/>
      <c r="D16" s="1161"/>
      <c r="E16" s="1160"/>
      <c r="F16" s="1161"/>
      <c r="G16" s="1160"/>
      <c r="H16" s="1161"/>
      <c r="I16" s="748"/>
      <c r="J16" s="425"/>
      <c r="K16" s="692"/>
      <c r="L16" s="692"/>
    </row>
    <row r="17" spans="1:10" ht="15.6" customHeight="1">
      <c r="A17" s="1507"/>
      <c r="B17" s="1161"/>
      <c r="C17" s="1160"/>
      <c r="D17" s="1161"/>
      <c r="E17" s="1160"/>
      <c r="F17" s="1161"/>
      <c r="G17" s="1160"/>
      <c r="H17" s="1161"/>
      <c r="I17" s="748"/>
      <c r="J17" s="425"/>
    </row>
    <row r="18" spans="1:10" ht="15.6" customHeight="1" thickBot="1">
      <c r="A18" s="1827"/>
      <c r="B18" s="1168"/>
      <c r="C18" s="1167"/>
      <c r="D18" s="1168"/>
      <c r="E18" s="1167"/>
      <c r="F18" s="1168"/>
      <c r="G18" s="1167"/>
      <c r="H18" s="1168"/>
      <c r="I18" s="752"/>
      <c r="J18" s="426"/>
    </row>
    <row r="19" spans="1:10" ht="25.5" customHeight="1">
      <c r="A19" s="1828"/>
      <c r="B19" s="1773"/>
      <c r="C19" s="1772"/>
      <c r="D19" s="1773"/>
      <c r="E19" s="1772"/>
      <c r="F19" s="1773"/>
      <c r="G19" s="1772"/>
      <c r="H19" s="1773"/>
      <c r="I19" s="810"/>
      <c r="J19" s="427"/>
    </row>
    <row r="20" spans="1:10" ht="15.6" customHeight="1">
      <c r="A20" s="1500"/>
      <c r="B20" s="1159"/>
      <c r="C20" s="1158"/>
      <c r="D20" s="1159"/>
      <c r="E20" s="1158"/>
      <c r="F20" s="1159"/>
      <c r="G20" s="1158"/>
      <c r="H20" s="1159"/>
      <c r="I20" s="755"/>
      <c r="J20" s="814"/>
    </row>
    <row r="21" spans="1:10" ht="15.6" customHeight="1">
      <c r="A21" s="1507"/>
      <c r="B21" s="1161"/>
      <c r="C21" s="1160"/>
      <c r="D21" s="1161"/>
      <c r="E21" s="1160"/>
      <c r="F21" s="1161"/>
      <c r="G21" s="1160"/>
      <c r="H21" s="1161"/>
      <c r="I21" s="748"/>
      <c r="J21" s="425"/>
    </row>
    <row r="22" spans="1:10" ht="15.6" customHeight="1">
      <c r="A22" s="1507"/>
      <c r="B22" s="1161"/>
      <c r="C22" s="1160"/>
      <c r="D22" s="1161"/>
      <c r="E22" s="1160"/>
      <c r="F22" s="1161"/>
      <c r="G22" s="1160"/>
      <c r="H22" s="1161"/>
      <c r="I22" s="748"/>
      <c r="J22" s="425"/>
    </row>
    <row r="23" spans="1:10" ht="15.6" customHeight="1">
      <c r="A23" s="1507"/>
      <c r="B23" s="1161"/>
      <c r="C23" s="1160"/>
      <c r="D23" s="1161"/>
      <c r="E23" s="1160"/>
      <c r="F23" s="1161"/>
      <c r="G23" s="1160"/>
      <c r="H23" s="1161"/>
      <c r="I23" s="748"/>
      <c r="J23" s="425"/>
    </row>
    <row r="24" spans="1:10" ht="15.6" customHeight="1">
      <c r="A24" s="1507"/>
      <c r="B24" s="1161"/>
      <c r="C24" s="1160"/>
      <c r="D24" s="1161"/>
      <c r="E24" s="1160"/>
      <c r="F24" s="1161"/>
      <c r="G24" s="1160"/>
      <c r="H24" s="1161"/>
      <c r="I24" s="748"/>
      <c r="J24" s="425"/>
    </row>
    <row r="25" spans="1:10" ht="15.6" customHeight="1">
      <c r="A25" s="1507"/>
      <c r="B25" s="1161"/>
      <c r="C25" s="1160"/>
      <c r="D25" s="1161"/>
      <c r="E25" s="1160"/>
      <c r="F25" s="1161"/>
      <c r="G25" s="1160"/>
      <c r="H25" s="1161"/>
      <c r="I25" s="748"/>
      <c r="J25" s="425"/>
    </row>
    <row r="26" spans="1:10" ht="15.6" customHeight="1">
      <c r="A26" s="1507"/>
      <c r="B26" s="1161"/>
      <c r="C26" s="1160"/>
      <c r="D26" s="1161"/>
      <c r="E26" s="1160"/>
      <c r="F26" s="1161"/>
      <c r="G26" s="1160"/>
      <c r="H26" s="1161"/>
      <c r="I26" s="748"/>
      <c r="J26" s="425"/>
    </row>
    <row r="27" spans="1:10" ht="15.6" customHeight="1">
      <c r="A27" s="1507"/>
      <c r="B27" s="1161"/>
      <c r="C27" s="1160"/>
      <c r="D27" s="1161"/>
      <c r="E27" s="1160"/>
      <c r="F27" s="1161"/>
      <c r="G27" s="1160"/>
      <c r="H27" s="1161"/>
      <c r="I27" s="748"/>
      <c r="J27" s="425"/>
    </row>
    <row r="28" spans="1:10" ht="15.6" customHeight="1">
      <c r="A28" s="1507"/>
      <c r="B28" s="1161"/>
      <c r="C28" s="1160"/>
      <c r="D28" s="1161"/>
      <c r="E28" s="1160"/>
      <c r="F28" s="1161"/>
      <c r="G28" s="1160"/>
      <c r="H28" s="1161"/>
      <c r="I28" s="748"/>
      <c r="J28" s="425"/>
    </row>
    <row r="29" spans="1:10" ht="15.6" customHeight="1">
      <c r="A29" s="1507"/>
      <c r="B29" s="1161"/>
      <c r="C29" s="1160"/>
      <c r="D29" s="1161"/>
      <c r="E29" s="1160"/>
      <c r="F29" s="1161"/>
      <c r="G29" s="1160"/>
      <c r="H29" s="1161"/>
      <c r="I29" s="748"/>
      <c r="J29" s="425"/>
    </row>
    <row r="30" spans="1:10" ht="15.6" customHeight="1">
      <c r="A30" s="1507"/>
      <c r="B30" s="1161"/>
      <c r="C30" s="1160"/>
      <c r="D30" s="1161"/>
      <c r="E30" s="1160"/>
      <c r="F30" s="1161"/>
      <c r="G30" s="1160"/>
      <c r="H30" s="1161"/>
      <c r="I30" s="748"/>
      <c r="J30" s="425"/>
    </row>
    <row r="31" spans="1:10" ht="15.6" customHeight="1">
      <c r="A31" s="1507"/>
      <c r="B31" s="1161"/>
      <c r="C31" s="1160"/>
      <c r="D31" s="1161"/>
      <c r="E31" s="1160"/>
      <c r="F31" s="1161"/>
      <c r="G31" s="1160"/>
      <c r="H31" s="1161"/>
      <c r="I31" s="748"/>
      <c r="J31" s="425"/>
    </row>
    <row r="32" spans="1:10" ht="15.6" customHeight="1">
      <c r="A32" s="1507"/>
      <c r="B32" s="1161"/>
      <c r="C32" s="1160"/>
      <c r="D32" s="1161"/>
      <c r="E32" s="1160"/>
      <c r="F32" s="1161"/>
      <c r="G32" s="1160"/>
      <c r="H32" s="1161"/>
      <c r="I32" s="748"/>
      <c r="J32" s="425"/>
    </row>
    <row r="33" spans="1:10" ht="15.6" customHeight="1">
      <c r="A33" s="1507"/>
      <c r="B33" s="1161"/>
      <c r="C33" s="1160"/>
      <c r="D33" s="1161"/>
      <c r="E33" s="1160"/>
      <c r="F33" s="1161"/>
      <c r="G33" s="1160"/>
      <c r="H33" s="1161"/>
      <c r="I33" s="748"/>
      <c r="J33" s="425"/>
    </row>
    <row r="34" spans="1:10" ht="15.6" customHeight="1">
      <c r="A34" s="1507"/>
      <c r="B34" s="1161"/>
      <c r="C34" s="1160"/>
      <c r="D34" s="1161"/>
      <c r="E34" s="1160"/>
      <c r="F34" s="1161"/>
      <c r="G34" s="1160"/>
      <c r="H34" s="1161"/>
      <c r="I34" s="748"/>
      <c r="J34" s="425"/>
    </row>
    <row r="35" spans="1:10" ht="15.6" customHeight="1">
      <c r="A35" s="1507"/>
      <c r="B35" s="1161"/>
      <c r="C35" s="1160"/>
      <c r="D35" s="1161"/>
      <c r="E35" s="1160"/>
      <c r="F35" s="1161"/>
      <c r="G35" s="1160"/>
      <c r="H35" s="1161"/>
      <c r="I35" s="748"/>
      <c r="J35" s="425"/>
    </row>
    <row r="36" spans="1:10" ht="30.75" customHeight="1">
      <c r="A36" s="1507"/>
      <c r="B36" s="1161"/>
      <c r="C36" s="1160"/>
      <c r="D36" s="1161"/>
      <c r="E36" s="1160"/>
      <c r="F36" s="1161"/>
      <c r="G36" s="1160"/>
      <c r="H36" s="1161"/>
      <c r="I36" s="748"/>
      <c r="J36" s="425"/>
    </row>
    <row r="37" spans="1:10" ht="15.6" customHeight="1">
      <c r="A37" s="1507"/>
      <c r="B37" s="1161"/>
      <c r="C37" s="1160"/>
      <c r="D37" s="1161"/>
      <c r="E37" s="1160"/>
      <c r="F37" s="1161"/>
      <c r="G37" s="1160"/>
      <c r="H37" s="1161"/>
      <c r="I37" s="748"/>
      <c r="J37" s="425"/>
    </row>
    <row r="38" spans="1:10" ht="15.6" customHeight="1">
      <c r="A38" s="1507"/>
      <c r="B38" s="1161"/>
      <c r="C38" s="1160"/>
      <c r="D38" s="1161"/>
      <c r="E38" s="1160"/>
      <c r="F38" s="1161"/>
      <c r="G38" s="1160"/>
      <c r="H38" s="1161"/>
      <c r="I38" s="748"/>
      <c r="J38" s="425"/>
    </row>
    <row r="39" spans="1:10" ht="15.6" customHeight="1">
      <c r="A39" s="1507"/>
      <c r="B39" s="1161"/>
      <c r="C39" s="1160"/>
      <c r="D39" s="1161"/>
      <c r="E39" s="1160"/>
      <c r="F39" s="1161"/>
      <c r="G39" s="1160"/>
      <c r="H39" s="1161"/>
      <c r="I39" s="748"/>
      <c r="J39" s="425"/>
    </row>
    <row r="40" spans="1:10" ht="15.6" customHeight="1">
      <c r="A40" s="1507"/>
      <c r="B40" s="1161"/>
      <c r="C40" s="1160"/>
      <c r="D40" s="1161"/>
      <c r="E40" s="1160"/>
      <c r="F40" s="1161"/>
      <c r="G40" s="1160"/>
      <c r="H40" s="1161"/>
      <c r="I40" s="748"/>
      <c r="J40" s="425"/>
    </row>
    <row r="41" spans="1:10" ht="15.6" customHeight="1">
      <c r="A41" s="1507"/>
      <c r="B41" s="1161"/>
      <c r="C41" s="1160"/>
      <c r="D41" s="1161"/>
      <c r="E41" s="1160"/>
      <c r="F41" s="1161"/>
      <c r="G41" s="1160"/>
      <c r="H41" s="1161"/>
      <c r="I41" s="748"/>
      <c r="J41" s="425"/>
    </row>
    <row r="42" spans="1:10" ht="15.6" customHeight="1">
      <c r="A42" s="1507"/>
      <c r="B42" s="1161"/>
      <c r="C42" s="1160"/>
      <c r="D42" s="1161"/>
      <c r="E42" s="1160"/>
      <c r="F42" s="1161"/>
      <c r="G42" s="1160"/>
      <c r="H42" s="1161"/>
      <c r="I42" s="748"/>
      <c r="J42" s="425"/>
    </row>
    <row r="43" spans="1:10" ht="15.6" customHeight="1">
      <c r="A43" s="1507"/>
      <c r="B43" s="1161"/>
      <c r="C43" s="1160"/>
      <c r="D43" s="1161"/>
      <c r="E43" s="1160"/>
      <c r="F43" s="1161"/>
      <c r="G43" s="1160"/>
      <c r="H43" s="1161"/>
      <c r="I43" s="748"/>
      <c r="J43" s="425"/>
    </row>
    <row r="44" spans="1:10" ht="15.6" customHeight="1">
      <c r="A44" s="1507"/>
      <c r="B44" s="1161"/>
      <c r="C44" s="1160"/>
      <c r="D44" s="1161"/>
      <c r="E44" s="1160"/>
      <c r="F44" s="1161"/>
      <c r="G44" s="1160"/>
      <c r="H44" s="1161"/>
      <c r="I44" s="748"/>
      <c r="J44" s="425"/>
    </row>
    <row r="45" spans="1:10" ht="15.6" customHeight="1">
      <c r="A45" s="1507"/>
      <c r="B45" s="1161"/>
      <c r="C45" s="1160"/>
      <c r="D45" s="1161"/>
      <c r="E45" s="1160"/>
      <c r="F45" s="1161"/>
      <c r="G45" s="1160"/>
      <c r="H45" s="1161"/>
      <c r="I45" s="748"/>
      <c r="J45" s="425"/>
    </row>
    <row r="46" spans="1:10" ht="15.6" customHeight="1">
      <c r="A46" s="1507"/>
      <c r="B46" s="1161"/>
      <c r="C46" s="1160"/>
      <c r="D46" s="1161"/>
      <c r="E46" s="1160"/>
      <c r="F46" s="1161"/>
      <c r="G46" s="1160"/>
      <c r="H46" s="1161"/>
      <c r="I46" s="748"/>
      <c r="J46" s="425"/>
    </row>
    <row r="47" spans="1:10" ht="15.6" customHeight="1" thickBot="1">
      <c r="A47" s="1827"/>
      <c r="B47" s="1168"/>
      <c r="C47" s="1167"/>
      <c r="D47" s="1168"/>
      <c r="E47" s="1167"/>
      <c r="F47" s="1168"/>
      <c r="G47" s="1167"/>
      <c r="H47" s="1168"/>
      <c r="I47" s="752"/>
      <c r="J47" s="426"/>
    </row>
    <row r="48" spans="1:10" ht="15.6" customHeight="1" thickBot="1">
      <c r="A48" s="1511">
        <f>SUM(A8:B47)</f>
        <v>0</v>
      </c>
      <c r="B48" s="1515"/>
      <c r="C48" s="1514">
        <f>SUM(C8:D47)</f>
        <v>0</v>
      </c>
      <c r="D48" s="1515"/>
      <c r="E48" s="1514">
        <f>SUM(E8:F47)</f>
        <v>0</v>
      </c>
      <c r="F48" s="1515"/>
      <c r="G48" s="1514">
        <f>SUM(G8:H47)</f>
        <v>0</v>
      </c>
      <c r="H48" s="1515"/>
      <c r="I48" s="786">
        <f>SUM(I8:I47)</f>
        <v>0</v>
      </c>
      <c r="J48" s="428">
        <f>SUM(J8:J47)</f>
        <v>0</v>
      </c>
    </row>
    <row r="49" spans="1:4">
      <c r="A49" s="727"/>
      <c r="B49" s="727"/>
      <c r="C49" s="727"/>
      <c r="D49" s="727"/>
    </row>
    <row r="50" spans="1:4">
      <c r="A50" s="727"/>
      <c r="B50" s="727"/>
      <c r="C50" s="727"/>
      <c r="D50" s="727"/>
    </row>
    <row r="51" spans="1:4">
      <c r="A51" s="727"/>
      <c r="B51" s="727"/>
      <c r="C51" s="727"/>
      <c r="D51" s="727"/>
    </row>
    <row r="52" spans="1:4">
      <c r="A52" s="727"/>
      <c r="B52" s="727"/>
      <c r="C52" s="727"/>
      <c r="D52" s="727"/>
    </row>
    <row r="53" spans="1:4">
      <c r="A53" s="727"/>
      <c r="B53" s="727"/>
      <c r="C53" s="727"/>
      <c r="D53" s="727"/>
    </row>
    <row r="54" spans="1:4">
      <c r="A54" s="727"/>
      <c r="B54" s="727"/>
      <c r="C54" s="727"/>
      <c r="D54" s="727"/>
    </row>
    <row r="55" spans="1:4">
      <c r="A55" s="727"/>
      <c r="B55" s="727"/>
      <c r="C55" s="727"/>
      <c r="D55" s="727"/>
    </row>
    <row r="56" spans="1:4">
      <c r="A56" s="727"/>
      <c r="B56" s="727"/>
      <c r="C56" s="727"/>
      <c r="D56" s="727"/>
    </row>
    <row r="57" spans="1:4">
      <c r="A57" s="727"/>
      <c r="B57" s="727"/>
      <c r="C57" s="727"/>
      <c r="D57" s="727"/>
    </row>
    <row r="58" spans="1:4">
      <c r="A58" s="727"/>
      <c r="B58" s="727"/>
      <c r="C58" s="727"/>
      <c r="D58" s="727"/>
    </row>
    <row r="59" spans="1:4">
      <c r="A59" s="727"/>
      <c r="B59" s="727"/>
      <c r="C59" s="727"/>
      <c r="D59" s="727"/>
    </row>
    <row r="60" spans="1:4">
      <c r="A60" s="727"/>
      <c r="B60" s="727"/>
      <c r="C60" s="727"/>
      <c r="D60" s="727"/>
    </row>
    <row r="61" spans="1:4">
      <c r="A61" s="727"/>
      <c r="B61" s="727"/>
      <c r="C61" s="727"/>
      <c r="D61" s="727"/>
    </row>
    <row r="62" spans="1:4">
      <c r="A62" s="727"/>
      <c r="B62" s="727"/>
      <c r="C62" s="727"/>
      <c r="D62" s="727"/>
    </row>
    <row r="63" spans="1:4">
      <c r="A63" s="727"/>
      <c r="B63" s="727"/>
      <c r="C63" s="727"/>
      <c r="D63" s="727"/>
    </row>
    <row r="64" spans="1:4">
      <c r="A64" s="727"/>
      <c r="B64" s="727"/>
      <c r="C64" s="727"/>
      <c r="D64" s="727"/>
    </row>
    <row r="65" spans="1:4">
      <c r="A65" s="727"/>
      <c r="B65" s="727"/>
      <c r="C65" s="727"/>
      <c r="D65" s="727"/>
    </row>
    <row r="66" spans="1:4">
      <c r="A66" s="727"/>
      <c r="B66" s="727"/>
      <c r="C66" s="727"/>
      <c r="D66" s="727"/>
    </row>
    <row r="67" spans="1:4">
      <c r="A67" s="727"/>
      <c r="B67" s="727"/>
      <c r="C67" s="727"/>
      <c r="D67" s="727"/>
    </row>
    <row r="68" spans="1:4">
      <c r="A68" s="727"/>
      <c r="B68" s="727"/>
      <c r="C68" s="727"/>
      <c r="D68" s="727"/>
    </row>
    <row r="69" spans="1:4">
      <c r="A69" s="727"/>
      <c r="B69" s="727"/>
      <c r="C69" s="727"/>
      <c r="D69" s="727"/>
    </row>
    <row r="70" spans="1:4">
      <c r="A70" s="727"/>
      <c r="B70" s="727"/>
      <c r="C70" s="727"/>
      <c r="D70" s="727"/>
    </row>
    <row r="71" spans="1:4">
      <c r="A71" s="727"/>
      <c r="B71" s="727"/>
      <c r="C71" s="727"/>
      <c r="D71" s="727"/>
    </row>
    <row r="72" spans="1:4">
      <c r="A72" s="727"/>
      <c r="B72" s="727"/>
      <c r="C72" s="727"/>
      <c r="D72" s="727"/>
    </row>
    <row r="73" spans="1:4">
      <c r="A73" s="727"/>
      <c r="B73" s="727"/>
      <c r="C73" s="727"/>
      <c r="D73" s="727"/>
    </row>
    <row r="74" spans="1:4">
      <c r="A74" s="727"/>
      <c r="B74" s="727"/>
      <c r="C74" s="727"/>
      <c r="D74" s="727"/>
    </row>
    <row r="75" spans="1:4">
      <c r="A75" s="727"/>
      <c r="B75" s="727"/>
      <c r="C75" s="727"/>
      <c r="D75" s="727"/>
    </row>
    <row r="76" spans="1:4">
      <c r="A76" s="727"/>
      <c r="B76" s="727"/>
      <c r="C76" s="727"/>
      <c r="D76" s="727"/>
    </row>
    <row r="77" spans="1:4">
      <c r="A77" s="727"/>
      <c r="B77" s="727"/>
      <c r="C77" s="727"/>
      <c r="D77" s="727"/>
    </row>
    <row r="78" spans="1:4">
      <c r="A78" s="727"/>
      <c r="B78" s="727"/>
      <c r="C78" s="727"/>
      <c r="D78" s="727"/>
    </row>
    <row r="79" spans="1:4">
      <c r="A79" s="727"/>
      <c r="B79" s="727"/>
      <c r="C79" s="727"/>
      <c r="D79" s="727"/>
    </row>
    <row r="80" spans="1:4">
      <c r="A80" s="727"/>
      <c r="B80" s="727"/>
      <c r="C80" s="727"/>
      <c r="D80" s="727"/>
    </row>
    <row r="81" spans="1:4">
      <c r="A81" s="727"/>
      <c r="B81" s="727"/>
      <c r="C81" s="727"/>
      <c r="D81" s="727"/>
    </row>
    <row r="82" spans="1:4">
      <c r="A82" s="727"/>
      <c r="B82" s="727"/>
      <c r="C82" s="727"/>
      <c r="D82" s="727"/>
    </row>
    <row r="83" spans="1:4">
      <c r="A83" s="727"/>
      <c r="B83" s="727"/>
      <c r="C83" s="727"/>
      <c r="D83" s="727"/>
    </row>
    <row r="84" spans="1:4">
      <c r="A84" s="727"/>
      <c r="B84" s="727"/>
      <c r="C84" s="727"/>
      <c r="D84" s="727"/>
    </row>
    <row r="85" spans="1:4">
      <c r="A85" s="727"/>
      <c r="B85" s="727"/>
      <c r="C85" s="727"/>
      <c r="D85" s="727"/>
    </row>
    <row r="86" spans="1:4">
      <c r="A86" s="727"/>
      <c r="B86" s="727"/>
      <c r="C86" s="727"/>
      <c r="D86" s="727"/>
    </row>
    <row r="87" spans="1:4">
      <c r="A87" s="727"/>
      <c r="B87" s="727"/>
      <c r="C87" s="727"/>
      <c r="D87" s="727"/>
    </row>
    <row r="88" spans="1:4">
      <c r="A88" s="727"/>
      <c r="B88" s="727"/>
      <c r="C88" s="727"/>
      <c r="D88" s="727"/>
    </row>
    <row r="89" spans="1:4">
      <c r="A89" s="727"/>
      <c r="B89" s="727"/>
      <c r="C89" s="727"/>
      <c r="D89" s="727"/>
    </row>
    <row r="90" spans="1:4">
      <c r="A90" s="727"/>
      <c r="B90" s="727"/>
      <c r="C90" s="727"/>
      <c r="D90" s="727"/>
    </row>
    <row r="91" spans="1:4">
      <c r="A91" s="727"/>
      <c r="B91" s="727"/>
      <c r="C91" s="727"/>
      <c r="D91" s="727"/>
    </row>
    <row r="92" spans="1:4">
      <c r="A92" s="727"/>
      <c r="B92" s="727"/>
      <c r="C92" s="727"/>
      <c r="D92" s="727"/>
    </row>
    <row r="93" spans="1:4">
      <c r="A93" s="727"/>
      <c r="B93" s="727"/>
      <c r="C93" s="727"/>
      <c r="D93" s="727"/>
    </row>
    <row r="94" spans="1:4">
      <c r="A94" s="727"/>
      <c r="B94" s="727"/>
      <c r="C94" s="727"/>
      <c r="D94" s="727"/>
    </row>
    <row r="95" spans="1:4">
      <c r="A95" s="727"/>
      <c r="B95" s="727"/>
      <c r="C95" s="727"/>
      <c r="D95" s="727"/>
    </row>
    <row r="96" spans="1:4">
      <c r="A96" s="727"/>
      <c r="B96" s="727"/>
      <c r="C96" s="727"/>
      <c r="D96" s="727"/>
    </row>
    <row r="97" spans="1:4">
      <c r="A97" s="727"/>
      <c r="B97" s="727"/>
      <c r="C97" s="727"/>
      <c r="D97" s="727"/>
    </row>
    <row r="98" spans="1:4">
      <c r="A98" s="727"/>
      <c r="B98" s="727"/>
      <c r="C98" s="727"/>
      <c r="D98" s="727"/>
    </row>
    <row r="99" spans="1:4">
      <c r="A99" s="727"/>
      <c r="B99" s="727"/>
      <c r="C99" s="727"/>
      <c r="D99" s="727"/>
    </row>
    <row r="100" spans="1:4">
      <c r="A100" s="727"/>
      <c r="B100" s="727"/>
      <c r="C100" s="727"/>
      <c r="D100" s="727"/>
    </row>
    <row r="101" spans="1:4">
      <c r="A101" s="727"/>
      <c r="B101" s="727"/>
      <c r="C101" s="727"/>
      <c r="D101" s="727"/>
    </row>
    <row r="102" spans="1:4">
      <c r="A102" s="727"/>
      <c r="B102" s="727"/>
      <c r="C102" s="727"/>
      <c r="D102" s="727"/>
    </row>
    <row r="103" spans="1:4">
      <c r="A103" s="727"/>
      <c r="B103" s="727"/>
      <c r="C103" s="727"/>
      <c r="D103" s="727"/>
    </row>
    <row r="104" spans="1:4">
      <c r="A104" s="727"/>
      <c r="B104" s="727"/>
      <c r="C104" s="727"/>
      <c r="D104" s="727"/>
    </row>
    <row r="105" spans="1:4">
      <c r="A105" s="727"/>
      <c r="B105" s="727"/>
      <c r="C105" s="727"/>
      <c r="D105" s="727"/>
    </row>
    <row r="106" spans="1:4">
      <c r="A106" s="727"/>
      <c r="B106" s="727"/>
      <c r="C106" s="727"/>
      <c r="D106" s="727"/>
    </row>
    <row r="107" spans="1:4">
      <c r="A107" s="727"/>
      <c r="B107" s="727"/>
      <c r="C107" s="727"/>
      <c r="D107" s="727"/>
    </row>
    <row r="108" spans="1:4">
      <c r="A108" s="727"/>
      <c r="B108" s="727"/>
      <c r="C108" s="727"/>
      <c r="D108" s="727"/>
    </row>
    <row r="109" spans="1:4">
      <c r="A109" s="727"/>
      <c r="B109" s="727"/>
      <c r="C109" s="727"/>
      <c r="D109" s="727"/>
    </row>
    <row r="110" spans="1:4">
      <c r="A110" s="727"/>
      <c r="B110" s="727"/>
      <c r="C110" s="727"/>
      <c r="D110" s="727"/>
    </row>
    <row r="111" spans="1:4">
      <c r="A111" s="727"/>
      <c r="B111" s="727"/>
      <c r="C111" s="727"/>
      <c r="D111" s="727"/>
    </row>
    <row r="112" spans="1:4">
      <c r="A112" s="727"/>
      <c r="B112" s="727"/>
      <c r="C112" s="727"/>
      <c r="D112" s="727"/>
    </row>
    <row r="113" spans="1:4">
      <c r="A113" s="727"/>
      <c r="B113" s="727"/>
      <c r="C113" s="727"/>
      <c r="D113" s="727"/>
    </row>
    <row r="114" spans="1:4">
      <c r="A114" s="727"/>
      <c r="B114" s="727"/>
      <c r="C114" s="727"/>
      <c r="D114" s="727"/>
    </row>
    <row r="115" spans="1:4">
      <c r="A115" s="727"/>
      <c r="B115" s="727"/>
      <c r="C115" s="727"/>
      <c r="D115" s="727"/>
    </row>
    <row r="116" spans="1:4">
      <c r="A116" s="727"/>
      <c r="B116" s="727"/>
      <c r="C116" s="727"/>
      <c r="D116" s="727"/>
    </row>
    <row r="117" spans="1:4">
      <c r="A117" s="727"/>
      <c r="B117" s="727"/>
      <c r="C117" s="727"/>
      <c r="D117" s="727"/>
    </row>
    <row r="118" spans="1:4">
      <c r="A118" s="727"/>
      <c r="B118" s="727"/>
      <c r="C118" s="727"/>
      <c r="D118" s="727"/>
    </row>
    <row r="119" spans="1:4">
      <c r="A119" s="727"/>
      <c r="B119" s="727"/>
      <c r="C119" s="727"/>
      <c r="D119" s="727"/>
    </row>
    <row r="120" spans="1:4">
      <c r="A120" s="727"/>
      <c r="B120" s="727"/>
      <c r="C120" s="727"/>
      <c r="D120" s="727"/>
    </row>
    <row r="121" spans="1:4">
      <c r="A121" s="727"/>
      <c r="B121" s="727"/>
      <c r="C121" s="727"/>
      <c r="D121" s="727"/>
    </row>
    <row r="122" spans="1:4">
      <c r="A122" s="727"/>
      <c r="B122" s="727"/>
      <c r="C122" s="727"/>
      <c r="D122" s="727"/>
    </row>
    <row r="123" spans="1:4">
      <c r="A123" s="727"/>
      <c r="B123" s="727"/>
      <c r="C123" s="727"/>
      <c r="D123" s="727"/>
    </row>
    <row r="124" spans="1:4">
      <c r="A124" s="727"/>
      <c r="B124" s="727"/>
      <c r="C124" s="727"/>
      <c r="D124" s="727"/>
    </row>
    <row r="125" spans="1:4">
      <c r="A125" s="727"/>
      <c r="B125" s="727"/>
      <c r="C125" s="727"/>
      <c r="D125" s="727"/>
    </row>
    <row r="126" spans="1:4">
      <c r="A126" s="727"/>
      <c r="B126" s="727"/>
      <c r="C126" s="727"/>
      <c r="D126" s="727"/>
    </row>
    <row r="127" spans="1:4">
      <c r="A127" s="727"/>
      <c r="B127" s="727"/>
      <c r="C127" s="727"/>
      <c r="D127" s="727"/>
    </row>
    <row r="128" spans="1:4">
      <c r="A128" s="727"/>
      <c r="B128" s="727"/>
      <c r="C128" s="727"/>
      <c r="D128" s="727"/>
    </row>
    <row r="129" spans="1:4">
      <c r="A129" s="727"/>
      <c r="B129" s="727"/>
      <c r="C129" s="727"/>
      <c r="D129" s="727"/>
    </row>
    <row r="130" spans="1:4">
      <c r="A130" s="727"/>
      <c r="B130" s="727"/>
      <c r="C130" s="727"/>
      <c r="D130" s="727"/>
    </row>
    <row r="131" spans="1:4">
      <c r="A131" s="727"/>
      <c r="B131" s="727"/>
      <c r="C131" s="727"/>
      <c r="D131" s="727"/>
    </row>
    <row r="132" spans="1:4">
      <c r="A132" s="727"/>
      <c r="B132" s="727"/>
      <c r="C132" s="727"/>
      <c r="D132" s="727"/>
    </row>
    <row r="133" spans="1:4">
      <c r="A133" s="727"/>
      <c r="B133" s="727"/>
      <c r="C133" s="727"/>
      <c r="D133" s="727"/>
    </row>
    <row r="134" spans="1:4">
      <c r="A134" s="727"/>
      <c r="B134" s="727"/>
      <c r="C134" s="727"/>
      <c r="D134" s="727"/>
    </row>
    <row r="135" spans="1:4">
      <c r="A135" s="727"/>
      <c r="B135" s="727"/>
      <c r="C135" s="727"/>
      <c r="D135" s="727"/>
    </row>
    <row r="136" spans="1:4">
      <c r="A136" s="727"/>
      <c r="B136" s="727"/>
      <c r="C136" s="727"/>
      <c r="D136" s="727"/>
    </row>
    <row r="137" spans="1:4">
      <c r="A137" s="727"/>
      <c r="B137" s="727"/>
      <c r="C137" s="727"/>
      <c r="D137" s="727"/>
    </row>
    <row r="138" spans="1:4">
      <c r="A138" s="727"/>
      <c r="B138" s="727"/>
      <c r="C138" s="727"/>
      <c r="D138" s="727"/>
    </row>
    <row r="139" spans="1:4">
      <c r="A139" s="727"/>
      <c r="B139" s="727"/>
      <c r="C139" s="727"/>
      <c r="D139" s="727"/>
    </row>
    <row r="140" spans="1:4">
      <c r="A140" s="727"/>
      <c r="B140" s="727"/>
      <c r="C140" s="727"/>
      <c r="D140" s="727"/>
    </row>
    <row r="141" spans="1:4">
      <c r="A141" s="727"/>
      <c r="B141" s="727"/>
      <c r="C141" s="727"/>
      <c r="D141" s="727"/>
    </row>
    <row r="142" spans="1:4">
      <c r="A142" s="727"/>
      <c r="B142" s="727"/>
      <c r="C142" s="727"/>
      <c r="D142" s="727"/>
    </row>
    <row r="143" spans="1:4">
      <c r="A143" s="727"/>
      <c r="B143" s="727"/>
      <c r="C143" s="727"/>
      <c r="D143" s="727"/>
    </row>
    <row r="144" spans="1:4">
      <c r="A144" s="727"/>
      <c r="B144" s="727"/>
      <c r="C144" s="727"/>
      <c r="D144" s="727"/>
    </row>
    <row r="145" spans="1:4">
      <c r="A145" s="727"/>
      <c r="B145" s="727"/>
      <c r="C145" s="727"/>
      <c r="D145" s="727"/>
    </row>
    <row r="146" spans="1:4">
      <c r="A146" s="727"/>
      <c r="B146" s="727"/>
      <c r="C146" s="727"/>
      <c r="D146" s="727"/>
    </row>
    <row r="147" spans="1:4">
      <c r="A147" s="727"/>
      <c r="B147" s="727"/>
      <c r="C147" s="727"/>
      <c r="D147" s="727"/>
    </row>
    <row r="148" spans="1:4">
      <c r="A148" s="727"/>
      <c r="B148" s="727"/>
      <c r="C148" s="727"/>
      <c r="D148" s="727"/>
    </row>
    <row r="149" spans="1:4">
      <c r="A149" s="727"/>
      <c r="B149" s="727"/>
      <c r="C149" s="727"/>
      <c r="D149" s="727"/>
    </row>
    <row r="150" spans="1:4">
      <c r="A150" s="727"/>
      <c r="B150" s="727"/>
      <c r="C150" s="727"/>
      <c r="D150" s="727"/>
    </row>
    <row r="151" spans="1:4">
      <c r="A151" s="727"/>
      <c r="B151" s="727"/>
      <c r="C151" s="727"/>
      <c r="D151" s="727"/>
    </row>
    <row r="152" spans="1:4">
      <c r="A152" s="727"/>
      <c r="B152" s="727"/>
      <c r="C152" s="727"/>
      <c r="D152" s="727"/>
    </row>
    <row r="153" spans="1:4">
      <c r="A153" s="727"/>
      <c r="B153" s="727"/>
      <c r="C153" s="727"/>
      <c r="D153" s="727"/>
    </row>
    <row r="154" spans="1:4">
      <c r="A154" s="727"/>
      <c r="B154" s="727"/>
      <c r="C154" s="727"/>
      <c r="D154" s="727"/>
    </row>
    <row r="155" spans="1:4">
      <c r="A155" s="727"/>
      <c r="B155" s="727"/>
      <c r="C155" s="727"/>
      <c r="D155" s="727"/>
    </row>
    <row r="156" spans="1:4">
      <c r="A156" s="727"/>
      <c r="B156" s="727"/>
      <c r="C156" s="727"/>
      <c r="D156" s="727"/>
    </row>
    <row r="157" spans="1:4">
      <c r="A157" s="727"/>
      <c r="B157" s="727"/>
      <c r="C157" s="727"/>
      <c r="D157" s="727"/>
    </row>
    <row r="158" spans="1:4">
      <c r="A158" s="727"/>
      <c r="B158" s="727"/>
      <c r="C158" s="727"/>
      <c r="D158" s="727"/>
    </row>
    <row r="159" spans="1:4">
      <c r="A159" s="727"/>
      <c r="B159" s="727"/>
      <c r="C159" s="727"/>
      <c r="D159" s="727"/>
    </row>
    <row r="160" spans="1:4">
      <c r="A160" s="727"/>
      <c r="B160" s="727"/>
      <c r="C160" s="727"/>
      <c r="D160" s="727"/>
    </row>
    <row r="161" spans="1:4">
      <c r="A161" s="727"/>
      <c r="B161" s="727"/>
      <c r="C161" s="727"/>
      <c r="D161" s="727"/>
    </row>
    <row r="162" spans="1:4">
      <c r="A162" s="727"/>
      <c r="B162" s="727"/>
      <c r="C162" s="727"/>
      <c r="D162" s="727"/>
    </row>
    <row r="163" spans="1:4">
      <c r="A163" s="727"/>
      <c r="B163" s="727"/>
      <c r="C163" s="727"/>
      <c r="D163" s="727"/>
    </row>
    <row r="164" spans="1:4">
      <c r="A164" s="727"/>
      <c r="B164" s="727"/>
      <c r="C164" s="727"/>
      <c r="D164" s="727"/>
    </row>
    <row r="165" spans="1:4">
      <c r="A165" s="727"/>
      <c r="B165" s="727"/>
      <c r="C165" s="727"/>
      <c r="D165" s="727"/>
    </row>
    <row r="166" spans="1:4">
      <c r="A166" s="727"/>
      <c r="B166" s="727"/>
      <c r="C166" s="727"/>
      <c r="D166" s="727"/>
    </row>
    <row r="167" spans="1:4">
      <c r="A167" s="727"/>
      <c r="B167" s="727"/>
      <c r="C167" s="727"/>
      <c r="D167" s="727"/>
    </row>
    <row r="168" spans="1:4">
      <c r="A168" s="727"/>
      <c r="B168" s="727"/>
      <c r="C168" s="727"/>
      <c r="D168" s="727"/>
    </row>
    <row r="169" spans="1:4">
      <c r="A169" s="727"/>
      <c r="B169" s="727"/>
      <c r="C169" s="727"/>
      <c r="D169" s="727"/>
    </row>
    <row r="170" spans="1:4">
      <c r="A170" s="727"/>
      <c r="B170" s="727"/>
      <c r="C170" s="727"/>
      <c r="D170" s="727"/>
    </row>
    <row r="171" spans="1:4">
      <c r="A171" s="727"/>
      <c r="B171" s="727"/>
      <c r="C171" s="727"/>
      <c r="D171" s="727"/>
    </row>
    <row r="172" spans="1:4">
      <c r="A172" s="727"/>
      <c r="B172" s="727"/>
      <c r="C172" s="727"/>
      <c r="D172" s="727"/>
    </row>
    <row r="173" spans="1:4">
      <c r="A173" s="727"/>
      <c r="B173" s="727"/>
      <c r="C173" s="727"/>
      <c r="D173" s="727"/>
    </row>
    <row r="174" spans="1:4">
      <c r="A174" s="727"/>
      <c r="B174" s="727"/>
      <c r="C174" s="727"/>
      <c r="D174" s="727"/>
    </row>
    <row r="175" spans="1:4">
      <c r="A175" s="727"/>
      <c r="B175" s="727"/>
      <c r="C175" s="727"/>
      <c r="D175" s="727"/>
    </row>
    <row r="176" spans="1:4">
      <c r="A176" s="727"/>
      <c r="B176" s="727"/>
      <c r="C176" s="727"/>
      <c r="D176" s="727"/>
    </row>
    <row r="177" spans="1:4">
      <c r="A177" s="727"/>
      <c r="B177" s="727"/>
      <c r="C177" s="727"/>
      <c r="D177" s="727"/>
    </row>
    <row r="178" spans="1:4">
      <c r="A178" s="727"/>
      <c r="B178" s="727"/>
      <c r="C178" s="727"/>
      <c r="D178" s="727"/>
    </row>
    <row r="179" spans="1:4">
      <c r="A179" s="727"/>
      <c r="B179" s="727"/>
      <c r="C179" s="727"/>
      <c r="D179" s="727"/>
    </row>
    <row r="180" spans="1:4">
      <c r="A180" s="727"/>
      <c r="B180" s="727"/>
      <c r="C180" s="727"/>
      <c r="D180" s="727"/>
    </row>
    <row r="181" spans="1:4">
      <c r="A181" s="727"/>
      <c r="B181" s="727"/>
      <c r="C181" s="727"/>
      <c r="D181" s="727"/>
    </row>
    <row r="182" spans="1:4">
      <c r="A182" s="727"/>
      <c r="B182" s="727"/>
      <c r="C182" s="727"/>
      <c r="D182" s="727"/>
    </row>
    <row r="183" spans="1:4">
      <c r="A183" s="727"/>
      <c r="B183" s="727"/>
      <c r="C183" s="727"/>
      <c r="D183" s="727"/>
    </row>
    <row r="184" spans="1:4">
      <c r="A184" s="727"/>
      <c r="B184" s="727"/>
      <c r="C184" s="727"/>
      <c r="D184" s="727"/>
    </row>
    <row r="185" spans="1:4">
      <c r="A185" s="727"/>
      <c r="B185" s="727"/>
      <c r="C185" s="727"/>
      <c r="D185" s="727"/>
    </row>
    <row r="186" spans="1:4">
      <c r="A186" s="727"/>
      <c r="B186" s="727"/>
      <c r="C186" s="727"/>
      <c r="D186" s="727"/>
    </row>
    <row r="187" spans="1:4">
      <c r="A187" s="727"/>
      <c r="B187" s="727"/>
      <c r="C187" s="727"/>
      <c r="D187" s="727"/>
    </row>
    <row r="188" spans="1:4">
      <c r="A188" s="727"/>
      <c r="B188" s="727"/>
      <c r="C188" s="727"/>
      <c r="D188" s="727"/>
    </row>
    <row r="189" spans="1:4">
      <c r="A189" s="727"/>
      <c r="B189" s="727"/>
      <c r="C189" s="727"/>
      <c r="D189" s="727"/>
    </row>
    <row r="190" spans="1:4">
      <c r="A190" s="727"/>
      <c r="B190" s="727"/>
      <c r="C190" s="727"/>
      <c r="D190" s="727"/>
    </row>
    <row r="191" spans="1:4">
      <c r="A191" s="727"/>
      <c r="B191" s="727"/>
      <c r="C191" s="727"/>
      <c r="D191" s="727"/>
    </row>
    <row r="192" spans="1:4">
      <c r="A192" s="727"/>
      <c r="B192" s="727"/>
      <c r="C192" s="727"/>
      <c r="D192" s="727"/>
    </row>
    <row r="193" spans="1:4">
      <c r="A193" s="727"/>
      <c r="B193" s="727"/>
      <c r="C193" s="727"/>
      <c r="D193" s="727"/>
    </row>
    <row r="194" spans="1:4">
      <c r="A194" s="727"/>
      <c r="B194" s="727"/>
      <c r="C194" s="727"/>
      <c r="D194" s="727"/>
    </row>
    <row r="195" spans="1:4">
      <c r="A195" s="727"/>
      <c r="B195" s="727"/>
      <c r="C195" s="727"/>
      <c r="D195" s="727"/>
    </row>
    <row r="196" spans="1:4">
      <c r="A196" s="727"/>
      <c r="B196" s="727"/>
      <c r="C196" s="727"/>
      <c r="D196" s="727"/>
    </row>
    <row r="197" spans="1:4">
      <c r="A197" s="727"/>
      <c r="B197" s="727"/>
      <c r="C197" s="727"/>
      <c r="D197" s="727"/>
    </row>
    <row r="198" spans="1:4">
      <c r="A198" s="727"/>
      <c r="B198" s="727"/>
      <c r="C198" s="727"/>
      <c r="D198" s="727"/>
    </row>
    <row r="199" spans="1:4">
      <c r="A199" s="727"/>
      <c r="B199" s="727"/>
      <c r="C199" s="727"/>
      <c r="D199" s="727"/>
    </row>
    <row r="200" spans="1:4">
      <c r="A200" s="727"/>
      <c r="B200" s="727"/>
      <c r="C200" s="727"/>
      <c r="D200" s="727"/>
    </row>
    <row r="201" spans="1:4">
      <c r="A201" s="727"/>
      <c r="B201" s="727"/>
      <c r="C201" s="727"/>
      <c r="D201" s="727"/>
    </row>
    <row r="202" spans="1:4">
      <c r="A202" s="727"/>
      <c r="B202" s="727"/>
      <c r="C202" s="727"/>
      <c r="D202" s="727"/>
    </row>
    <row r="203" spans="1:4">
      <c r="A203" s="727"/>
      <c r="B203" s="727"/>
      <c r="C203" s="727"/>
      <c r="D203" s="727"/>
    </row>
    <row r="204" spans="1:4">
      <c r="A204" s="727"/>
      <c r="B204" s="727"/>
      <c r="C204" s="727"/>
      <c r="D204" s="727"/>
    </row>
    <row r="205" spans="1:4">
      <c r="A205" s="727"/>
      <c r="B205" s="727"/>
      <c r="C205" s="727"/>
      <c r="D205" s="727"/>
    </row>
    <row r="206" spans="1:4">
      <c r="A206" s="727"/>
      <c r="B206" s="727"/>
      <c r="C206" s="727"/>
      <c r="D206" s="727"/>
    </row>
    <row r="207" spans="1:4">
      <c r="A207" s="727"/>
      <c r="B207" s="727"/>
      <c r="C207" s="727"/>
      <c r="D207" s="727"/>
    </row>
    <row r="208" spans="1:4">
      <c r="A208" s="727"/>
      <c r="B208" s="727"/>
      <c r="C208" s="727"/>
      <c r="D208" s="727"/>
    </row>
    <row r="209" spans="1:4">
      <c r="A209" s="727"/>
      <c r="B209" s="727"/>
      <c r="C209" s="727"/>
      <c r="D209" s="727"/>
    </row>
    <row r="210" spans="1:4">
      <c r="A210" s="727"/>
      <c r="B210" s="727"/>
      <c r="C210" s="727"/>
      <c r="D210" s="727"/>
    </row>
    <row r="211" spans="1:4">
      <c r="A211" s="727"/>
      <c r="B211" s="727"/>
      <c r="C211" s="727"/>
      <c r="D211" s="727"/>
    </row>
    <row r="212" spans="1:4">
      <c r="A212" s="727"/>
      <c r="B212" s="727"/>
      <c r="C212" s="727"/>
      <c r="D212" s="727"/>
    </row>
    <row r="213" spans="1:4">
      <c r="A213" s="727"/>
      <c r="B213" s="727"/>
      <c r="C213" s="727"/>
      <c r="D213" s="727"/>
    </row>
    <row r="214" spans="1:4">
      <c r="A214" s="727"/>
      <c r="B214" s="727"/>
      <c r="C214" s="727"/>
      <c r="D214" s="727"/>
    </row>
    <row r="215" spans="1:4">
      <c r="A215" s="727"/>
      <c r="B215" s="727"/>
      <c r="C215" s="727"/>
      <c r="D215" s="727"/>
    </row>
    <row r="216" spans="1:4">
      <c r="A216" s="727"/>
      <c r="B216" s="727"/>
      <c r="C216" s="727"/>
      <c r="D216" s="727"/>
    </row>
    <row r="217" spans="1:4">
      <c r="A217" s="727"/>
      <c r="B217" s="727"/>
      <c r="C217" s="727"/>
      <c r="D217" s="727"/>
    </row>
    <row r="218" spans="1:4">
      <c r="A218" s="727"/>
      <c r="B218" s="727"/>
      <c r="C218" s="727"/>
      <c r="D218" s="727"/>
    </row>
    <row r="219" spans="1:4">
      <c r="A219" s="727"/>
      <c r="B219" s="727"/>
      <c r="C219" s="727"/>
      <c r="D219" s="727"/>
    </row>
    <row r="220" spans="1:4">
      <c r="A220" s="727"/>
      <c r="B220" s="727"/>
      <c r="C220" s="727"/>
      <c r="D220" s="727"/>
    </row>
    <row r="221" spans="1:4">
      <c r="A221" s="727"/>
      <c r="B221" s="727"/>
      <c r="C221" s="727"/>
      <c r="D221" s="727"/>
    </row>
    <row r="222" spans="1:4">
      <c r="A222" s="727"/>
      <c r="B222" s="727"/>
      <c r="C222" s="727"/>
      <c r="D222" s="727"/>
    </row>
    <row r="223" spans="1:4">
      <c r="A223" s="727"/>
      <c r="B223" s="727"/>
      <c r="C223" s="727"/>
      <c r="D223" s="727"/>
    </row>
    <row r="224" spans="1:4">
      <c r="A224" s="727"/>
      <c r="B224" s="727"/>
      <c r="C224" s="727"/>
      <c r="D224" s="727"/>
    </row>
    <row r="225" spans="1:4">
      <c r="A225" s="727"/>
      <c r="B225" s="727"/>
      <c r="C225" s="727"/>
      <c r="D225" s="727"/>
    </row>
    <row r="226" spans="1:4">
      <c r="A226" s="727"/>
      <c r="B226" s="727"/>
      <c r="C226" s="727"/>
      <c r="D226" s="727"/>
    </row>
    <row r="227" spans="1:4">
      <c r="A227" s="727"/>
      <c r="B227" s="727"/>
      <c r="C227" s="727"/>
      <c r="D227" s="727"/>
    </row>
    <row r="228" spans="1:4">
      <c r="A228" s="727"/>
      <c r="B228" s="727"/>
      <c r="C228" s="727"/>
      <c r="D228" s="727"/>
    </row>
    <row r="229" spans="1:4">
      <c r="A229" s="727"/>
      <c r="B229" s="727"/>
      <c r="C229" s="727"/>
      <c r="D229" s="727"/>
    </row>
    <row r="230" spans="1:4">
      <c r="A230" s="727"/>
      <c r="B230" s="727"/>
      <c r="C230" s="727"/>
      <c r="D230" s="727"/>
    </row>
    <row r="231" spans="1:4">
      <c r="A231" s="727"/>
      <c r="B231" s="727"/>
      <c r="C231" s="727"/>
      <c r="D231" s="727"/>
    </row>
    <row r="232" spans="1:4">
      <c r="A232" s="727"/>
      <c r="B232" s="727"/>
      <c r="C232" s="727"/>
      <c r="D232" s="727"/>
    </row>
    <row r="233" spans="1:4">
      <c r="A233" s="727"/>
      <c r="B233" s="727"/>
      <c r="C233" s="727"/>
      <c r="D233" s="727"/>
    </row>
    <row r="234" spans="1:4">
      <c r="A234" s="727"/>
      <c r="B234" s="727"/>
      <c r="C234" s="727"/>
      <c r="D234" s="727"/>
    </row>
    <row r="235" spans="1:4">
      <c r="A235" s="727"/>
      <c r="B235" s="727"/>
      <c r="C235" s="727"/>
      <c r="D235" s="727"/>
    </row>
    <row r="236" spans="1:4">
      <c r="A236" s="727"/>
      <c r="B236" s="727"/>
      <c r="C236" s="727"/>
      <c r="D236" s="727"/>
    </row>
    <row r="237" spans="1:4">
      <c r="A237" s="727"/>
      <c r="B237" s="727"/>
      <c r="C237" s="727"/>
      <c r="D237" s="727"/>
    </row>
    <row r="238" spans="1:4">
      <c r="A238" s="727"/>
      <c r="B238" s="727"/>
      <c r="C238" s="727"/>
      <c r="D238" s="727"/>
    </row>
    <row r="239" spans="1:4">
      <c r="A239" s="727"/>
      <c r="B239" s="727"/>
      <c r="C239" s="727"/>
      <c r="D239" s="727"/>
    </row>
    <row r="240" spans="1:4">
      <c r="A240" s="727"/>
      <c r="B240" s="727"/>
      <c r="C240" s="727"/>
      <c r="D240" s="727"/>
    </row>
    <row r="241" spans="1:4">
      <c r="A241" s="727"/>
      <c r="B241" s="727"/>
      <c r="C241" s="727"/>
      <c r="D241" s="727"/>
    </row>
    <row r="242" spans="1:4">
      <c r="A242" s="727"/>
      <c r="B242" s="727"/>
      <c r="C242" s="727"/>
      <c r="D242" s="727"/>
    </row>
    <row r="243" spans="1:4">
      <c r="A243" s="727"/>
      <c r="B243" s="727"/>
      <c r="C243" s="727"/>
      <c r="D243" s="727"/>
    </row>
    <row r="244" spans="1:4">
      <c r="A244" s="727"/>
      <c r="B244" s="727"/>
      <c r="C244" s="727"/>
      <c r="D244" s="727"/>
    </row>
    <row r="245" spans="1:4">
      <c r="A245" s="727"/>
      <c r="B245" s="727"/>
      <c r="C245" s="727"/>
      <c r="D245" s="727"/>
    </row>
    <row r="246" spans="1:4">
      <c r="A246" s="727"/>
      <c r="B246" s="727"/>
      <c r="C246" s="727"/>
      <c r="D246" s="727"/>
    </row>
    <row r="247" spans="1:4">
      <c r="A247" s="727"/>
      <c r="B247" s="727"/>
      <c r="C247" s="727"/>
      <c r="D247" s="727"/>
    </row>
    <row r="248" spans="1:4">
      <c r="A248" s="727"/>
      <c r="B248" s="727"/>
      <c r="C248" s="727"/>
      <c r="D248" s="727"/>
    </row>
    <row r="249" spans="1:4">
      <c r="A249" s="727"/>
      <c r="B249" s="727"/>
      <c r="C249" s="727"/>
      <c r="D249" s="727"/>
    </row>
    <row r="250" spans="1:4">
      <c r="A250" s="727"/>
      <c r="B250" s="727"/>
      <c r="C250" s="727"/>
      <c r="D250" s="727"/>
    </row>
    <row r="251" spans="1:4">
      <c r="A251" s="727"/>
      <c r="B251" s="727"/>
      <c r="C251" s="727"/>
      <c r="D251" s="727"/>
    </row>
    <row r="252" spans="1:4">
      <c r="A252" s="727"/>
      <c r="B252" s="727"/>
      <c r="C252" s="727"/>
      <c r="D252" s="727"/>
    </row>
    <row r="253" spans="1:4">
      <c r="A253" s="727"/>
      <c r="B253" s="727"/>
      <c r="C253" s="727"/>
      <c r="D253" s="727"/>
    </row>
    <row r="254" spans="1:4">
      <c r="A254" s="727"/>
      <c r="B254" s="727"/>
      <c r="C254" s="727"/>
      <c r="D254" s="727"/>
    </row>
    <row r="255" spans="1:4">
      <c r="A255" s="727"/>
      <c r="B255" s="727"/>
      <c r="C255" s="727"/>
      <c r="D255" s="727"/>
    </row>
    <row r="256" spans="1:4">
      <c r="A256" s="727"/>
      <c r="B256" s="727"/>
      <c r="C256" s="727"/>
      <c r="D256" s="727"/>
    </row>
    <row r="257" spans="1:4">
      <c r="A257" s="727"/>
      <c r="B257" s="727"/>
      <c r="C257" s="727"/>
      <c r="D257" s="727"/>
    </row>
    <row r="258" spans="1:4">
      <c r="A258" s="727"/>
      <c r="B258" s="727"/>
      <c r="C258" s="727"/>
      <c r="D258" s="727"/>
    </row>
    <row r="259" spans="1:4">
      <c r="A259" s="727"/>
      <c r="B259" s="727"/>
      <c r="C259" s="727"/>
      <c r="D259" s="727"/>
    </row>
    <row r="260" spans="1:4">
      <c r="A260" s="727"/>
      <c r="B260" s="727"/>
      <c r="C260" s="727"/>
      <c r="D260" s="727"/>
    </row>
    <row r="261" spans="1:4">
      <c r="A261" s="727"/>
      <c r="B261" s="727"/>
      <c r="C261" s="727"/>
      <c r="D261" s="727"/>
    </row>
    <row r="262" spans="1:4">
      <c r="A262" s="727"/>
      <c r="B262" s="727"/>
      <c r="C262" s="727"/>
      <c r="D262" s="727"/>
    </row>
    <row r="263" spans="1:4">
      <c r="A263" s="727"/>
      <c r="B263" s="727"/>
      <c r="C263" s="727"/>
      <c r="D263" s="727"/>
    </row>
    <row r="264" spans="1:4">
      <c r="A264" s="727"/>
      <c r="B264" s="727"/>
      <c r="C264" s="727"/>
      <c r="D264" s="727"/>
    </row>
    <row r="265" spans="1:4">
      <c r="A265" s="727"/>
      <c r="B265" s="727"/>
      <c r="C265" s="727"/>
      <c r="D265" s="727"/>
    </row>
    <row r="266" spans="1:4">
      <c r="A266" s="727"/>
      <c r="B266" s="727"/>
      <c r="C266" s="727"/>
      <c r="D266" s="727"/>
    </row>
    <row r="267" spans="1:4">
      <c r="A267" s="727"/>
      <c r="B267" s="727"/>
      <c r="C267" s="727"/>
      <c r="D267" s="727"/>
    </row>
    <row r="268" spans="1:4">
      <c r="A268" s="727"/>
      <c r="B268" s="727"/>
      <c r="C268" s="727"/>
      <c r="D268" s="727"/>
    </row>
    <row r="269" spans="1:4">
      <c r="A269" s="727"/>
      <c r="B269" s="727"/>
      <c r="C269" s="727"/>
      <c r="D269" s="727"/>
    </row>
    <row r="270" spans="1:4">
      <c r="A270" s="727"/>
      <c r="B270" s="727"/>
      <c r="C270" s="727"/>
      <c r="D270" s="727"/>
    </row>
    <row r="271" spans="1:4">
      <c r="A271" s="727"/>
      <c r="B271" s="727"/>
      <c r="C271" s="727"/>
      <c r="D271" s="727"/>
    </row>
    <row r="272" spans="1:4">
      <c r="A272" s="727"/>
      <c r="B272" s="727"/>
      <c r="C272" s="727"/>
      <c r="D272" s="727"/>
    </row>
    <row r="273" spans="1:4">
      <c r="A273" s="727"/>
      <c r="B273" s="727"/>
      <c r="C273" s="727"/>
      <c r="D273" s="727"/>
    </row>
    <row r="274" spans="1:4">
      <c r="A274" s="727"/>
      <c r="B274" s="727"/>
      <c r="C274" s="727"/>
      <c r="D274" s="727"/>
    </row>
    <row r="275" spans="1:4">
      <c r="A275" s="727"/>
      <c r="B275" s="727"/>
      <c r="C275" s="727"/>
      <c r="D275" s="727"/>
    </row>
    <row r="276" spans="1:4">
      <c r="A276" s="727"/>
      <c r="B276" s="727"/>
      <c r="C276" s="727"/>
      <c r="D276" s="727"/>
    </row>
    <row r="277" spans="1:4">
      <c r="A277" s="727"/>
      <c r="B277" s="727"/>
      <c r="C277" s="727"/>
      <c r="D277" s="727"/>
    </row>
    <row r="278" spans="1:4">
      <c r="A278" s="727"/>
      <c r="B278" s="727"/>
      <c r="C278" s="727"/>
      <c r="D278" s="727"/>
    </row>
    <row r="279" spans="1:4">
      <c r="A279" s="727"/>
      <c r="B279" s="727"/>
      <c r="C279" s="727"/>
      <c r="D279" s="727"/>
    </row>
    <row r="280" spans="1:4">
      <c r="A280" s="727"/>
      <c r="B280" s="727"/>
      <c r="C280" s="727"/>
      <c r="D280" s="727"/>
    </row>
    <row r="281" spans="1:4">
      <c r="A281" s="727"/>
      <c r="B281" s="727"/>
      <c r="C281" s="727"/>
      <c r="D281" s="727"/>
    </row>
    <row r="282" spans="1:4">
      <c r="A282" s="727"/>
      <c r="B282" s="727"/>
      <c r="C282" s="727"/>
      <c r="D282" s="727"/>
    </row>
    <row r="283" spans="1:4">
      <c r="A283" s="727"/>
      <c r="B283" s="727"/>
      <c r="C283" s="727"/>
      <c r="D283" s="727"/>
    </row>
    <row r="284" spans="1:4">
      <c r="A284" s="727"/>
      <c r="B284" s="727"/>
      <c r="C284" s="727"/>
      <c r="D284" s="727"/>
    </row>
    <row r="285" spans="1:4">
      <c r="A285" s="727"/>
      <c r="B285" s="727"/>
      <c r="C285" s="727"/>
      <c r="D285" s="727"/>
    </row>
    <row r="286" spans="1:4">
      <c r="A286" s="727"/>
      <c r="B286" s="727"/>
      <c r="C286" s="727"/>
      <c r="D286" s="727"/>
    </row>
    <row r="287" spans="1:4">
      <c r="A287" s="727"/>
      <c r="B287" s="727"/>
      <c r="C287" s="727"/>
      <c r="D287" s="727"/>
    </row>
    <row r="288" spans="1:4">
      <c r="A288" s="727"/>
      <c r="B288" s="727"/>
      <c r="C288" s="727"/>
      <c r="D288" s="727"/>
    </row>
    <row r="289" spans="1:4">
      <c r="A289" s="727"/>
      <c r="B289" s="727"/>
      <c r="C289" s="727"/>
      <c r="D289" s="727"/>
    </row>
    <row r="290" spans="1:4">
      <c r="A290" s="727"/>
      <c r="B290" s="727"/>
      <c r="C290" s="727"/>
      <c r="D290" s="727"/>
    </row>
    <row r="291" spans="1:4">
      <c r="A291" s="727"/>
      <c r="B291" s="727"/>
      <c r="C291" s="727"/>
      <c r="D291" s="727"/>
    </row>
    <row r="292" spans="1:4">
      <c r="A292" s="727"/>
      <c r="B292" s="727"/>
      <c r="C292" s="727"/>
      <c r="D292" s="727"/>
    </row>
    <row r="293" spans="1:4">
      <c r="A293" s="727"/>
      <c r="B293" s="727"/>
      <c r="C293" s="727"/>
      <c r="D293" s="727"/>
    </row>
    <row r="294" spans="1:4">
      <c r="A294" s="727"/>
      <c r="B294" s="727"/>
      <c r="C294" s="727"/>
      <c r="D294" s="727"/>
    </row>
    <row r="295" spans="1:4">
      <c r="A295" s="727"/>
      <c r="B295" s="727"/>
      <c r="C295" s="727"/>
      <c r="D295" s="727"/>
    </row>
    <row r="296" spans="1:4">
      <c r="A296" s="727"/>
      <c r="B296" s="727"/>
      <c r="C296" s="727"/>
      <c r="D296" s="727"/>
    </row>
    <row r="297" spans="1:4">
      <c r="A297" s="727"/>
      <c r="B297" s="727"/>
      <c r="C297" s="727"/>
      <c r="D297" s="727"/>
    </row>
    <row r="298" spans="1:4">
      <c r="A298" s="727"/>
      <c r="B298" s="727"/>
      <c r="C298" s="727"/>
      <c r="D298" s="727"/>
    </row>
    <row r="299" spans="1:4">
      <c r="A299" s="727"/>
      <c r="B299" s="727"/>
      <c r="C299" s="727"/>
      <c r="D299" s="727"/>
    </row>
    <row r="300" spans="1:4">
      <c r="A300" s="727"/>
      <c r="B300" s="727"/>
      <c r="C300" s="727"/>
      <c r="D300" s="727"/>
    </row>
    <row r="301" spans="1:4">
      <c r="A301" s="727"/>
      <c r="B301" s="727"/>
      <c r="C301" s="727"/>
      <c r="D301" s="727"/>
    </row>
    <row r="302" spans="1:4">
      <c r="A302" s="727"/>
      <c r="B302" s="727"/>
      <c r="C302" s="727"/>
      <c r="D302" s="727"/>
    </row>
    <row r="303" spans="1:4">
      <c r="A303" s="727"/>
      <c r="B303" s="727"/>
      <c r="C303" s="727"/>
      <c r="D303" s="727"/>
    </row>
    <row r="304" spans="1:4">
      <c r="A304" s="727"/>
      <c r="B304" s="727"/>
      <c r="C304" s="727"/>
      <c r="D304" s="727"/>
    </row>
    <row r="305" spans="1:4">
      <c r="A305" s="727"/>
      <c r="B305" s="727"/>
      <c r="C305" s="727"/>
      <c r="D305" s="727"/>
    </row>
    <row r="306" spans="1:4">
      <c r="A306" s="727"/>
      <c r="B306" s="727"/>
      <c r="C306" s="727"/>
      <c r="D306" s="727"/>
    </row>
    <row r="307" spans="1:4">
      <c r="A307" s="727"/>
      <c r="B307" s="727"/>
      <c r="C307" s="727"/>
      <c r="D307" s="727"/>
    </row>
    <row r="308" spans="1:4">
      <c r="A308" s="727"/>
      <c r="B308" s="727"/>
      <c r="C308" s="727"/>
      <c r="D308" s="727"/>
    </row>
    <row r="309" spans="1:4">
      <c r="A309" s="727"/>
      <c r="B309" s="727"/>
      <c r="C309" s="727"/>
      <c r="D309" s="727"/>
    </row>
    <row r="310" spans="1:4">
      <c r="A310" s="727"/>
      <c r="B310" s="727"/>
      <c r="C310" s="727"/>
      <c r="D310" s="727"/>
    </row>
    <row r="311" spans="1:4">
      <c r="A311" s="727"/>
      <c r="B311" s="727"/>
      <c r="C311" s="727"/>
      <c r="D311" s="727"/>
    </row>
    <row r="312" spans="1:4">
      <c r="A312" s="727"/>
      <c r="B312" s="727"/>
      <c r="C312" s="727"/>
      <c r="D312" s="727"/>
    </row>
    <row r="313" spans="1:4">
      <c r="A313" s="727"/>
      <c r="B313" s="727"/>
      <c r="C313" s="727"/>
      <c r="D313" s="727"/>
    </row>
    <row r="314" spans="1:4">
      <c r="A314" s="727"/>
      <c r="B314" s="727"/>
      <c r="C314" s="727"/>
      <c r="D314" s="727"/>
    </row>
    <row r="315" spans="1:4">
      <c r="A315" s="727"/>
      <c r="B315" s="727"/>
      <c r="C315" s="727"/>
      <c r="D315" s="727"/>
    </row>
    <row r="316" spans="1:4">
      <c r="A316" s="727"/>
      <c r="B316" s="727"/>
      <c r="C316" s="727"/>
      <c r="D316" s="727"/>
    </row>
    <row r="317" spans="1:4">
      <c r="A317" s="727"/>
      <c r="B317" s="727"/>
      <c r="C317" s="727"/>
      <c r="D317" s="727"/>
    </row>
    <row r="318" spans="1:4">
      <c r="A318" s="727"/>
      <c r="B318" s="727"/>
      <c r="C318" s="727"/>
      <c r="D318" s="727"/>
    </row>
    <row r="319" spans="1:4">
      <c r="A319" s="727"/>
      <c r="B319" s="727"/>
      <c r="C319" s="727"/>
      <c r="D319" s="727"/>
    </row>
    <row r="320" spans="1:4">
      <c r="A320" s="727"/>
      <c r="B320" s="727"/>
      <c r="C320" s="727"/>
      <c r="D320" s="727"/>
    </row>
    <row r="321" spans="1:4">
      <c r="A321" s="727"/>
      <c r="B321" s="727"/>
      <c r="C321" s="727"/>
      <c r="D321" s="727"/>
    </row>
    <row r="322" spans="1:4">
      <c r="A322" s="727"/>
      <c r="B322" s="727"/>
      <c r="C322" s="727"/>
      <c r="D322" s="727"/>
    </row>
    <row r="323" spans="1:4">
      <c r="A323" s="727"/>
      <c r="B323" s="727"/>
      <c r="C323" s="727"/>
      <c r="D323" s="727"/>
    </row>
    <row r="324" spans="1:4">
      <c r="A324" s="727"/>
      <c r="B324" s="727"/>
      <c r="C324" s="727"/>
      <c r="D324" s="727"/>
    </row>
    <row r="325" spans="1:4">
      <c r="A325" s="727"/>
      <c r="B325" s="727"/>
      <c r="C325" s="727"/>
      <c r="D325" s="727"/>
    </row>
    <row r="326" spans="1:4">
      <c r="A326" s="727"/>
      <c r="B326" s="727"/>
      <c r="C326" s="727"/>
      <c r="D326" s="727"/>
    </row>
    <row r="327" spans="1:4">
      <c r="A327" s="727"/>
      <c r="B327" s="727"/>
      <c r="C327" s="727"/>
      <c r="D327" s="727"/>
    </row>
    <row r="328" spans="1:4">
      <c r="A328" s="727"/>
      <c r="B328" s="727"/>
      <c r="C328" s="727"/>
      <c r="D328" s="727"/>
    </row>
    <row r="329" spans="1:4">
      <c r="A329" s="727"/>
      <c r="B329" s="727"/>
      <c r="C329" s="727"/>
      <c r="D329" s="727"/>
    </row>
    <row r="330" spans="1:4">
      <c r="A330" s="727"/>
      <c r="B330" s="727"/>
      <c r="C330" s="727"/>
      <c r="D330" s="727"/>
    </row>
    <row r="331" spans="1:4">
      <c r="A331" s="727"/>
      <c r="B331" s="727"/>
      <c r="C331" s="727"/>
      <c r="D331" s="727"/>
    </row>
    <row r="332" spans="1:4">
      <c r="A332" s="727"/>
      <c r="B332" s="727"/>
      <c r="C332" s="727"/>
      <c r="D332" s="727"/>
    </row>
    <row r="333" spans="1:4">
      <c r="A333" s="727"/>
      <c r="B333" s="727"/>
      <c r="C333" s="727"/>
      <c r="D333" s="727"/>
    </row>
    <row r="334" spans="1:4">
      <c r="A334" s="727"/>
      <c r="B334" s="727"/>
      <c r="C334" s="727"/>
      <c r="D334" s="727"/>
    </row>
    <row r="335" spans="1:4">
      <c r="A335" s="727"/>
      <c r="B335" s="727"/>
      <c r="C335" s="727"/>
      <c r="D335" s="727"/>
    </row>
    <row r="336" spans="1:4">
      <c r="A336" s="727"/>
      <c r="B336" s="727"/>
      <c r="C336" s="727"/>
      <c r="D336" s="727"/>
    </row>
    <row r="337" spans="1:4">
      <c r="A337" s="727"/>
      <c r="B337" s="727"/>
      <c r="C337" s="727"/>
      <c r="D337" s="727"/>
    </row>
    <row r="338" spans="1:4">
      <c r="A338" s="727"/>
      <c r="B338" s="727"/>
      <c r="C338" s="727"/>
      <c r="D338" s="727"/>
    </row>
    <row r="339" spans="1:4">
      <c r="A339" s="727"/>
      <c r="B339" s="727"/>
      <c r="C339" s="727"/>
      <c r="D339" s="727"/>
    </row>
    <row r="340" spans="1:4">
      <c r="A340" s="727"/>
      <c r="B340" s="727"/>
      <c r="C340" s="727"/>
      <c r="D340" s="727"/>
    </row>
    <row r="341" spans="1:4">
      <c r="A341" s="727"/>
      <c r="B341" s="727"/>
      <c r="C341" s="727"/>
      <c r="D341" s="727"/>
    </row>
    <row r="342" spans="1:4">
      <c r="A342" s="727"/>
      <c r="B342" s="727"/>
      <c r="C342" s="727"/>
      <c r="D342" s="727"/>
    </row>
    <row r="343" spans="1:4">
      <c r="A343" s="727"/>
      <c r="B343" s="727"/>
      <c r="C343" s="727"/>
      <c r="D343" s="727"/>
    </row>
    <row r="344" spans="1:4">
      <c r="A344" s="727"/>
      <c r="B344" s="727"/>
      <c r="C344" s="727"/>
      <c r="D344" s="727"/>
    </row>
    <row r="345" spans="1:4">
      <c r="A345" s="727"/>
      <c r="B345" s="727"/>
      <c r="C345" s="727"/>
      <c r="D345" s="727"/>
    </row>
    <row r="346" spans="1:4">
      <c r="A346" s="727"/>
      <c r="B346" s="727"/>
      <c r="C346" s="727"/>
      <c r="D346" s="727"/>
    </row>
    <row r="347" spans="1:4">
      <c r="A347" s="727"/>
      <c r="B347" s="727"/>
      <c r="C347" s="727"/>
      <c r="D347" s="727"/>
    </row>
    <row r="348" spans="1:4">
      <c r="A348" s="727"/>
      <c r="B348" s="727"/>
      <c r="C348" s="727"/>
      <c r="D348" s="727"/>
    </row>
    <row r="349" spans="1:4">
      <c r="A349" s="727"/>
      <c r="B349" s="727"/>
      <c r="C349" s="727"/>
      <c r="D349" s="727"/>
    </row>
    <row r="350" spans="1:4">
      <c r="A350" s="727"/>
      <c r="B350" s="727"/>
      <c r="C350" s="727"/>
      <c r="D350" s="727"/>
    </row>
    <row r="351" spans="1:4">
      <c r="A351" s="727"/>
      <c r="B351" s="727"/>
      <c r="C351" s="727"/>
      <c r="D351" s="727"/>
    </row>
    <row r="352" spans="1:4">
      <c r="A352" s="727"/>
      <c r="B352" s="727"/>
      <c r="C352" s="727"/>
      <c r="D352" s="727"/>
    </row>
    <row r="353" spans="1:4">
      <c r="A353" s="727"/>
      <c r="B353" s="727"/>
      <c r="C353" s="727"/>
      <c r="D353" s="727"/>
    </row>
    <row r="354" spans="1:4">
      <c r="A354" s="727"/>
      <c r="B354" s="727"/>
      <c r="C354" s="727"/>
      <c r="D354" s="727"/>
    </row>
    <row r="355" spans="1:4">
      <c r="A355" s="727"/>
      <c r="B355" s="727"/>
      <c r="C355" s="727"/>
      <c r="D355" s="727"/>
    </row>
    <row r="356" spans="1:4">
      <c r="A356" s="727"/>
      <c r="B356" s="727"/>
      <c r="C356" s="727"/>
      <c r="D356" s="727"/>
    </row>
    <row r="357" spans="1:4">
      <c r="A357" s="727"/>
      <c r="B357" s="727"/>
      <c r="C357" s="727"/>
      <c r="D357" s="727"/>
    </row>
    <row r="358" spans="1:4">
      <c r="A358" s="727"/>
      <c r="B358" s="727"/>
      <c r="C358" s="727"/>
      <c r="D358" s="727"/>
    </row>
    <row r="359" spans="1:4">
      <c r="A359" s="727"/>
      <c r="B359" s="727"/>
      <c r="C359" s="727"/>
      <c r="D359" s="727"/>
    </row>
    <row r="360" spans="1:4">
      <c r="A360" s="727"/>
      <c r="B360" s="727"/>
      <c r="C360" s="727"/>
      <c r="D360" s="727"/>
    </row>
    <row r="361" spans="1:4">
      <c r="A361" s="727"/>
      <c r="B361" s="727"/>
      <c r="C361" s="727"/>
      <c r="D361" s="727"/>
    </row>
    <row r="362" spans="1:4">
      <c r="A362" s="727"/>
      <c r="B362" s="727"/>
      <c r="C362" s="727"/>
      <c r="D362" s="727"/>
    </row>
    <row r="363" spans="1:4">
      <c r="A363" s="727"/>
      <c r="B363" s="727"/>
      <c r="C363" s="727"/>
      <c r="D363" s="727"/>
    </row>
    <row r="364" spans="1:4">
      <c r="A364" s="727"/>
      <c r="B364" s="727"/>
      <c r="C364" s="727"/>
      <c r="D364" s="727"/>
    </row>
    <row r="365" spans="1:4">
      <c r="A365" s="727"/>
      <c r="B365" s="727"/>
      <c r="C365" s="727"/>
      <c r="D365" s="727"/>
    </row>
    <row r="366" spans="1:4">
      <c r="A366" s="727"/>
      <c r="B366" s="727"/>
      <c r="C366" s="727"/>
      <c r="D366" s="727"/>
    </row>
    <row r="367" spans="1:4">
      <c r="A367" s="727"/>
      <c r="B367" s="727"/>
      <c r="C367" s="727"/>
      <c r="D367" s="727"/>
    </row>
    <row r="368" spans="1:4">
      <c r="A368" s="727"/>
      <c r="B368" s="727"/>
      <c r="C368" s="727"/>
      <c r="D368" s="727"/>
    </row>
    <row r="369" spans="1:4">
      <c r="A369" s="727"/>
      <c r="B369" s="727"/>
      <c r="C369" s="727"/>
      <c r="D369" s="727"/>
    </row>
    <row r="370" spans="1:4">
      <c r="A370" s="727"/>
      <c r="B370" s="727"/>
      <c r="C370" s="727"/>
      <c r="D370" s="727"/>
    </row>
    <row r="371" spans="1:4">
      <c r="A371" s="727"/>
      <c r="B371" s="727"/>
      <c r="C371" s="727"/>
      <c r="D371" s="727"/>
    </row>
    <row r="372" spans="1:4">
      <c r="A372" s="727"/>
      <c r="B372" s="727"/>
      <c r="C372" s="727"/>
      <c r="D372" s="727"/>
    </row>
  </sheetData>
  <mergeCells count="176">
    <mergeCell ref="E2:H2"/>
    <mergeCell ref="G47:H47"/>
    <mergeCell ref="G44:H44"/>
    <mergeCell ref="G42:H42"/>
    <mergeCell ref="G38:H38"/>
    <mergeCell ref="G39:H39"/>
    <mergeCell ref="G35:H35"/>
    <mergeCell ref="G32:H32"/>
    <mergeCell ref="G33:H33"/>
    <mergeCell ref="G24:H24"/>
    <mergeCell ref="G28:H28"/>
    <mergeCell ref="G29:H29"/>
    <mergeCell ref="G26:H26"/>
    <mergeCell ref="G27:H27"/>
    <mergeCell ref="G16:H16"/>
    <mergeCell ref="G17:H17"/>
    <mergeCell ref="G14:H14"/>
    <mergeCell ref="G15:H15"/>
    <mergeCell ref="G20:H20"/>
    <mergeCell ref="G21:H21"/>
    <mergeCell ref="G18:H18"/>
    <mergeCell ref="G19:H19"/>
    <mergeCell ref="G25:H25"/>
    <mergeCell ref="G22:H22"/>
    <mergeCell ref="G48:H48"/>
    <mergeCell ref="G45:H45"/>
    <mergeCell ref="G46:H46"/>
    <mergeCell ref="G40:H40"/>
    <mergeCell ref="G41:H41"/>
    <mergeCell ref="G36:H36"/>
    <mergeCell ref="G37:H37"/>
    <mergeCell ref="G43:H43"/>
    <mergeCell ref="G30:H30"/>
    <mergeCell ref="G31:H31"/>
    <mergeCell ref="G34:H34"/>
    <mergeCell ref="G23:H23"/>
    <mergeCell ref="G12:H12"/>
    <mergeCell ref="G13:H13"/>
    <mergeCell ref="G10:H10"/>
    <mergeCell ref="G11:H11"/>
    <mergeCell ref="C7:D7"/>
    <mergeCell ref="E9:F9"/>
    <mergeCell ref="C10:D10"/>
    <mergeCell ref="E10:F10"/>
    <mergeCell ref="E13:F13"/>
    <mergeCell ref="A9:B9"/>
    <mergeCell ref="C9:D9"/>
    <mergeCell ref="E7:F7"/>
    <mergeCell ref="A8:B8"/>
    <mergeCell ref="C8:D8"/>
    <mergeCell ref="E8:F8"/>
    <mergeCell ref="A7:B7"/>
    <mergeCell ref="A3:J3"/>
    <mergeCell ref="G6:H6"/>
    <mergeCell ref="E6:F6"/>
    <mergeCell ref="C6:D6"/>
    <mergeCell ref="A6:B6"/>
    <mergeCell ref="G9:H9"/>
    <mergeCell ref="G8:H8"/>
    <mergeCell ref="G7:H7"/>
    <mergeCell ref="A4:J4"/>
    <mergeCell ref="A5:J5"/>
    <mergeCell ref="A14:B14"/>
    <mergeCell ref="C14:D14"/>
    <mergeCell ref="E14:F14"/>
    <mergeCell ref="A13:B13"/>
    <mergeCell ref="C13:D13"/>
    <mergeCell ref="A15:B15"/>
    <mergeCell ref="C15:D15"/>
    <mergeCell ref="E15:F15"/>
    <mergeCell ref="A10:B10"/>
    <mergeCell ref="E11:F11"/>
    <mergeCell ref="A12:B12"/>
    <mergeCell ref="C12:D12"/>
    <mergeCell ref="E12:F12"/>
    <mergeCell ref="A11:B11"/>
    <mergeCell ref="C11:D11"/>
    <mergeCell ref="A18:B18"/>
    <mergeCell ref="C18:D18"/>
    <mergeCell ref="E18:F18"/>
    <mergeCell ref="A19:B19"/>
    <mergeCell ref="C19:D19"/>
    <mergeCell ref="E19:F19"/>
    <mergeCell ref="A16:B16"/>
    <mergeCell ref="C16:D16"/>
    <mergeCell ref="E16:F16"/>
    <mergeCell ref="A17:B17"/>
    <mergeCell ref="C17:D17"/>
    <mergeCell ref="E17:F17"/>
    <mergeCell ref="A22:B22"/>
    <mergeCell ref="C22:D22"/>
    <mergeCell ref="E22:F22"/>
    <mergeCell ref="A23:B23"/>
    <mergeCell ref="C23:D23"/>
    <mergeCell ref="E23:F23"/>
    <mergeCell ref="A20:B20"/>
    <mergeCell ref="C20:D20"/>
    <mergeCell ref="E20:F20"/>
    <mergeCell ref="A21:B21"/>
    <mergeCell ref="C21:D21"/>
    <mergeCell ref="E21:F21"/>
    <mergeCell ref="A26:B26"/>
    <mergeCell ref="C26:D26"/>
    <mergeCell ref="E26:F26"/>
    <mergeCell ref="A27:B27"/>
    <mergeCell ref="C27:D27"/>
    <mergeCell ref="E27:F27"/>
    <mergeCell ref="A24:B24"/>
    <mergeCell ref="C24:D24"/>
    <mergeCell ref="E24:F24"/>
    <mergeCell ref="A25:B25"/>
    <mergeCell ref="C25:D25"/>
    <mergeCell ref="E25:F25"/>
    <mergeCell ref="A31:B31"/>
    <mergeCell ref="C31:D31"/>
    <mergeCell ref="E31:F31"/>
    <mergeCell ref="A32:B32"/>
    <mergeCell ref="C32:D32"/>
    <mergeCell ref="E32:F32"/>
    <mergeCell ref="A28:B28"/>
    <mergeCell ref="C28:D28"/>
    <mergeCell ref="E28:F28"/>
    <mergeCell ref="A29:B29"/>
    <mergeCell ref="C29:D29"/>
    <mergeCell ref="E29:F29"/>
    <mergeCell ref="A30:B30"/>
    <mergeCell ref="C30:D30"/>
    <mergeCell ref="E30:F30"/>
    <mergeCell ref="A35:B35"/>
    <mergeCell ref="C35:D35"/>
    <mergeCell ref="E35:F35"/>
    <mergeCell ref="A36:B36"/>
    <mergeCell ref="C36:D36"/>
    <mergeCell ref="E36:F36"/>
    <mergeCell ref="A33:B33"/>
    <mergeCell ref="C33:D33"/>
    <mergeCell ref="E33:F33"/>
    <mergeCell ref="A34:B34"/>
    <mergeCell ref="C34:D34"/>
    <mergeCell ref="E34:F34"/>
    <mergeCell ref="A39:B39"/>
    <mergeCell ref="C39:D39"/>
    <mergeCell ref="E39:F39"/>
    <mergeCell ref="A40:B40"/>
    <mergeCell ref="C40:D40"/>
    <mergeCell ref="E40:F40"/>
    <mergeCell ref="A37:B37"/>
    <mergeCell ref="C37:D37"/>
    <mergeCell ref="E37:F37"/>
    <mergeCell ref="A38:B38"/>
    <mergeCell ref="C38:D38"/>
    <mergeCell ref="E38:F38"/>
    <mergeCell ref="A44:B44"/>
    <mergeCell ref="C44:D44"/>
    <mergeCell ref="E44:F44"/>
    <mergeCell ref="A45:B45"/>
    <mergeCell ref="C45:D45"/>
    <mergeCell ref="E45:F45"/>
    <mergeCell ref="A41:B41"/>
    <mergeCell ref="C41:D41"/>
    <mergeCell ref="E41:F41"/>
    <mergeCell ref="A42:B42"/>
    <mergeCell ref="C42:D42"/>
    <mergeCell ref="E42:F42"/>
    <mergeCell ref="A43:B43"/>
    <mergeCell ref="C43:D43"/>
    <mergeCell ref="E43:F43"/>
    <mergeCell ref="A48:B48"/>
    <mergeCell ref="C48:D48"/>
    <mergeCell ref="E48:F48"/>
    <mergeCell ref="A46:B46"/>
    <mergeCell ref="C46:D46"/>
    <mergeCell ref="E46:F46"/>
    <mergeCell ref="A47:B47"/>
    <mergeCell ref="C47:D47"/>
    <mergeCell ref="E47:F47"/>
  </mergeCells>
  <phoneticPr fontId="0" type="noConversion"/>
  <printOptions horizontalCentered="1"/>
  <pageMargins left="0.75" right="0" top="0.05" bottom="0.25" header="0.5" footer="0"/>
  <pageSetup scale="98" orientation="portrait"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55"/>
  <sheetViews>
    <sheetView workbookViewId="0">
      <selection activeCell="A9" sqref="A9:C9"/>
    </sheetView>
  </sheetViews>
  <sheetFormatPr defaultRowHeight="12.6"/>
  <cols>
    <col min="1" max="1" width="18.7109375" customWidth="1"/>
    <col min="5" max="5" width="12.28515625" customWidth="1"/>
    <col min="8" max="8" width="12.7109375" customWidth="1"/>
  </cols>
  <sheetData>
    <row r="1" spans="1:8" ht="12.95">
      <c r="A1" s="904" t="s">
        <v>227</v>
      </c>
      <c r="B1" s="904"/>
      <c r="C1" s="904"/>
      <c r="D1" s="904"/>
      <c r="E1" s="904"/>
      <c r="F1" s="904"/>
      <c r="G1" s="904"/>
      <c r="H1" s="904"/>
    </row>
    <row r="3" spans="1:8">
      <c r="A3" s="692" t="s">
        <v>228</v>
      </c>
      <c r="B3" s="995">
        <f>Title!B12</f>
        <v>0</v>
      </c>
      <c r="C3" s="995"/>
      <c r="D3" s="995"/>
      <c r="E3" s="995"/>
      <c r="F3" s="995"/>
      <c r="G3" s="995"/>
      <c r="H3" s="995"/>
    </row>
    <row r="5" spans="1:8">
      <c r="A5" s="692" t="s">
        <v>229</v>
      </c>
      <c r="B5" s="995" t="str">
        <f>CONCATENATE(Title!A18," ",Title!A24)</f>
        <v xml:space="preserve"> </v>
      </c>
      <c r="C5" s="995"/>
      <c r="D5" s="995"/>
      <c r="E5" s="995"/>
      <c r="F5" s="995"/>
      <c r="G5" s="995"/>
      <c r="H5" s="995"/>
    </row>
    <row r="7" spans="1:8">
      <c r="A7" s="692" t="s">
        <v>230</v>
      </c>
      <c r="B7" s="996">
        <f>Title!F37</f>
        <v>0</v>
      </c>
      <c r="C7" s="996"/>
      <c r="D7" s="996"/>
      <c r="E7" s="996"/>
      <c r="F7" s="996"/>
      <c r="G7" s="996"/>
      <c r="H7" s="996"/>
    </row>
    <row r="9" spans="1:8" ht="12.95">
      <c r="A9" s="980" t="s">
        <v>231</v>
      </c>
      <c r="B9" s="981"/>
      <c r="C9" s="981"/>
      <c r="D9" s="558"/>
      <c r="E9" s="558"/>
      <c r="F9" s="558"/>
      <c r="G9" s="558"/>
      <c r="H9" s="558"/>
    </row>
    <row r="11" spans="1:8">
      <c r="A11" s="994" t="s">
        <v>232</v>
      </c>
      <c r="B11" s="994"/>
      <c r="C11" s="994"/>
      <c r="D11" s="994"/>
      <c r="E11" s="995"/>
      <c r="F11" s="995"/>
      <c r="G11" s="995"/>
      <c r="H11" s="995"/>
    </row>
    <row r="12" spans="1:8">
      <c r="A12" s="994"/>
      <c r="B12" s="994"/>
      <c r="C12" s="994"/>
      <c r="D12" s="994"/>
      <c r="E12" s="994"/>
      <c r="F12" s="994"/>
      <c r="G12" s="994"/>
      <c r="H12" s="994"/>
    </row>
    <row r="14" spans="1:8">
      <c r="A14" s="997" t="s">
        <v>233</v>
      </c>
      <c r="B14" s="997"/>
      <c r="C14" s="997"/>
      <c r="D14" s="997"/>
      <c r="E14" s="997"/>
      <c r="F14" s="995" t="s">
        <v>203</v>
      </c>
      <c r="G14" s="995"/>
      <c r="H14" s="995"/>
    </row>
    <row r="15" spans="1:8">
      <c r="A15" s="997"/>
      <c r="B15" s="997"/>
      <c r="C15" s="997"/>
      <c r="D15" s="997"/>
      <c r="E15" s="997"/>
      <c r="F15" s="997"/>
      <c r="G15" s="997"/>
      <c r="H15" s="997"/>
    </row>
    <row r="16" spans="1:8">
      <c r="A16" s="970"/>
      <c r="B16" s="970"/>
      <c r="C16" s="970"/>
      <c r="D16" s="970"/>
      <c r="E16" s="970"/>
      <c r="F16" s="970"/>
      <c r="G16" s="970"/>
      <c r="H16" s="970"/>
    </row>
    <row r="17" spans="1:8">
      <c r="A17" s="970"/>
      <c r="B17" s="970"/>
      <c r="C17" s="970"/>
      <c r="D17" s="970"/>
      <c r="E17" s="970"/>
      <c r="F17" s="970"/>
      <c r="G17" s="970"/>
      <c r="H17" s="970"/>
    </row>
    <row r="18" spans="1:8">
      <c r="A18" s="970"/>
      <c r="B18" s="970"/>
      <c r="C18" s="970"/>
      <c r="D18" s="970"/>
      <c r="E18" s="970"/>
      <c r="F18" s="970"/>
      <c r="G18" s="970"/>
      <c r="H18" s="970"/>
    </row>
    <row r="19" spans="1:8">
      <c r="A19" s="692" t="s">
        <v>234</v>
      </c>
      <c r="B19" s="692"/>
      <c r="C19" s="692"/>
      <c r="D19" s="692"/>
      <c r="E19" s="692"/>
      <c r="F19" s="692"/>
      <c r="G19" s="692"/>
      <c r="H19" s="692"/>
    </row>
    <row r="20" spans="1:8">
      <c r="A20" s="970"/>
      <c r="B20" s="970"/>
      <c r="C20" s="970"/>
      <c r="D20" s="970"/>
      <c r="E20" s="970"/>
      <c r="F20" s="970"/>
      <c r="G20" s="970"/>
      <c r="H20" s="970"/>
    </row>
    <row r="21" spans="1:8" ht="15.4" customHeight="1">
      <c r="A21" s="970"/>
      <c r="B21" s="970"/>
      <c r="C21" s="970"/>
      <c r="D21" s="970"/>
      <c r="E21" s="970"/>
      <c r="F21" s="970"/>
      <c r="G21" s="970"/>
      <c r="H21" s="970"/>
    </row>
    <row r="22" spans="1:8" ht="15.4" customHeight="1">
      <c r="A22" s="970"/>
      <c r="B22" s="970"/>
      <c r="C22" s="970"/>
      <c r="D22" s="970"/>
      <c r="E22" s="970"/>
      <c r="F22" s="970"/>
      <c r="G22" s="970"/>
      <c r="H22" s="970"/>
    </row>
    <row r="23" spans="1:8">
      <c r="A23" s="970"/>
      <c r="B23" s="970"/>
      <c r="C23" s="970"/>
      <c r="D23" s="970"/>
      <c r="E23" s="970"/>
      <c r="F23" s="970"/>
      <c r="G23" s="970"/>
      <c r="H23" s="970"/>
    </row>
    <row r="24" spans="1:8">
      <c r="A24" s="970"/>
      <c r="B24" s="970"/>
      <c r="C24" s="970"/>
      <c r="D24" s="970"/>
      <c r="E24" s="970"/>
      <c r="F24" s="970"/>
      <c r="G24" s="970"/>
      <c r="H24" s="970"/>
    </row>
    <row r="25" spans="1:8">
      <c r="A25" s="970"/>
      <c r="B25" s="970"/>
      <c r="C25" s="970"/>
      <c r="D25" s="970"/>
      <c r="E25" s="970"/>
      <c r="F25" s="970"/>
      <c r="G25" s="970"/>
      <c r="H25" s="970"/>
    </row>
    <row r="26" spans="1:8">
      <c r="A26" s="970"/>
      <c r="B26" s="970"/>
      <c r="C26" s="970"/>
      <c r="D26" s="970"/>
      <c r="E26" s="970"/>
      <c r="F26" s="970"/>
      <c r="G26" s="970"/>
      <c r="H26" s="970"/>
    </row>
    <row r="27" spans="1:8" ht="12.95" thickBot="1">
      <c r="A27" s="970"/>
      <c r="B27" s="970"/>
      <c r="C27" s="970"/>
      <c r="D27" s="970"/>
      <c r="E27" s="970"/>
      <c r="F27" s="970"/>
      <c r="G27" s="970"/>
      <c r="H27" s="970"/>
    </row>
    <row r="28" spans="1:8" ht="12.95">
      <c r="A28" s="985" t="s">
        <v>235</v>
      </c>
      <c r="B28" s="986"/>
      <c r="C28" s="986"/>
      <c r="D28" s="986"/>
      <c r="E28" s="986"/>
      <c r="F28" s="986"/>
      <c r="G28" s="986"/>
      <c r="H28" s="987"/>
    </row>
    <row r="29" spans="1:8" ht="13.5" thickBot="1">
      <c r="A29" s="982" t="s">
        <v>236</v>
      </c>
      <c r="B29" s="983"/>
      <c r="C29" s="983"/>
      <c r="D29" s="983"/>
      <c r="E29" s="983"/>
      <c r="F29" s="983"/>
      <c r="G29" s="983"/>
      <c r="H29" s="984"/>
    </row>
    <row r="30" spans="1:8" ht="27.75" customHeight="1" thickBot="1">
      <c r="A30" s="400" t="s">
        <v>237</v>
      </c>
      <c r="B30" s="988" t="s">
        <v>238</v>
      </c>
      <c r="C30" s="989"/>
      <c r="D30" s="989"/>
      <c r="E30" s="989"/>
      <c r="F30" s="989"/>
      <c r="G30" s="989"/>
      <c r="H30" s="990"/>
    </row>
    <row r="31" spans="1:8">
      <c r="A31" s="495"/>
      <c r="B31" s="991"/>
      <c r="C31" s="992"/>
      <c r="D31" s="992"/>
      <c r="E31" s="992"/>
      <c r="F31" s="992"/>
      <c r="G31" s="992"/>
      <c r="H31" s="993"/>
    </row>
    <row r="32" spans="1:8">
      <c r="A32" s="496"/>
      <c r="B32" s="972"/>
      <c r="C32" s="973"/>
      <c r="D32" s="973"/>
      <c r="E32" s="973"/>
      <c r="F32" s="973"/>
      <c r="G32" s="973"/>
      <c r="H32" s="974"/>
    </row>
    <row r="33" spans="1:8">
      <c r="A33" s="496"/>
      <c r="B33" s="972"/>
      <c r="C33" s="973"/>
      <c r="D33" s="973"/>
      <c r="E33" s="973"/>
      <c r="F33" s="973"/>
      <c r="G33" s="973"/>
      <c r="H33" s="974"/>
    </row>
    <row r="34" spans="1:8">
      <c r="A34" s="496"/>
      <c r="B34" s="972"/>
      <c r="C34" s="973"/>
      <c r="D34" s="973"/>
      <c r="E34" s="973"/>
      <c r="F34" s="973"/>
      <c r="G34" s="973"/>
      <c r="H34" s="974"/>
    </row>
    <row r="35" spans="1:8">
      <c r="A35" s="496"/>
      <c r="B35" s="972"/>
      <c r="C35" s="973"/>
      <c r="D35" s="973"/>
      <c r="E35" s="973"/>
      <c r="F35" s="973"/>
      <c r="G35" s="973"/>
      <c r="H35" s="974"/>
    </row>
    <row r="36" spans="1:8">
      <c r="A36" s="496"/>
      <c r="B36" s="972"/>
      <c r="C36" s="973"/>
      <c r="D36" s="973"/>
      <c r="E36" s="973"/>
      <c r="F36" s="973"/>
      <c r="G36" s="973"/>
      <c r="H36" s="974"/>
    </row>
    <row r="37" spans="1:8">
      <c r="A37" s="496"/>
      <c r="B37" s="972"/>
      <c r="C37" s="973"/>
      <c r="D37" s="973"/>
      <c r="E37" s="973"/>
      <c r="F37" s="973"/>
      <c r="G37" s="973"/>
      <c r="H37" s="974"/>
    </row>
    <row r="38" spans="1:8">
      <c r="A38" s="496"/>
      <c r="B38" s="972"/>
      <c r="C38" s="973"/>
      <c r="D38" s="973"/>
      <c r="E38" s="973"/>
      <c r="F38" s="973"/>
      <c r="G38" s="973"/>
      <c r="H38" s="974"/>
    </row>
    <row r="39" spans="1:8">
      <c r="A39" s="496"/>
      <c r="B39" s="972"/>
      <c r="C39" s="973"/>
      <c r="D39" s="973"/>
      <c r="E39" s="973"/>
      <c r="F39" s="973"/>
      <c r="G39" s="973"/>
      <c r="H39" s="974"/>
    </row>
    <row r="40" spans="1:8">
      <c r="A40" s="496"/>
      <c r="B40" s="972"/>
      <c r="C40" s="973"/>
      <c r="D40" s="973"/>
      <c r="E40" s="973"/>
      <c r="F40" s="973"/>
      <c r="G40" s="973"/>
      <c r="H40" s="974"/>
    </row>
    <row r="41" spans="1:8">
      <c r="A41" s="496"/>
      <c r="B41" s="972"/>
      <c r="C41" s="973"/>
      <c r="D41" s="973"/>
      <c r="E41" s="973"/>
      <c r="F41" s="973"/>
      <c r="G41" s="973"/>
      <c r="H41" s="974"/>
    </row>
    <row r="42" spans="1:8">
      <c r="A42" s="496"/>
      <c r="B42" s="972"/>
      <c r="C42" s="973"/>
      <c r="D42" s="973"/>
      <c r="E42" s="973"/>
      <c r="F42" s="973"/>
      <c r="G42" s="973"/>
      <c r="H42" s="974"/>
    </row>
    <row r="43" spans="1:8">
      <c r="A43" s="496"/>
      <c r="B43" s="972"/>
      <c r="C43" s="973"/>
      <c r="D43" s="973"/>
      <c r="E43" s="973"/>
      <c r="F43" s="973"/>
      <c r="G43" s="973"/>
      <c r="H43" s="974"/>
    </row>
    <row r="44" spans="1:8">
      <c r="A44" s="496"/>
      <c r="B44" s="975"/>
      <c r="C44" s="970"/>
      <c r="D44" s="970"/>
      <c r="E44" s="970"/>
      <c r="F44" s="970"/>
      <c r="G44" s="970"/>
      <c r="H44" s="976"/>
    </row>
    <row r="45" spans="1:8">
      <c r="A45" s="496"/>
      <c r="B45" s="972"/>
      <c r="C45" s="973"/>
      <c r="D45" s="973"/>
      <c r="E45" s="973"/>
      <c r="F45" s="973"/>
      <c r="G45" s="973"/>
      <c r="H45" s="974"/>
    </row>
    <row r="46" spans="1:8">
      <c r="A46" s="495"/>
      <c r="B46" s="975"/>
      <c r="C46" s="970"/>
      <c r="D46" s="970"/>
      <c r="E46" s="970"/>
      <c r="F46" s="970"/>
      <c r="G46" s="970"/>
      <c r="H46" s="976"/>
    </row>
    <row r="47" spans="1:8">
      <c r="A47" s="496"/>
      <c r="B47" s="972"/>
      <c r="C47" s="973"/>
      <c r="D47" s="973"/>
      <c r="E47" s="973"/>
      <c r="F47" s="973"/>
      <c r="G47" s="973"/>
      <c r="H47" s="974"/>
    </row>
    <row r="48" spans="1:8">
      <c r="A48" s="495"/>
      <c r="B48" s="975"/>
      <c r="C48" s="970"/>
      <c r="D48" s="970"/>
      <c r="E48" s="970"/>
      <c r="F48" s="970"/>
      <c r="G48" s="970"/>
      <c r="H48" s="976"/>
    </row>
    <row r="49" spans="1:8">
      <c r="A49" s="496"/>
      <c r="B49" s="972"/>
      <c r="C49" s="973"/>
      <c r="D49" s="973"/>
      <c r="E49" s="973"/>
      <c r="F49" s="973"/>
      <c r="G49" s="973"/>
      <c r="H49" s="974"/>
    </row>
    <row r="50" spans="1:8">
      <c r="A50" s="495"/>
      <c r="B50" s="975"/>
      <c r="C50" s="970"/>
      <c r="D50" s="970"/>
      <c r="E50" s="970"/>
      <c r="F50" s="970"/>
      <c r="G50" s="970"/>
      <c r="H50" s="976"/>
    </row>
    <row r="51" spans="1:8">
      <c r="A51" s="496"/>
      <c r="B51" s="972"/>
      <c r="C51" s="973"/>
      <c r="D51" s="973"/>
      <c r="E51" s="973"/>
      <c r="F51" s="973"/>
      <c r="G51" s="973"/>
      <c r="H51" s="974"/>
    </row>
    <row r="52" spans="1:8">
      <c r="A52" s="495"/>
      <c r="B52" s="975"/>
      <c r="C52" s="970"/>
      <c r="D52" s="970"/>
      <c r="E52" s="970"/>
      <c r="F52" s="970"/>
      <c r="G52" s="970"/>
      <c r="H52" s="976"/>
    </row>
    <row r="53" spans="1:8">
      <c r="A53" s="496"/>
      <c r="B53" s="972"/>
      <c r="C53" s="973"/>
      <c r="D53" s="973"/>
      <c r="E53" s="973"/>
      <c r="F53" s="973"/>
      <c r="G53" s="973"/>
      <c r="H53" s="974"/>
    </row>
    <row r="54" spans="1:8">
      <c r="A54" s="496"/>
      <c r="B54" s="972"/>
      <c r="C54" s="973"/>
      <c r="D54" s="973"/>
      <c r="E54" s="973"/>
      <c r="F54" s="973"/>
      <c r="G54" s="973"/>
      <c r="H54" s="974"/>
    </row>
    <row r="55" spans="1:8" ht="12.95" thickBot="1">
      <c r="A55" s="497"/>
      <c r="B55" s="977"/>
      <c r="C55" s="978"/>
      <c r="D55" s="978"/>
      <c r="E55" s="978"/>
      <c r="F55" s="978"/>
      <c r="G55" s="978"/>
      <c r="H55" s="979"/>
    </row>
  </sheetData>
  <mergeCells count="50">
    <mergeCell ref="A18:H18"/>
    <mergeCell ref="B45:H45"/>
    <mergeCell ref="A12:H12"/>
    <mergeCell ref="A1:H1"/>
    <mergeCell ref="A23:H23"/>
    <mergeCell ref="A24:H24"/>
    <mergeCell ref="A25:H25"/>
    <mergeCell ref="A16:H16"/>
    <mergeCell ref="E11:H11"/>
    <mergeCell ref="B3:H3"/>
    <mergeCell ref="B5:H5"/>
    <mergeCell ref="B7:H7"/>
    <mergeCell ref="A11:D11"/>
    <mergeCell ref="F14:H14"/>
    <mergeCell ref="A14:E14"/>
    <mergeCell ref="A15:H15"/>
    <mergeCell ref="A27:H27"/>
    <mergeCell ref="B31:H31"/>
    <mergeCell ref="A20:H20"/>
    <mergeCell ref="A22:H22"/>
    <mergeCell ref="A21:H21"/>
    <mergeCell ref="B44:H44"/>
    <mergeCell ref="B39:H39"/>
    <mergeCell ref="B37:H37"/>
    <mergeCell ref="A28:H28"/>
    <mergeCell ref="B30:H30"/>
    <mergeCell ref="B32:H32"/>
    <mergeCell ref="A9:C9"/>
    <mergeCell ref="B48:H48"/>
    <mergeCell ref="B47:H47"/>
    <mergeCell ref="B43:H43"/>
    <mergeCell ref="B36:H36"/>
    <mergeCell ref="B41:H41"/>
    <mergeCell ref="B42:H42"/>
    <mergeCell ref="B38:H38"/>
    <mergeCell ref="B40:H40"/>
    <mergeCell ref="B46:H46"/>
    <mergeCell ref="B35:H35"/>
    <mergeCell ref="B34:H34"/>
    <mergeCell ref="A26:H26"/>
    <mergeCell ref="A17:H17"/>
    <mergeCell ref="B33:H33"/>
    <mergeCell ref="A29:H29"/>
    <mergeCell ref="B49:H49"/>
    <mergeCell ref="B50:H50"/>
    <mergeCell ref="B55:H55"/>
    <mergeCell ref="B51:H51"/>
    <mergeCell ref="B52:H52"/>
    <mergeCell ref="B53:H53"/>
    <mergeCell ref="B54:H54"/>
  </mergeCells>
  <phoneticPr fontId="0" type="noConversion"/>
  <printOptions horizontalCentered="1"/>
  <pageMargins left="0.75" right="0.25" top="0.75" bottom="0.25" header="0.1" footer="0"/>
  <pageSetup orientation="portrait" r:id="rId1"/>
  <headerFooter alignWithMargins="0">
    <oddFooter>&amp;A</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0">
    <pageSetUpPr fitToPage="1"/>
  </sheetPr>
  <dimension ref="A1:I46"/>
  <sheetViews>
    <sheetView workbookViewId="0"/>
  </sheetViews>
  <sheetFormatPr defaultRowHeight="12.6"/>
  <cols>
    <col min="4" max="4" width="19.28515625" customWidth="1"/>
    <col min="6" max="6" width="7.28515625" customWidth="1"/>
    <col min="7" max="7" width="10.7109375" customWidth="1"/>
    <col min="8" max="8" width="7.28515625" customWidth="1"/>
    <col min="9" max="9" width="18.7109375" customWidth="1"/>
  </cols>
  <sheetData>
    <row r="1" spans="1:9">
      <c r="A1" s="46">
        <f>Title!B12</f>
        <v>0</v>
      </c>
      <c r="B1" s="2"/>
      <c r="C1" s="2"/>
      <c r="D1" s="2"/>
      <c r="E1" s="2"/>
      <c r="F1" s="2"/>
      <c r="G1" s="2"/>
      <c r="H1" s="692"/>
      <c r="I1" s="115" t="str">
        <f>'79'!H1</f>
        <v>For The Year Ended</v>
      </c>
    </row>
    <row r="2" spans="1:9" ht="12.95" thickBot="1">
      <c r="A2" s="692" t="s">
        <v>82</v>
      </c>
      <c r="B2" s="2"/>
      <c r="C2" s="2"/>
      <c r="D2" s="2"/>
      <c r="E2" s="2"/>
      <c r="F2" s="2"/>
      <c r="G2" s="2"/>
      <c r="H2" s="692"/>
      <c r="I2" s="116">
        <f>'38'!H2</f>
        <v>0</v>
      </c>
    </row>
    <row r="3" spans="1:9" ht="12.95">
      <c r="A3" s="904" t="s">
        <v>1974</v>
      </c>
      <c r="B3" s="904"/>
      <c r="C3" s="904"/>
      <c r="D3" s="904"/>
      <c r="E3" s="904"/>
      <c r="F3" s="904"/>
      <c r="G3" s="904"/>
      <c r="H3" s="904"/>
      <c r="I3" s="904"/>
    </row>
    <row r="4" spans="1:9" ht="13.5" thickBot="1">
      <c r="A4" s="1440"/>
      <c r="B4" s="1440"/>
      <c r="C4" s="1440"/>
      <c r="D4" s="1440"/>
      <c r="E4" s="1440"/>
      <c r="F4" s="1440"/>
      <c r="G4" s="1440"/>
      <c r="H4" s="1440"/>
      <c r="I4" s="1440"/>
    </row>
    <row r="5" spans="1:9" ht="26.25" customHeight="1" thickBot="1">
      <c r="A5" s="1031" t="s">
        <v>1933</v>
      </c>
      <c r="B5" s="1032"/>
      <c r="C5" s="1032"/>
      <c r="D5" s="1032"/>
      <c r="E5" s="1265" t="s">
        <v>1934</v>
      </c>
      <c r="F5" s="1264"/>
      <c r="G5" s="1032" t="s">
        <v>1935</v>
      </c>
      <c r="H5" s="1264"/>
      <c r="I5" s="118" t="s">
        <v>1936</v>
      </c>
    </row>
    <row r="6" spans="1:9" ht="16.149999999999999" customHeight="1">
      <c r="A6" s="1829" t="s">
        <v>1981</v>
      </c>
      <c r="B6" s="899"/>
      <c r="C6" s="899"/>
      <c r="D6" s="899"/>
      <c r="E6" s="1830"/>
      <c r="F6" s="1831"/>
      <c r="G6" s="1832"/>
      <c r="H6" s="1833"/>
      <c r="I6" s="431"/>
    </row>
    <row r="7" spans="1:9" ht="16.149999999999999" customHeight="1">
      <c r="A7" s="1818" t="s">
        <v>1982</v>
      </c>
      <c r="B7" s="1095"/>
      <c r="C7" s="1095"/>
      <c r="D7" s="911"/>
      <c r="E7" s="1213">
        <f>SUM('87'!A7:J7)+G7+I7</f>
        <v>0</v>
      </c>
      <c r="F7" s="1375"/>
      <c r="G7" s="1160"/>
      <c r="H7" s="1161"/>
      <c r="I7" s="425"/>
    </row>
    <row r="8" spans="1:9" ht="16.149999999999999" customHeight="1">
      <c r="A8" s="1817" t="s">
        <v>1983</v>
      </c>
      <c r="B8" s="997"/>
      <c r="C8" s="997"/>
      <c r="D8" s="997"/>
      <c r="E8" s="1213">
        <f>SUM('87'!A8:J8)+G8+I8</f>
        <v>0</v>
      </c>
      <c r="F8" s="1375"/>
      <c r="G8" s="1160"/>
      <c r="H8" s="1161"/>
      <c r="I8" s="425"/>
    </row>
    <row r="9" spans="1:9" ht="16.149999999999999" customHeight="1">
      <c r="A9" s="1818" t="s">
        <v>1951</v>
      </c>
      <c r="B9" s="1095"/>
      <c r="C9" s="1095"/>
      <c r="D9" s="911"/>
      <c r="E9" s="1213">
        <f>SUM('87'!A9:J9)+G9+I9</f>
        <v>0</v>
      </c>
      <c r="F9" s="1375"/>
      <c r="G9" s="1160"/>
      <c r="H9" s="1161"/>
      <c r="I9" s="425"/>
    </row>
    <row r="10" spans="1:9" ht="16.149999999999999" customHeight="1">
      <c r="A10" s="1817" t="s">
        <v>1952</v>
      </c>
      <c r="B10" s="997"/>
      <c r="C10" s="997"/>
      <c r="D10" s="997"/>
      <c r="E10" s="1213">
        <f>SUM('87'!A10:J10)+G10+I10</f>
        <v>0</v>
      </c>
      <c r="F10" s="1375"/>
      <c r="G10" s="1160"/>
      <c r="H10" s="1161"/>
      <c r="I10" s="425"/>
    </row>
    <row r="11" spans="1:9" ht="16.149999999999999" customHeight="1">
      <c r="A11" s="1818" t="s">
        <v>1953</v>
      </c>
      <c r="B11" s="1095"/>
      <c r="C11" s="1095"/>
      <c r="D11" s="911"/>
      <c r="E11" s="1213">
        <f>SUM('87'!A11:J11)+G11+I11</f>
        <v>0</v>
      </c>
      <c r="F11" s="1375"/>
      <c r="G11" s="1160"/>
      <c r="H11" s="1161"/>
      <c r="I11" s="425"/>
    </row>
    <row r="12" spans="1:9" ht="16.149999999999999" customHeight="1">
      <c r="A12" s="1821" t="s">
        <v>1954</v>
      </c>
      <c r="B12" s="1095"/>
      <c r="C12" s="1095"/>
      <c r="D12" s="911"/>
      <c r="E12" s="1213">
        <f>SUM('87'!A12:J12)+G12+I12</f>
        <v>0</v>
      </c>
      <c r="F12" s="1375"/>
      <c r="G12" s="1160"/>
      <c r="H12" s="1161"/>
      <c r="I12" s="425"/>
    </row>
    <row r="13" spans="1:9" ht="16.149999999999999" customHeight="1">
      <c r="A13" s="1817" t="s">
        <v>1984</v>
      </c>
      <c r="B13" s="997"/>
      <c r="C13" s="997"/>
      <c r="D13" s="997"/>
      <c r="E13" s="1213">
        <f>SUM('87'!A13:J13)+G13+I13</f>
        <v>0</v>
      </c>
      <c r="F13" s="1375"/>
      <c r="G13" s="1160"/>
      <c r="H13" s="1161"/>
      <c r="I13" s="425"/>
    </row>
    <row r="14" spans="1:9" ht="16.149999999999999" customHeight="1">
      <c r="A14" s="1818" t="s">
        <v>1985</v>
      </c>
      <c r="B14" s="1095"/>
      <c r="C14" s="1095"/>
      <c r="D14" s="911"/>
      <c r="E14" s="1213">
        <f>SUM('87'!A14:J14)+G14+I14</f>
        <v>0</v>
      </c>
      <c r="F14" s="1375"/>
      <c r="G14" s="1160"/>
      <c r="H14" s="1161"/>
      <c r="I14" s="425"/>
    </row>
    <row r="15" spans="1:9" ht="16.149999999999999" customHeight="1">
      <c r="A15" s="1817" t="s">
        <v>1986</v>
      </c>
      <c r="B15" s="997"/>
      <c r="C15" s="997"/>
      <c r="D15" s="997"/>
      <c r="E15" s="1213">
        <f>SUM('87'!A15:J15)+G15+I15</f>
        <v>0</v>
      </c>
      <c r="F15" s="1375"/>
      <c r="G15" s="1160"/>
      <c r="H15" s="1161"/>
      <c r="I15" s="425"/>
    </row>
    <row r="16" spans="1:9" ht="16.149999999999999" customHeight="1">
      <c r="A16" s="1818" t="s">
        <v>1987</v>
      </c>
      <c r="B16" s="1095"/>
      <c r="C16" s="1095"/>
      <c r="D16" s="911"/>
      <c r="E16" s="1213">
        <f>SUM('87'!A16:J16)+G16+I16</f>
        <v>0</v>
      </c>
      <c r="F16" s="1375"/>
      <c r="G16" s="1160"/>
      <c r="H16" s="1161"/>
      <c r="I16" s="425"/>
    </row>
    <row r="17" spans="1:9" ht="16.149999999999999" customHeight="1">
      <c r="A17" s="1817" t="s">
        <v>1940</v>
      </c>
      <c r="B17" s="997"/>
      <c r="C17" s="997"/>
      <c r="D17" s="997"/>
      <c r="E17" s="1213">
        <f>SUM('87'!A17:J17)+G17+I17</f>
        <v>0</v>
      </c>
      <c r="F17" s="1375"/>
      <c r="G17" s="1160"/>
      <c r="H17" s="1161"/>
      <c r="I17" s="425"/>
    </row>
    <row r="18" spans="1:9" ht="16.149999999999999" customHeight="1">
      <c r="A18" s="1818" t="s">
        <v>1988</v>
      </c>
      <c r="B18" s="1095"/>
      <c r="C18" s="1095"/>
      <c r="D18" s="911"/>
      <c r="E18" s="1213">
        <f>SUM('87'!A18:J18)+G18+I18</f>
        <v>0</v>
      </c>
      <c r="F18" s="1375"/>
      <c r="G18" s="1160"/>
      <c r="H18" s="1161"/>
      <c r="I18" s="425"/>
    </row>
    <row r="19" spans="1:9" ht="16.149999999999999" customHeight="1">
      <c r="A19" s="1818" t="s">
        <v>1989</v>
      </c>
      <c r="B19" s="1095"/>
      <c r="C19" s="1095"/>
      <c r="D19" s="911"/>
      <c r="E19" s="1213">
        <f>SUM('87'!A19:J19)+G19+I19</f>
        <v>0</v>
      </c>
      <c r="F19" s="1375"/>
      <c r="G19" s="1160"/>
      <c r="H19" s="1161"/>
      <c r="I19" s="425"/>
    </row>
    <row r="20" spans="1:9" ht="16.149999999999999" customHeight="1">
      <c r="A20" s="1818" t="s">
        <v>1969</v>
      </c>
      <c r="B20" s="1095"/>
      <c r="C20" s="1095"/>
      <c r="D20" s="911"/>
      <c r="E20" s="1213">
        <f>SUM('87'!A20:J20)+G20+I20</f>
        <v>0</v>
      </c>
      <c r="F20" s="1375"/>
      <c r="G20" s="1160"/>
      <c r="H20" s="1161"/>
      <c r="I20" s="425"/>
    </row>
    <row r="21" spans="1:9" ht="16.149999999999999" customHeight="1">
      <c r="A21" s="1818" t="s">
        <v>1990</v>
      </c>
      <c r="B21" s="1095"/>
      <c r="C21" s="1095"/>
      <c r="D21" s="911"/>
      <c r="E21" s="1213">
        <f>SUM('87'!A21:J21)+G21+I21</f>
        <v>0</v>
      </c>
      <c r="F21" s="1375"/>
      <c r="G21" s="1160"/>
      <c r="H21" s="1161"/>
      <c r="I21" s="425"/>
    </row>
    <row r="22" spans="1:9" ht="16.149999999999999" customHeight="1">
      <c r="A22" s="1818" t="s">
        <v>1991</v>
      </c>
      <c r="B22" s="1095"/>
      <c r="C22" s="1095"/>
      <c r="D22" s="911"/>
      <c r="E22" s="1213">
        <f>SUM('87'!A22:J22)+G22+I22</f>
        <v>0</v>
      </c>
      <c r="F22" s="1375"/>
      <c r="G22" s="1160"/>
      <c r="H22" s="1161"/>
      <c r="I22" s="425"/>
    </row>
    <row r="23" spans="1:9" ht="16.149999999999999" customHeight="1">
      <c r="A23" s="1818" t="s">
        <v>1992</v>
      </c>
      <c r="B23" s="1095"/>
      <c r="C23" s="1095"/>
      <c r="D23" s="911"/>
      <c r="E23" s="1213">
        <f>SUM('87'!A23:J23)+G23+I23</f>
        <v>0</v>
      </c>
      <c r="F23" s="1375"/>
      <c r="G23" s="1160"/>
      <c r="H23" s="1161"/>
      <c r="I23" s="425"/>
    </row>
    <row r="24" spans="1:9" ht="16.149999999999999" customHeight="1">
      <c r="A24" s="1818" t="s">
        <v>1993</v>
      </c>
      <c r="B24" s="1095"/>
      <c r="C24" s="1095"/>
      <c r="D24" s="911"/>
      <c r="E24" s="1213">
        <f>SUM('87'!A24:J24)+G24+I24</f>
        <v>0</v>
      </c>
      <c r="F24" s="1375"/>
      <c r="G24" s="1160"/>
      <c r="H24" s="1161"/>
      <c r="I24" s="425"/>
    </row>
    <row r="25" spans="1:9" ht="16.149999999999999" customHeight="1" thickBot="1">
      <c r="A25" s="1836"/>
      <c r="B25" s="1154"/>
      <c r="C25" s="1154"/>
      <c r="D25" s="1154"/>
      <c r="E25" s="1837"/>
      <c r="F25" s="1838"/>
      <c r="G25" s="1514"/>
      <c r="H25" s="1515"/>
      <c r="I25" s="428"/>
    </row>
    <row r="26" spans="1:9" ht="16.149999999999999" customHeight="1">
      <c r="A26" s="985" t="s">
        <v>1994</v>
      </c>
      <c r="B26" s="986"/>
      <c r="C26" s="986"/>
      <c r="D26" s="986"/>
      <c r="E26" s="1834"/>
      <c r="F26" s="1835"/>
      <c r="G26" s="1158"/>
      <c r="H26" s="1159"/>
      <c r="I26" s="814"/>
    </row>
    <row r="27" spans="1:9" ht="16.149999999999999" customHeight="1">
      <c r="A27" s="1818" t="s">
        <v>1995</v>
      </c>
      <c r="B27" s="1095"/>
      <c r="C27" s="1095"/>
      <c r="D27" s="911"/>
      <c r="E27" s="1213">
        <f>SUM('87'!A27:J27)+G27+I27</f>
        <v>0</v>
      </c>
      <c r="F27" s="1375"/>
      <c r="G27" s="1160"/>
      <c r="H27" s="1161"/>
      <c r="I27" s="425"/>
    </row>
    <row r="28" spans="1:9" ht="16.149999999999999" customHeight="1">
      <c r="A28" s="1817" t="s">
        <v>1996</v>
      </c>
      <c r="B28" s="997"/>
      <c r="C28" s="997"/>
      <c r="D28" s="997"/>
      <c r="E28" s="1213">
        <f>SUM('87'!A28:J28)+G28+I28</f>
        <v>0</v>
      </c>
      <c r="F28" s="1375"/>
      <c r="G28" s="1160"/>
      <c r="H28" s="1161"/>
      <c r="I28" s="425"/>
    </row>
    <row r="29" spans="1:9" ht="16.149999999999999" customHeight="1">
      <c r="A29" s="1818" t="s">
        <v>1997</v>
      </c>
      <c r="B29" s="1095"/>
      <c r="C29" s="1095"/>
      <c r="D29" s="911"/>
      <c r="E29" s="1213">
        <f>SUM('87'!A29:J29)+G29+I29</f>
        <v>0</v>
      </c>
      <c r="F29" s="1375"/>
      <c r="G29" s="1160"/>
      <c r="H29" s="1161"/>
      <c r="I29" s="425"/>
    </row>
    <row r="30" spans="1:9" ht="16.149999999999999" customHeight="1">
      <c r="A30" s="1818" t="s">
        <v>1998</v>
      </c>
      <c r="B30" s="1095"/>
      <c r="C30" s="1095"/>
      <c r="D30" s="911"/>
      <c r="E30" s="1213">
        <f>SUM('87'!A30:J30)+G30+I30</f>
        <v>0</v>
      </c>
      <c r="F30" s="1375"/>
      <c r="G30" s="1160"/>
      <c r="H30" s="1161"/>
      <c r="I30" s="425"/>
    </row>
    <row r="31" spans="1:9" ht="16.149999999999999" customHeight="1">
      <c r="A31" s="1842" t="s">
        <v>1999</v>
      </c>
      <c r="B31" s="1099"/>
      <c r="C31" s="1099"/>
      <c r="D31" s="1099"/>
      <c r="E31" s="1840">
        <f>SUM('87'!A31:J31)+G31+I31</f>
        <v>0</v>
      </c>
      <c r="F31" s="1841"/>
      <c r="G31" s="1503"/>
      <c r="H31" s="1506"/>
      <c r="I31" s="1845"/>
    </row>
    <row r="32" spans="1:9" ht="16.149999999999999" customHeight="1">
      <c r="A32" s="1844" t="s">
        <v>2000</v>
      </c>
      <c r="B32" s="1106"/>
      <c r="C32" s="1106"/>
      <c r="D32" s="1106"/>
      <c r="E32" s="1834"/>
      <c r="F32" s="1835"/>
      <c r="G32" s="1330"/>
      <c r="H32" s="1186"/>
      <c r="I32" s="1846"/>
    </row>
    <row r="33" spans="1:9" ht="16.149999999999999" customHeight="1">
      <c r="A33" s="1818" t="s">
        <v>2001</v>
      </c>
      <c r="B33" s="1095"/>
      <c r="C33" s="1095"/>
      <c r="D33" s="911"/>
      <c r="E33" s="1213">
        <f>SUM('87'!A33:J33)+G33+I33</f>
        <v>0</v>
      </c>
      <c r="F33" s="1375"/>
      <c r="G33" s="1160"/>
      <c r="H33" s="1161"/>
      <c r="I33" s="425"/>
    </row>
    <row r="34" spans="1:9" ht="16.149999999999999" customHeight="1">
      <c r="A34" s="1817" t="s">
        <v>2002</v>
      </c>
      <c r="B34" s="997"/>
      <c r="C34" s="997"/>
      <c r="D34" s="997"/>
      <c r="E34" s="1840">
        <f>SUM('87'!A34:J34)+G34+I34</f>
        <v>0</v>
      </c>
      <c r="F34" s="1841"/>
      <c r="G34" s="1158"/>
      <c r="H34" s="1159"/>
      <c r="I34" s="1839"/>
    </row>
    <row r="35" spans="1:9" ht="16.149999999999999" customHeight="1">
      <c r="A35" s="1817" t="s">
        <v>2003</v>
      </c>
      <c r="B35" s="997"/>
      <c r="C35" s="997"/>
      <c r="D35" s="997"/>
      <c r="E35" s="1834"/>
      <c r="F35" s="1835"/>
      <c r="G35" s="1158"/>
      <c r="H35" s="1159"/>
      <c r="I35" s="1839"/>
    </row>
    <row r="36" spans="1:9" ht="16.149999999999999" customHeight="1">
      <c r="A36" s="1821" t="s">
        <v>2004</v>
      </c>
      <c r="B36" s="1095"/>
      <c r="C36" s="1095"/>
      <c r="D36" s="911"/>
      <c r="E36" s="1213">
        <f>SUM('87'!A36:J36)+G36+I36</f>
        <v>0</v>
      </c>
      <c r="F36" s="1375"/>
      <c r="G36" s="1160"/>
      <c r="H36" s="1161"/>
      <c r="I36" s="425"/>
    </row>
    <row r="37" spans="1:9" ht="16.149999999999999" customHeight="1" thickBot="1">
      <c r="A37" s="1836"/>
      <c r="B37" s="1154"/>
      <c r="C37" s="1154"/>
      <c r="D37" s="1154"/>
      <c r="E37" s="1837"/>
      <c r="F37" s="1838"/>
      <c r="G37" s="1514"/>
      <c r="H37" s="1515"/>
      <c r="I37" s="426"/>
    </row>
    <row r="38" spans="1:9" ht="16.149999999999999" customHeight="1">
      <c r="A38" s="1843" t="s">
        <v>2005</v>
      </c>
      <c r="B38" s="1609"/>
      <c r="C38" s="1609"/>
      <c r="D38" s="1693"/>
      <c r="E38" s="1834"/>
      <c r="F38" s="1835"/>
      <c r="G38" s="1211"/>
      <c r="H38" s="1211"/>
      <c r="I38" s="814"/>
    </row>
    <row r="39" spans="1:9" ht="16.149999999999999" customHeight="1">
      <c r="A39" s="1818" t="s">
        <v>2006</v>
      </c>
      <c r="B39" s="1095"/>
      <c r="C39" s="1095"/>
      <c r="D39" s="911"/>
      <c r="E39" s="1213">
        <f>SUM('87'!A39:J39)+G39+I39</f>
        <v>0</v>
      </c>
      <c r="F39" s="1375"/>
      <c r="G39" s="1212"/>
      <c r="H39" s="1212"/>
      <c r="I39" s="425"/>
    </row>
    <row r="40" spans="1:9" ht="16.149999999999999" customHeight="1">
      <c r="A40" s="1817" t="s">
        <v>2007</v>
      </c>
      <c r="B40" s="997"/>
      <c r="C40" s="997"/>
      <c r="D40" s="997"/>
      <c r="E40" s="1213">
        <f>SUM('87'!A40:J40)+G40+I40</f>
        <v>0</v>
      </c>
      <c r="F40" s="1375"/>
      <c r="G40" s="1212"/>
      <c r="H40" s="1212"/>
      <c r="I40" s="425"/>
    </row>
    <row r="41" spans="1:9" ht="16.149999999999999" customHeight="1">
      <c r="A41" s="1818" t="s">
        <v>2008</v>
      </c>
      <c r="B41" s="1095"/>
      <c r="C41" s="1095"/>
      <c r="D41" s="911"/>
      <c r="E41" s="1213">
        <f>SUM('87'!A41:J41)+G41+I41</f>
        <v>0</v>
      </c>
      <c r="F41" s="1375"/>
      <c r="G41" s="1212"/>
      <c r="H41" s="1212"/>
      <c r="I41" s="425"/>
    </row>
    <row r="42" spans="1:9" ht="16.149999999999999" customHeight="1">
      <c r="A42" s="1817" t="s">
        <v>2009</v>
      </c>
      <c r="B42" s="997"/>
      <c r="C42" s="997"/>
      <c r="D42" s="997"/>
      <c r="E42" s="1213">
        <f>SUM('87'!A42:J42)+G42+I42</f>
        <v>0</v>
      </c>
      <c r="F42" s="1375"/>
      <c r="G42" s="1212"/>
      <c r="H42" s="1212"/>
      <c r="I42" s="425"/>
    </row>
    <row r="43" spans="1:9" ht="16.149999999999999" customHeight="1">
      <c r="A43" s="1842"/>
      <c r="B43" s="1099"/>
      <c r="C43" s="1099"/>
      <c r="D43" s="1100"/>
      <c r="E43" s="1376"/>
      <c r="F43" s="1378"/>
      <c r="G43" s="1212"/>
      <c r="H43" s="1212"/>
      <c r="I43" s="425"/>
    </row>
    <row r="44" spans="1:9" ht="16.149999999999999" customHeight="1">
      <c r="A44" s="1818"/>
      <c r="B44" s="1095"/>
      <c r="C44" s="1095"/>
      <c r="D44" s="911"/>
      <c r="E44" s="1376"/>
      <c r="F44" s="1378"/>
      <c r="G44" s="1212"/>
      <c r="H44" s="1212"/>
      <c r="I44" s="425"/>
    </row>
    <row r="45" spans="1:9" ht="16.149999999999999" customHeight="1">
      <c r="A45" s="1844"/>
      <c r="B45" s="1106"/>
      <c r="C45" s="1106"/>
      <c r="D45" s="940"/>
      <c r="E45" s="1376"/>
      <c r="F45" s="1378"/>
      <c r="G45" s="1212"/>
      <c r="H45" s="1212"/>
      <c r="I45" s="425"/>
    </row>
    <row r="46" spans="1:9" ht="12.95" thickBot="1">
      <c r="A46" s="1836"/>
      <c r="B46" s="1154"/>
      <c r="C46" s="1154"/>
      <c r="D46" s="1155"/>
      <c r="E46" s="1472"/>
      <c r="F46" s="1473"/>
      <c r="G46" s="1525"/>
      <c r="H46" s="1525"/>
      <c r="I46" s="432"/>
    </row>
  </sheetData>
  <mergeCells count="126">
    <mergeCell ref="A46:D46"/>
    <mergeCell ref="E46:F46"/>
    <mergeCell ref="G46:H46"/>
    <mergeCell ref="A45:D45"/>
    <mergeCell ref="E45:F45"/>
    <mergeCell ref="G45:H45"/>
    <mergeCell ref="I31:I32"/>
    <mergeCell ref="G30:H30"/>
    <mergeCell ref="A3:I3"/>
    <mergeCell ref="A32:D32"/>
    <mergeCell ref="A31:D31"/>
    <mergeCell ref="A30:D30"/>
    <mergeCell ref="E30:F30"/>
    <mergeCell ref="A29:D29"/>
    <mergeCell ref="E29:F29"/>
    <mergeCell ref="E31:F32"/>
    <mergeCell ref="A42:D42"/>
    <mergeCell ref="E42:F42"/>
    <mergeCell ref="G42:H42"/>
    <mergeCell ref="A41:D41"/>
    <mergeCell ref="E41:F41"/>
    <mergeCell ref="G41:H41"/>
    <mergeCell ref="A44:D44"/>
    <mergeCell ref="E44:F44"/>
    <mergeCell ref="G44:H44"/>
    <mergeCell ref="A43:D43"/>
    <mergeCell ref="E43:F43"/>
    <mergeCell ref="G43:H43"/>
    <mergeCell ref="A38:D38"/>
    <mergeCell ref="E38:F38"/>
    <mergeCell ref="G38:H38"/>
    <mergeCell ref="A37:D37"/>
    <mergeCell ref="E37:F37"/>
    <mergeCell ref="G37:H37"/>
    <mergeCell ref="A40:D40"/>
    <mergeCell ref="E40:F40"/>
    <mergeCell ref="G40:H40"/>
    <mergeCell ref="A39:D39"/>
    <mergeCell ref="E39:F39"/>
    <mergeCell ref="G39:H39"/>
    <mergeCell ref="I34:I35"/>
    <mergeCell ref="A34:D34"/>
    <mergeCell ref="A33:D33"/>
    <mergeCell ref="E33:F33"/>
    <mergeCell ref="G33:H33"/>
    <mergeCell ref="A36:D36"/>
    <mergeCell ref="E36:F36"/>
    <mergeCell ref="G36:H36"/>
    <mergeCell ref="A35:D35"/>
    <mergeCell ref="E34:F35"/>
    <mergeCell ref="G34:H35"/>
    <mergeCell ref="A26:D26"/>
    <mergeCell ref="E26:F26"/>
    <mergeCell ref="G26:H26"/>
    <mergeCell ref="A25:D25"/>
    <mergeCell ref="E25:F25"/>
    <mergeCell ref="G25:H25"/>
    <mergeCell ref="G31:H32"/>
    <mergeCell ref="A27:D27"/>
    <mergeCell ref="E27:F27"/>
    <mergeCell ref="G27:H27"/>
    <mergeCell ref="G29:H29"/>
    <mergeCell ref="A28:D28"/>
    <mergeCell ref="E28:F28"/>
    <mergeCell ref="G28:H28"/>
    <mergeCell ref="A22:D22"/>
    <mergeCell ref="E22:F22"/>
    <mergeCell ref="G22:H22"/>
    <mergeCell ref="A21:D21"/>
    <mergeCell ref="E21:F21"/>
    <mergeCell ref="G21:H21"/>
    <mergeCell ref="A24:D24"/>
    <mergeCell ref="E24:F24"/>
    <mergeCell ref="G24:H24"/>
    <mergeCell ref="A23:D23"/>
    <mergeCell ref="E23:F23"/>
    <mergeCell ref="G23:H23"/>
    <mergeCell ref="A18:D18"/>
    <mergeCell ref="E18:F18"/>
    <mergeCell ref="G18:H18"/>
    <mergeCell ref="A17:D17"/>
    <mergeCell ref="E17:F17"/>
    <mergeCell ref="G17:H17"/>
    <mergeCell ref="A20:D20"/>
    <mergeCell ref="E20:F20"/>
    <mergeCell ref="G20:H20"/>
    <mergeCell ref="A19:D19"/>
    <mergeCell ref="E19:F19"/>
    <mergeCell ref="G19:H19"/>
    <mergeCell ref="A14:D14"/>
    <mergeCell ref="E14:F14"/>
    <mergeCell ref="G14:H14"/>
    <mergeCell ref="A13:D13"/>
    <mergeCell ref="E13:F13"/>
    <mergeCell ref="G13:H13"/>
    <mergeCell ref="A16:D16"/>
    <mergeCell ref="E16:F16"/>
    <mergeCell ref="G16:H16"/>
    <mergeCell ref="A15:D15"/>
    <mergeCell ref="E15:F15"/>
    <mergeCell ref="G15:H15"/>
    <mergeCell ref="A10:D10"/>
    <mergeCell ref="E10:F10"/>
    <mergeCell ref="G10:H10"/>
    <mergeCell ref="A9:D9"/>
    <mergeCell ref="E9:F9"/>
    <mergeCell ref="G9:H9"/>
    <mergeCell ref="A12:D12"/>
    <mergeCell ref="E12:F12"/>
    <mergeCell ref="G12:H12"/>
    <mergeCell ref="A11:D11"/>
    <mergeCell ref="E11:F11"/>
    <mergeCell ref="G11:H11"/>
    <mergeCell ref="A4:I4"/>
    <mergeCell ref="A6:D6"/>
    <mergeCell ref="E6:F6"/>
    <mergeCell ref="G6:H6"/>
    <mergeCell ref="A5:D5"/>
    <mergeCell ref="E5:F5"/>
    <mergeCell ref="G5:H5"/>
    <mergeCell ref="A8:D8"/>
    <mergeCell ref="E8:F8"/>
    <mergeCell ref="G8:H8"/>
    <mergeCell ref="A7:D7"/>
    <mergeCell ref="E7:F7"/>
    <mergeCell ref="G7:H7"/>
  </mergeCells>
  <phoneticPr fontId="0" type="noConversion"/>
  <printOptions horizontalCentered="1" verticalCentered="1"/>
  <pageMargins left="0.5" right="0.7" top="0.5" bottom="0.5" header="0.25" footer="0"/>
  <pageSetup scale="95" orientation="portrait" r:id="rId1"/>
  <headerFooter alignWithMargins="0">
    <oddFooter>&amp;A</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1">
    <pageSetUpPr fitToPage="1"/>
  </sheetPr>
  <dimension ref="A1:J202"/>
  <sheetViews>
    <sheetView workbookViewId="0">
      <selection activeCell="I5" sqref="I5:J5"/>
    </sheetView>
  </sheetViews>
  <sheetFormatPr defaultRowHeight="12.6"/>
  <cols>
    <col min="2" max="2" width="8.28515625" customWidth="1"/>
    <col min="4" max="4" width="8.28515625" customWidth="1"/>
    <col min="6" max="6" width="8.28515625" customWidth="1"/>
    <col min="7" max="7" width="9" customWidth="1"/>
    <col min="8" max="8" width="8.28515625" customWidth="1"/>
    <col min="10" max="10" width="8.28515625" customWidth="1"/>
  </cols>
  <sheetData>
    <row r="1" spans="1:10">
      <c r="A1" s="46">
        <f>Title!B12</f>
        <v>0</v>
      </c>
      <c r="B1" s="2"/>
      <c r="C1" s="2"/>
      <c r="D1" s="2"/>
      <c r="E1" s="2"/>
      <c r="F1" s="2"/>
      <c r="G1" s="2"/>
      <c r="H1" s="1776" t="str">
        <f>'79'!H1</f>
        <v>For The Year Ended</v>
      </c>
      <c r="I1" s="1847"/>
      <c r="J1" s="1777"/>
    </row>
    <row r="2" spans="1:10" ht="13.5" thickBot="1">
      <c r="A2" s="692" t="s">
        <v>82</v>
      </c>
      <c r="B2" s="134"/>
      <c r="C2" s="134"/>
      <c r="D2" s="134"/>
      <c r="E2" s="134"/>
      <c r="F2" s="134"/>
      <c r="G2" s="134"/>
      <c r="H2" s="1825">
        <f>'79'!H2:I2</f>
        <v>0</v>
      </c>
      <c r="I2" s="1848"/>
      <c r="J2" s="1826"/>
    </row>
    <row r="3" spans="1:10" ht="12.95">
      <c r="A3" s="904" t="s">
        <v>1974</v>
      </c>
      <c r="B3" s="904"/>
      <c r="C3" s="904"/>
      <c r="D3" s="904"/>
      <c r="E3" s="904"/>
      <c r="F3" s="904"/>
      <c r="G3" s="904"/>
      <c r="H3" s="904"/>
      <c r="I3" s="904"/>
      <c r="J3" s="904"/>
    </row>
    <row r="4" spans="1:10" ht="12.95" thickBot="1">
      <c r="A4" s="1480"/>
      <c r="B4" s="1480"/>
      <c r="C4" s="1480"/>
      <c r="D4" s="1480"/>
      <c r="E4" s="1480"/>
      <c r="F4" s="1480"/>
      <c r="G4" s="1480"/>
      <c r="H4" s="1480"/>
      <c r="I4" s="1480"/>
      <c r="J4" s="1480"/>
    </row>
    <row r="5" spans="1:10" ht="26.25" customHeight="1" thickBot="1">
      <c r="A5" s="1265" t="s">
        <v>2010</v>
      </c>
      <c r="B5" s="1264"/>
      <c r="C5" s="1265" t="s">
        <v>1976</v>
      </c>
      <c r="D5" s="1264"/>
      <c r="E5" s="1265" t="s">
        <v>1977</v>
      </c>
      <c r="F5" s="1264"/>
      <c r="G5" s="1265" t="s">
        <v>1978</v>
      </c>
      <c r="H5" s="1264"/>
      <c r="I5" s="1265" t="s">
        <v>1979</v>
      </c>
      <c r="J5" s="1264"/>
    </row>
    <row r="6" spans="1:10" ht="16.149999999999999" customHeight="1">
      <c r="A6" s="1832"/>
      <c r="B6" s="1833"/>
      <c r="C6" s="1832"/>
      <c r="D6" s="1833"/>
      <c r="E6" s="1832"/>
      <c r="F6" s="1833"/>
      <c r="G6" s="1832"/>
      <c r="H6" s="1833"/>
      <c r="I6" s="1832"/>
      <c r="J6" s="1833"/>
    </row>
    <row r="7" spans="1:10" ht="16.149999999999999" customHeight="1">
      <c r="A7" s="1160"/>
      <c r="B7" s="1161"/>
      <c r="C7" s="1160"/>
      <c r="D7" s="1161"/>
      <c r="E7" s="1160"/>
      <c r="F7" s="1161"/>
      <c r="G7" s="1160"/>
      <c r="H7" s="1161"/>
      <c r="I7" s="1160"/>
      <c r="J7" s="1161"/>
    </row>
    <row r="8" spans="1:10" ht="16.149999999999999" customHeight="1">
      <c r="A8" s="1160"/>
      <c r="B8" s="1161"/>
      <c r="C8" s="1160"/>
      <c r="D8" s="1161"/>
      <c r="E8" s="1160"/>
      <c r="F8" s="1161"/>
      <c r="G8" s="1160"/>
      <c r="H8" s="1161"/>
      <c r="I8" s="1160"/>
      <c r="J8" s="1161"/>
    </row>
    <row r="9" spans="1:10" ht="16.149999999999999" customHeight="1">
      <c r="A9" s="1160"/>
      <c r="B9" s="1161"/>
      <c r="C9" s="1160"/>
      <c r="D9" s="1161"/>
      <c r="E9" s="1160"/>
      <c r="F9" s="1161"/>
      <c r="G9" s="1160"/>
      <c r="H9" s="1161"/>
      <c r="I9" s="1160"/>
      <c r="J9" s="1161"/>
    </row>
    <row r="10" spans="1:10" ht="16.149999999999999" customHeight="1">
      <c r="A10" s="1160"/>
      <c r="B10" s="1161"/>
      <c r="C10" s="1160"/>
      <c r="D10" s="1161"/>
      <c r="E10" s="1160"/>
      <c r="F10" s="1161"/>
      <c r="G10" s="1160"/>
      <c r="H10" s="1161"/>
      <c r="I10" s="1160"/>
      <c r="J10" s="1161"/>
    </row>
    <row r="11" spans="1:10" ht="16.149999999999999" customHeight="1">
      <c r="A11" s="1160"/>
      <c r="B11" s="1161"/>
      <c r="C11" s="1160"/>
      <c r="D11" s="1161"/>
      <c r="E11" s="1160"/>
      <c r="F11" s="1161"/>
      <c r="G11" s="1160"/>
      <c r="H11" s="1161"/>
      <c r="I11" s="1160"/>
      <c r="J11" s="1161"/>
    </row>
    <row r="12" spans="1:10" ht="16.149999999999999" customHeight="1">
      <c r="A12" s="1160"/>
      <c r="B12" s="1161"/>
      <c r="C12" s="1160"/>
      <c r="D12" s="1161"/>
      <c r="E12" s="1160"/>
      <c r="F12" s="1161"/>
      <c r="G12" s="1160"/>
      <c r="H12" s="1161"/>
      <c r="I12" s="1160"/>
      <c r="J12" s="1161"/>
    </row>
    <row r="13" spans="1:10" ht="16.149999999999999" customHeight="1">
      <c r="A13" s="1160"/>
      <c r="B13" s="1161"/>
      <c r="C13" s="1160"/>
      <c r="D13" s="1161"/>
      <c r="E13" s="1160"/>
      <c r="F13" s="1161"/>
      <c r="G13" s="1160"/>
      <c r="H13" s="1161"/>
      <c r="I13" s="1160"/>
      <c r="J13" s="1161"/>
    </row>
    <row r="14" spans="1:10" ht="16.149999999999999" customHeight="1">
      <c r="A14" s="1160"/>
      <c r="B14" s="1161"/>
      <c r="C14" s="1160"/>
      <c r="D14" s="1161"/>
      <c r="E14" s="1160"/>
      <c r="F14" s="1161"/>
      <c r="G14" s="1160"/>
      <c r="H14" s="1161"/>
      <c r="I14" s="1160"/>
      <c r="J14" s="1161"/>
    </row>
    <row r="15" spans="1:10" ht="16.149999999999999" customHeight="1">
      <c r="A15" s="1160"/>
      <c r="B15" s="1161"/>
      <c r="C15" s="1160"/>
      <c r="D15" s="1161"/>
      <c r="E15" s="1160"/>
      <c r="F15" s="1161"/>
      <c r="G15" s="1160"/>
      <c r="H15" s="1161"/>
      <c r="I15" s="1160"/>
      <c r="J15" s="1161"/>
    </row>
    <row r="16" spans="1:10" ht="16.149999999999999" customHeight="1">
      <c r="A16" s="1160"/>
      <c r="B16" s="1161"/>
      <c r="C16" s="1160"/>
      <c r="D16" s="1161"/>
      <c r="E16" s="1160"/>
      <c r="F16" s="1161"/>
      <c r="G16" s="1160"/>
      <c r="H16" s="1161"/>
      <c r="I16" s="1160"/>
      <c r="J16" s="1161"/>
    </row>
    <row r="17" spans="1:10" ht="16.149999999999999" customHeight="1">
      <c r="A17" s="1160"/>
      <c r="B17" s="1161"/>
      <c r="C17" s="1160"/>
      <c r="D17" s="1161"/>
      <c r="E17" s="1160"/>
      <c r="F17" s="1161"/>
      <c r="G17" s="1160"/>
      <c r="H17" s="1161"/>
      <c r="I17" s="1160"/>
      <c r="J17" s="1161"/>
    </row>
    <row r="18" spans="1:10" ht="16.149999999999999" customHeight="1">
      <c r="A18" s="1160"/>
      <c r="B18" s="1161"/>
      <c r="C18" s="1160"/>
      <c r="D18" s="1161"/>
      <c r="E18" s="1160"/>
      <c r="F18" s="1161"/>
      <c r="G18" s="1160"/>
      <c r="H18" s="1161"/>
      <c r="I18" s="1160"/>
      <c r="J18" s="1161"/>
    </row>
    <row r="19" spans="1:10" ht="16.149999999999999" customHeight="1">
      <c r="A19" s="1160"/>
      <c r="B19" s="1161"/>
      <c r="C19" s="1160"/>
      <c r="D19" s="1161"/>
      <c r="E19" s="1160"/>
      <c r="F19" s="1161"/>
      <c r="G19" s="1160"/>
      <c r="H19" s="1161"/>
      <c r="I19" s="1160"/>
      <c r="J19" s="1161"/>
    </row>
    <row r="20" spans="1:10" ht="16.149999999999999" customHeight="1">
      <c r="A20" s="1160"/>
      <c r="B20" s="1161"/>
      <c r="C20" s="1160"/>
      <c r="D20" s="1161"/>
      <c r="E20" s="1160"/>
      <c r="F20" s="1161"/>
      <c r="G20" s="1160"/>
      <c r="H20" s="1161"/>
      <c r="I20" s="1160"/>
      <c r="J20" s="1161"/>
    </row>
    <row r="21" spans="1:10" ht="16.149999999999999" customHeight="1">
      <c r="A21" s="1160"/>
      <c r="B21" s="1161"/>
      <c r="C21" s="1160"/>
      <c r="D21" s="1161"/>
      <c r="E21" s="1160"/>
      <c r="F21" s="1161"/>
      <c r="G21" s="1160"/>
      <c r="H21" s="1161"/>
      <c r="I21" s="1160"/>
      <c r="J21" s="1161"/>
    </row>
    <row r="22" spans="1:10" ht="16.149999999999999" customHeight="1">
      <c r="A22" s="1160"/>
      <c r="B22" s="1161"/>
      <c r="C22" s="1160"/>
      <c r="D22" s="1161"/>
      <c r="E22" s="1160"/>
      <c r="F22" s="1161"/>
      <c r="G22" s="1160"/>
      <c r="H22" s="1161"/>
      <c r="I22" s="1160"/>
      <c r="J22" s="1161"/>
    </row>
    <row r="23" spans="1:10" ht="16.149999999999999" customHeight="1">
      <c r="A23" s="1160"/>
      <c r="B23" s="1161"/>
      <c r="C23" s="1160"/>
      <c r="D23" s="1161"/>
      <c r="E23" s="1160"/>
      <c r="F23" s="1161"/>
      <c r="G23" s="1160"/>
      <c r="H23" s="1161"/>
      <c r="I23" s="1160"/>
      <c r="J23" s="1161"/>
    </row>
    <row r="24" spans="1:10" ht="16.149999999999999" customHeight="1">
      <c r="A24" s="1160"/>
      <c r="B24" s="1161"/>
      <c r="C24" s="1160"/>
      <c r="D24" s="1161"/>
      <c r="E24" s="1160"/>
      <c r="F24" s="1161"/>
      <c r="G24" s="1160"/>
      <c r="H24" s="1161"/>
      <c r="I24" s="1160"/>
      <c r="J24" s="1161"/>
    </row>
    <row r="25" spans="1:10" ht="16.149999999999999" customHeight="1" thickBot="1">
      <c r="A25" s="1514"/>
      <c r="B25" s="1515"/>
      <c r="C25" s="1514"/>
      <c r="D25" s="1515"/>
      <c r="E25" s="1514"/>
      <c r="F25" s="1515"/>
      <c r="G25" s="1514"/>
      <c r="H25" s="1515"/>
      <c r="I25" s="1514"/>
      <c r="J25" s="1515"/>
    </row>
    <row r="26" spans="1:10" ht="16.149999999999999" customHeight="1">
      <c r="A26" s="1158"/>
      <c r="B26" s="1159"/>
      <c r="C26" s="1158"/>
      <c r="D26" s="1159"/>
      <c r="E26" s="1158"/>
      <c r="F26" s="1159"/>
      <c r="G26" s="1158"/>
      <c r="H26" s="1159"/>
      <c r="I26" s="1158"/>
      <c r="J26" s="1159"/>
    </row>
    <row r="27" spans="1:10" ht="16.149999999999999" customHeight="1">
      <c r="A27" s="1160"/>
      <c r="B27" s="1161"/>
      <c r="C27" s="1160"/>
      <c r="D27" s="1161"/>
      <c r="E27" s="1160"/>
      <c r="F27" s="1161"/>
      <c r="G27" s="1160"/>
      <c r="H27" s="1161"/>
      <c r="I27" s="1160"/>
      <c r="J27" s="1161"/>
    </row>
    <row r="28" spans="1:10" ht="16.149999999999999" customHeight="1">
      <c r="A28" s="1160"/>
      <c r="B28" s="1161"/>
      <c r="C28" s="1160"/>
      <c r="D28" s="1161"/>
      <c r="E28" s="1160"/>
      <c r="F28" s="1161"/>
      <c r="G28" s="1185"/>
      <c r="H28" s="1186"/>
      <c r="I28" s="1185"/>
      <c r="J28" s="1186"/>
    </row>
    <row r="29" spans="1:10" ht="16.149999999999999" customHeight="1">
      <c r="A29" s="1160"/>
      <c r="B29" s="1161"/>
      <c r="C29" s="1160"/>
      <c r="D29" s="1161"/>
      <c r="E29" s="1160"/>
      <c r="F29" s="1161"/>
      <c r="G29" s="1185"/>
      <c r="H29" s="1186"/>
      <c r="I29" s="1185"/>
      <c r="J29" s="1186"/>
    </row>
    <row r="30" spans="1:10" ht="16.149999999999999" customHeight="1">
      <c r="A30" s="1160"/>
      <c r="B30" s="1161"/>
      <c r="C30" s="1160"/>
      <c r="D30" s="1161"/>
      <c r="E30" s="1160"/>
      <c r="F30" s="1161"/>
      <c r="G30" s="1185"/>
      <c r="H30" s="1186"/>
      <c r="I30" s="1185"/>
      <c r="J30" s="1186"/>
    </row>
    <row r="31" spans="1:10" ht="16.149999999999999" customHeight="1">
      <c r="A31" s="1160"/>
      <c r="B31" s="1161"/>
      <c r="C31" s="1160"/>
      <c r="D31" s="1161"/>
      <c r="E31" s="1160"/>
      <c r="F31" s="1161"/>
      <c r="G31" s="1185"/>
      <c r="H31" s="1186"/>
      <c r="I31" s="1185"/>
      <c r="J31" s="1186"/>
    </row>
    <row r="32" spans="1:10" ht="16.149999999999999" customHeight="1">
      <c r="A32" s="1160"/>
      <c r="B32" s="1161"/>
      <c r="C32" s="1160"/>
      <c r="D32" s="1161"/>
      <c r="E32" s="1160"/>
      <c r="F32" s="1161"/>
      <c r="G32" s="1185"/>
      <c r="H32" s="1186"/>
      <c r="I32" s="1185"/>
      <c r="J32" s="1186"/>
    </row>
    <row r="33" spans="1:10" ht="16.149999999999999" customHeight="1">
      <c r="A33" s="1158"/>
      <c r="B33" s="1159"/>
      <c r="C33" s="1158"/>
      <c r="D33" s="1159"/>
      <c r="E33" s="1158"/>
      <c r="F33" s="1159"/>
      <c r="G33" s="1185"/>
      <c r="H33" s="1186"/>
      <c r="I33" s="1185"/>
      <c r="J33" s="1186"/>
    </row>
    <row r="34" spans="1:10" ht="16.149999999999999" customHeight="1">
      <c r="A34" s="1505"/>
      <c r="B34" s="1506"/>
      <c r="C34" s="1505"/>
      <c r="D34" s="1506"/>
      <c r="E34" s="1505"/>
      <c r="F34" s="1506"/>
      <c r="G34" s="1505"/>
      <c r="H34" s="1506"/>
      <c r="I34" s="1505"/>
      <c r="J34" s="1506"/>
    </row>
    <row r="35" spans="1:10" ht="16.149999999999999" customHeight="1">
      <c r="A35" s="1185"/>
      <c r="B35" s="1186"/>
      <c r="C35" s="1185"/>
      <c r="D35" s="1186"/>
      <c r="E35" s="1185"/>
      <c r="F35" s="1186"/>
      <c r="G35" s="1185"/>
      <c r="H35" s="1186"/>
      <c r="I35" s="1185"/>
      <c r="J35" s="1186"/>
    </row>
    <row r="36" spans="1:10" ht="16.149999999999999" customHeight="1">
      <c r="A36" s="1160"/>
      <c r="B36" s="1161"/>
      <c r="C36" s="1160"/>
      <c r="D36" s="1161"/>
      <c r="E36" s="1160"/>
      <c r="F36" s="1161"/>
      <c r="G36" s="1160"/>
      <c r="H36" s="1161"/>
      <c r="I36" s="1160"/>
      <c r="J36" s="1161"/>
    </row>
    <row r="37" spans="1:10" ht="16.149999999999999" customHeight="1" thickBot="1">
      <c r="A37" s="1514"/>
      <c r="B37" s="1515"/>
      <c r="C37" s="1514"/>
      <c r="D37" s="1515"/>
      <c r="E37" s="1514"/>
      <c r="F37" s="1512"/>
      <c r="G37" s="1514"/>
      <c r="H37" s="1515"/>
      <c r="I37" s="1514"/>
      <c r="J37" s="1515"/>
    </row>
    <row r="38" spans="1:10" ht="16.149999999999999" customHeight="1">
      <c r="A38" s="1158"/>
      <c r="B38" s="1159"/>
      <c r="C38" s="1211"/>
      <c r="D38" s="1159"/>
      <c r="E38" s="1211"/>
      <c r="F38" s="1211"/>
      <c r="G38" s="1158"/>
      <c r="H38" s="1159"/>
      <c r="I38" s="1158"/>
      <c r="J38" s="1159"/>
    </row>
    <row r="39" spans="1:10" ht="16.149999999999999" customHeight="1">
      <c r="A39" s="1160"/>
      <c r="B39" s="1161"/>
      <c r="C39" s="1160"/>
      <c r="D39" s="1161"/>
      <c r="E39" s="1160"/>
      <c r="F39" s="1161"/>
      <c r="G39" s="1160"/>
      <c r="H39" s="1161"/>
      <c r="I39" s="1160"/>
      <c r="J39" s="1161"/>
    </row>
    <row r="40" spans="1:10" ht="16.149999999999999" customHeight="1">
      <c r="A40" s="1160"/>
      <c r="B40" s="1161"/>
      <c r="C40" s="1160"/>
      <c r="D40" s="1161"/>
      <c r="E40" s="1160"/>
      <c r="F40" s="1161"/>
      <c r="G40" s="1160"/>
      <c r="H40" s="1161"/>
      <c r="I40" s="1160"/>
      <c r="J40" s="1161"/>
    </row>
    <row r="41" spans="1:10" ht="16.149999999999999" customHeight="1">
      <c r="A41" s="1160"/>
      <c r="B41" s="1161"/>
      <c r="C41" s="1160"/>
      <c r="D41" s="1161"/>
      <c r="E41" s="1160" t="s">
        <v>203</v>
      </c>
      <c r="F41" s="1161"/>
      <c r="G41" s="1160"/>
      <c r="H41" s="1161"/>
      <c r="I41" s="1160"/>
      <c r="J41" s="1161"/>
    </row>
    <row r="42" spans="1:10" ht="16.149999999999999" customHeight="1">
      <c r="A42" s="1160"/>
      <c r="B42" s="1161"/>
      <c r="C42" s="1160"/>
      <c r="D42" s="1161"/>
      <c r="E42" s="1160"/>
      <c r="F42" s="1161"/>
      <c r="G42" s="1160"/>
      <c r="H42" s="1161"/>
      <c r="I42" s="1160"/>
      <c r="J42" s="1161"/>
    </row>
    <row r="43" spans="1:10" ht="16.149999999999999" customHeight="1">
      <c r="A43" s="1160"/>
      <c r="B43" s="1161"/>
      <c r="C43" s="1160"/>
      <c r="D43" s="1161"/>
      <c r="E43" s="1160"/>
      <c r="F43" s="1161"/>
      <c r="G43" s="1160"/>
      <c r="H43" s="1161"/>
      <c r="I43" s="1160"/>
      <c r="J43" s="1161"/>
    </row>
    <row r="44" spans="1:10" ht="16.149999999999999" customHeight="1">
      <c r="A44" s="1160"/>
      <c r="B44" s="1161"/>
      <c r="C44" s="1160"/>
      <c r="D44" s="1161"/>
      <c r="E44" s="1160"/>
      <c r="F44" s="1161"/>
      <c r="G44" s="1160"/>
      <c r="H44" s="1161"/>
      <c r="I44" s="1160"/>
      <c r="J44" s="1161"/>
    </row>
    <row r="45" spans="1:10" ht="16.149999999999999" customHeight="1">
      <c r="A45" s="1160"/>
      <c r="B45" s="1161"/>
      <c r="C45" s="1160"/>
      <c r="D45" s="1161"/>
      <c r="E45" s="1160"/>
      <c r="F45" s="1161"/>
      <c r="G45" s="1160"/>
      <c r="H45" s="1161"/>
      <c r="I45" s="1160"/>
      <c r="J45" s="1161"/>
    </row>
    <row r="46" spans="1:10" ht="16.149999999999999" customHeight="1" thickBot="1">
      <c r="A46" s="1514"/>
      <c r="B46" s="1515"/>
      <c r="C46" s="1514"/>
      <c r="D46" s="1515"/>
      <c r="E46" s="1514"/>
      <c r="F46" s="1515"/>
      <c r="G46" s="1514"/>
      <c r="H46" s="1515"/>
      <c r="I46" s="1514"/>
      <c r="J46" s="1515"/>
    </row>
    <row r="47" spans="1:10" ht="16.149999999999999" customHeight="1">
      <c r="A47" s="692"/>
      <c r="B47" s="692"/>
      <c r="C47" s="692"/>
      <c r="D47" s="692"/>
      <c r="E47" s="692"/>
      <c r="F47" s="692"/>
      <c r="G47" s="692"/>
      <c r="H47" s="692"/>
      <c r="I47" s="692"/>
      <c r="J47" s="692"/>
    </row>
    <row r="48" spans="1:10" ht="16.149999999999999" customHeight="1">
      <c r="A48" s="692"/>
      <c r="B48" s="692"/>
      <c r="C48" s="692"/>
      <c r="D48" s="692"/>
      <c r="E48" s="692"/>
      <c r="F48" s="692"/>
      <c r="G48" s="692"/>
      <c r="H48" s="692"/>
      <c r="I48" s="692"/>
      <c r="J48" s="692"/>
    </row>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row r="56" ht="16.149999999999999" customHeight="1"/>
    <row r="57" ht="16.149999999999999" customHeight="1"/>
    <row r="58" ht="16.149999999999999" customHeight="1"/>
    <row r="59" ht="16.149999999999999" customHeight="1"/>
    <row r="60" ht="16.149999999999999" customHeight="1"/>
    <row r="61" ht="16.149999999999999" customHeight="1"/>
    <row r="62" ht="16.149999999999999" customHeight="1"/>
    <row r="63" ht="16.149999999999999" customHeight="1"/>
    <row r="64"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row r="92" ht="16.149999999999999" customHeight="1"/>
    <row r="93" ht="16.149999999999999" customHeight="1"/>
    <row r="94" ht="16.149999999999999" customHeight="1"/>
    <row r="95" ht="16.149999999999999" customHeight="1"/>
    <row r="96" ht="16.149999999999999" customHeight="1"/>
    <row r="97" ht="16.149999999999999" customHeight="1"/>
    <row r="98" ht="16.149999999999999" customHeight="1"/>
    <row r="99" ht="16.149999999999999" customHeight="1"/>
    <row r="100" ht="16.149999999999999" customHeight="1"/>
    <row r="101" ht="16.149999999999999" customHeight="1"/>
    <row r="102" ht="16.149999999999999" customHeight="1"/>
    <row r="103" ht="16.149999999999999" customHeight="1"/>
    <row r="104" ht="16.149999999999999" customHeight="1"/>
    <row r="105" ht="16.149999999999999" customHeight="1"/>
    <row r="106" ht="16.149999999999999" customHeight="1"/>
    <row r="107" ht="16.149999999999999" customHeight="1"/>
    <row r="108" ht="16.149999999999999" customHeight="1"/>
    <row r="109" ht="16.149999999999999" customHeight="1"/>
    <row r="110" ht="16.149999999999999" customHeight="1"/>
    <row r="111" ht="16.149999999999999" customHeight="1"/>
    <row r="112" ht="16.149999999999999" customHeight="1"/>
    <row r="113" ht="16.149999999999999" customHeight="1"/>
    <row r="114" ht="16.149999999999999" customHeight="1"/>
    <row r="115" ht="16.149999999999999" customHeight="1"/>
    <row r="116" ht="16.149999999999999" customHeight="1"/>
    <row r="117" ht="16.149999999999999" customHeight="1"/>
    <row r="118" ht="16.149999999999999" customHeight="1"/>
    <row r="119" ht="16.149999999999999" customHeight="1"/>
    <row r="120" ht="16.149999999999999" customHeight="1"/>
    <row r="121" ht="16.149999999999999" customHeight="1"/>
    <row r="122" ht="16.149999999999999" customHeight="1"/>
    <row r="123" ht="16.149999999999999" customHeight="1"/>
    <row r="124" ht="16.149999999999999" customHeight="1"/>
    <row r="125" ht="16.149999999999999" customHeight="1"/>
    <row r="126" ht="16.149999999999999" customHeight="1"/>
    <row r="127" ht="16.149999999999999" customHeight="1"/>
    <row r="128" ht="16.149999999999999" customHeight="1"/>
    <row r="129" ht="16.149999999999999" customHeight="1"/>
    <row r="130" ht="16.149999999999999" customHeight="1"/>
    <row r="131" ht="16.149999999999999" customHeight="1"/>
    <row r="132" ht="16.149999999999999" customHeight="1"/>
    <row r="133" ht="16.149999999999999" customHeight="1"/>
    <row r="134" ht="16.149999999999999" customHeight="1"/>
    <row r="135" ht="16.149999999999999" customHeight="1"/>
    <row r="136" ht="16.149999999999999" customHeight="1"/>
    <row r="137" ht="16.149999999999999" customHeight="1"/>
    <row r="138" ht="16.149999999999999" customHeight="1"/>
    <row r="139" ht="16.149999999999999" customHeight="1"/>
    <row r="140" ht="16.149999999999999" customHeight="1"/>
    <row r="141" ht="16.149999999999999" customHeight="1"/>
    <row r="142" ht="16.149999999999999" customHeight="1"/>
    <row r="143" ht="16.149999999999999" customHeight="1"/>
    <row r="144" ht="16.149999999999999" customHeight="1"/>
    <row r="145" ht="16.149999999999999" customHeight="1"/>
    <row r="146" ht="16.149999999999999" customHeight="1"/>
    <row r="147" ht="16.149999999999999" customHeight="1"/>
    <row r="148" ht="16.149999999999999" customHeight="1"/>
    <row r="149" ht="16.149999999999999" customHeight="1"/>
    <row r="150" ht="16.149999999999999" customHeight="1"/>
    <row r="151" ht="16.149999999999999" customHeight="1"/>
    <row r="152" ht="16.149999999999999" customHeight="1"/>
    <row r="153" ht="16.149999999999999" customHeight="1"/>
    <row r="154" ht="16.149999999999999" customHeight="1"/>
    <row r="155" ht="16.149999999999999" customHeight="1"/>
    <row r="156" ht="16.149999999999999" customHeight="1"/>
    <row r="157" ht="16.149999999999999" customHeight="1"/>
    <row r="158" ht="16.149999999999999" customHeight="1"/>
    <row r="159" ht="16.149999999999999" customHeight="1"/>
    <row r="160" ht="16.149999999999999" customHeight="1"/>
    <row r="161" ht="16.149999999999999" customHeight="1"/>
    <row r="162" ht="16.149999999999999" customHeight="1"/>
    <row r="163" ht="16.149999999999999" customHeight="1"/>
    <row r="164" ht="16.149999999999999" customHeight="1"/>
    <row r="165" ht="16.149999999999999" customHeight="1"/>
    <row r="166" ht="16.149999999999999" customHeight="1"/>
    <row r="167" ht="16.149999999999999" customHeight="1"/>
    <row r="168" ht="16.149999999999999" customHeight="1"/>
    <row r="169" ht="16.149999999999999" customHeight="1"/>
    <row r="170" ht="16.149999999999999" customHeight="1"/>
    <row r="171" ht="16.149999999999999" customHeight="1"/>
    <row r="172" ht="16.149999999999999" customHeight="1"/>
    <row r="173" ht="16.149999999999999" customHeight="1"/>
    <row r="174" ht="16.149999999999999" customHeight="1"/>
    <row r="175" ht="16.149999999999999" customHeight="1"/>
    <row r="176" ht="16.149999999999999" customHeight="1"/>
    <row r="177" ht="16.149999999999999" customHeight="1"/>
    <row r="178" ht="16.149999999999999" customHeight="1"/>
    <row r="179" ht="16.149999999999999" customHeight="1"/>
    <row r="180" ht="16.149999999999999" customHeight="1"/>
    <row r="181" ht="16.149999999999999" customHeight="1"/>
    <row r="182" ht="16.149999999999999" customHeight="1"/>
    <row r="183" ht="16.149999999999999" customHeight="1"/>
    <row r="184" ht="16.149999999999999" customHeight="1"/>
    <row r="185" ht="16.149999999999999" customHeight="1"/>
    <row r="186" ht="16.149999999999999" customHeight="1"/>
    <row r="187" ht="16.149999999999999" customHeight="1"/>
    <row r="188" ht="16.149999999999999" customHeight="1"/>
    <row r="189" ht="16.149999999999999" customHeight="1"/>
    <row r="190" ht="16.149999999999999" customHeight="1"/>
    <row r="191" ht="16.149999999999999" customHeight="1"/>
    <row r="192" ht="16.149999999999999" customHeight="1"/>
    <row r="193" ht="16.149999999999999" customHeight="1"/>
    <row r="194" ht="16.149999999999999" customHeight="1"/>
    <row r="195" ht="16.149999999999999" customHeight="1"/>
    <row r="196" ht="16.149999999999999" customHeight="1"/>
    <row r="197" ht="16.149999999999999" customHeight="1"/>
    <row r="198" ht="16.149999999999999" customHeight="1"/>
    <row r="199" ht="16.149999999999999" customHeight="1"/>
    <row r="200" ht="16.149999999999999" customHeight="1"/>
    <row r="201" ht="16.149999999999999" customHeight="1"/>
    <row r="202" ht="16.149999999999999" customHeight="1"/>
  </sheetData>
  <mergeCells count="209">
    <mergeCell ref="A34:B35"/>
    <mergeCell ref="C34:D35"/>
    <mergeCell ref="C31:D31"/>
    <mergeCell ref="C32:D32"/>
    <mergeCell ref="A31:B31"/>
    <mergeCell ref="A32:B32"/>
    <mergeCell ref="C33:D33"/>
    <mergeCell ref="A33:B33"/>
    <mergeCell ref="G25:H25"/>
    <mergeCell ref="E27:F27"/>
    <mergeCell ref="G27:H27"/>
    <mergeCell ref="E30:F30"/>
    <mergeCell ref="E26:F26"/>
    <mergeCell ref="C28:D28"/>
    <mergeCell ref="A28:B28"/>
    <mergeCell ref="E28:F28"/>
    <mergeCell ref="G28:H28"/>
    <mergeCell ref="E33:F33"/>
    <mergeCell ref="G33:H33"/>
    <mergeCell ref="C24:D24"/>
    <mergeCell ref="A24:B24"/>
    <mergeCell ref="C26:D26"/>
    <mergeCell ref="A26:B26"/>
    <mergeCell ref="C25:D25"/>
    <mergeCell ref="A25:B25"/>
    <mergeCell ref="C27:D27"/>
    <mergeCell ref="A27:B27"/>
    <mergeCell ref="A3:J3"/>
    <mergeCell ref="A4:J4"/>
    <mergeCell ref="I7:J7"/>
    <mergeCell ref="I22:J22"/>
    <mergeCell ref="I20:J20"/>
    <mergeCell ref="I18:J18"/>
    <mergeCell ref="I19:J19"/>
    <mergeCell ref="I24:J24"/>
    <mergeCell ref="G24:H24"/>
    <mergeCell ref="E24:F24"/>
    <mergeCell ref="C5:D5"/>
    <mergeCell ref="E5:F5"/>
    <mergeCell ref="G5:H5"/>
    <mergeCell ref="I5:J5"/>
    <mergeCell ref="I23:J23"/>
    <mergeCell ref="I16:J16"/>
    <mergeCell ref="I45:J45"/>
    <mergeCell ref="I44:J44"/>
    <mergeCell ref="I43:J43"/>
    <mergeCell ref="I41:J41"/>
    <mergeCell ref="I42:J42"/>
    <mergeCell ref="I40:J40"/>
    <mergeCell ref="E34:F35"/>
    <mergeCell ref="G34:H35"/>
    <mergeCell ref="I34:J35"/>
    <mergeCell ref="I39:J39"/>
    <mergeCell ref="I37:J37"/>
    <mergeCell ref="I28:J28"/>
    <mergeCell ref="I26:J26"/>
    <mergeCell ref="I27:J27"/>
    <mergeCell ref="I29:J29"/>
    <mergeCell ref="I36:J36"/>
    <mergeCell ref="I38:J38"/>
    <mergeCell ref="I33:J33"/>
    <mergeCell ref="I31:J31"/>
    <mergeCell ref="C6:D6"/>
    <mergeCell ref="E6:F6"/>
    <mergeCell ref="C7:D7"/>
    <mergeCell ref="G30:H30"/>
    <mergeCell ref="I9:J9"/>
    <mergeCell ref="I11:J11"/>
    <mergeCell ref="I13:J13"/>
    <mergeCell ref="I15:J15"/>
    <mergeCell ref="I17:J17"/>
    <mergeCell ref="I25:J25"/>
    <mergeCell ref="G26:H26"/>
    <mergeCell ref="I12:J12"/>
    <mergeCell ref="I10:J10"/>
    <mergeCell ref="I8:J8"/>
    <mergeCell ref="I6:J6"/>
    <mergeCell ref="I21:J21"/>
    <mergeCell ref="I14:J14"/>
    <mergeCell ref="E25:F25"/>
    <mergeCell ref="C10:D10"/>
    <mergeCell ref="A10:B10"/>
    <mergeCell ref="E10:F10"/>
    <mergeCell ref="G10:H10"/>
    <mergeCell ref="C9:D9"/>
    <mergeCell ref="A9:B9"/>
    <mergeCell ref="E9:F9"/>
    <mergeCell ref="G9:H9"/>
    <mergeCell ref="C16:D16"/>
    <mergeCell ref="A16:B16"/>
    <mergeCell ref="E16:F16"/>
    <mergeCell ref="G16:H16"/>
    <mergeCell ref="C15:D15"/>
    <mergeCell ref="A15:B15"/>
    <mergeCell ref="E15:F15"/>
    <mergeCell ref="G15:H15"/>
    <mergeCell ref="C14:D14"/>
    <mergeCell ref="A14:B14"/>
    <mergeCell ref="E14:F14"/>
    <mergeCell ref="G14:H14"/>
    <mergeCell ref="A19:B19"/>
    <mergeCell ref="E19:F19"/>
    <mergeCell ref="G18:H18"/>
    <mergeCell ref="C17:D17"/>
    <mergeCell ref="A17:B17"/>
    <mergeCell ref="E17:F17"/>
    <mergeCell ref="G17:H17"/>
    <mergeCell ref="C8:D8"/>
    <mergeCell ref="A8:B8"/>
    <mergeCell ref="E8:F8"/>
    <mergeCell ref="G8:H8"/>
    <mergeCell ref="C13:D13"/>
    <mergeCell ref="A13:B13"/>
    <mergeCell ref="E13:F13"/>
    <mergeCell ref="G13:H13"/>
    <mergeCell ref="C12:D12"/>
    <mergeCell ref="A12:B12"/>
    <mergeCell ref="E12:F12"/>
    <mergeCell ref="G12:H12"/>
    <mergeCell ref="C11:D11"/>
    <mergeCell ref="A11:B11"/>
    <mergeCell ref="E11:F11"/>
    <mergeCell ref="G11:H11"/>
    <mergeCell ref="A7:B7"/>
    <mergeCell ref="E7:F7"/>
    <mergeCell ref="G7:H7"/>
    <mergeCell ref="C23:D23"/>
    <mergeCell ref="A23:B23"/>
    <mergeCell ref="E23:F23"/>
    <mergeCell ref="G23:H23"/>
    <mergeCell ref="C22:D22"/>
    <mergeCell ref="A22:B22"/>
    <mergeCell ref="E22:F22"/>
    <mergeCell ref="G22:H22"/>
    <mergeCell ref="C21:D21"/>
    <mergeCell ref="A21:B21"/>
    <mergeCell ref="E21:F21"/>
    <mergeCell ref="G21:H21"/>
    <mergeCell ref="C20:D20"/>
    <mergeCell ref="A20:B20"/>
    <mergeCell ref="E20:F20"/>
    <mergeCell ref="G20:H20"/>
    <mergeCell ref="C19:D19"/>
    <mergeCell ref="G19:H19"/>
    <mergeCell ref="C18:D18"/>
    <mergeCell ref="A18:B18"/>
    <mergeCell ref="E18:F18"/>
    <mergeCell ref="I30:J30"/>
    <mergeCell ref="E31:F31"/>
    <mergeCell ref="E32:F32"/>
    <mergeCell ref="I32:J32"/>
    <mergeCell ref="G32:H32"/>
    <mergeCell ref="C29:D29"/>
    <mergeCell ref="A29:B29"/>
    <mergeCell ref="E29:F29"/>
    <mergeCell ref="G29:H29"/>
    <mergeCell ref="G31:H31"/>
    <mergeCell ref="C38:D38"/>
    <mergeCell ref="A38:B38"/>
    <mergeCell ref="E38:F38"/>
    <mergeCell ref="G38:H38"/>
    <mergeCell ref="C39:D39"/>
    <mergeCell ref="A39:B39"/>
    <mergeCell ref="E39:F39"/>
    <mergeCell ref="G39:H39"/>
    <mergeCell ref="C36:D36"/>
    <mergeCell ref="A36:B36"/>
    <mergeCell ref="E36:F36"/>
    <mergeCell ref="G36:H36"/>
    <mergeCell ref="C37:D37"/>
    <mergeCell ref="A37:B37"/>
    <mergeCell ref="E37:F37"/>
    <mergeCell ref="G37:H37"/>
    <mergeCell ref="C43:D43"/>
    <mergeCell ref="A43:B43"/>
    <mergeCell ref="E43:F43"/>
    <mergeCell ref="G43:H43"/>
    <mergeCell ref="C40:D40"/>
    <mergeCell ref="A40:B40"/>
    <mergeCell ref="E40:F40"/>
    <mergeCell ref="G40:H40"/>
    <mergeCell ref="C41:D41"/>
    <mergeCell ref="A41:B41"/>
    <mergeCell ref="E41:F41"/>
    <mergeCell ref="G41:H41"/>
    <mergeCell ref="I46:J46"/>
    <mergeCell ref="A6:B6"/>
    <mergeCell ref="H1:J1"/>
    <mergeCell ref="H2:J2"/>
    <mergeCell ref="C30:D30"/>
    <mergeCell ref="A30:B30"/>
    <mergeCell ref="A5:B5"/>
    <mergeCell ref="G6:H6"/>
    <mergeCell ref="C46:D46"/>
    <mergeCell ref="A46:B46"/>
    <mergeCell ref="E46:F46"/>
    <mergeCell ref="G46:H46"/>
    <mergeCell ref="C45:D45"/>
    <mergeCell ref="A45:B45"/>
    <mergeCell ref="E45:F45"/>
    <mergeCell ref="G45:H45"/>
    <mergeCell ref="C44:D44"/>
    <mergeCell ref="A44:B44"/>
    <mergeCell ref="E44:F44"/>
    <mergeCell ref="G44:H44"/>
    <mergeCell ref="C42:D42"/>
    <mergeCell ref="A42:B42"/>
    <mergeCell ref="E42:F42"/>
    <mergeCell ref="G42:H42"/>
  </mergeCells>
  <phoneticPr fontId="0" type="noConversion"/>
  <printOptions horizontalCentered="1" verticalCentered="1"/>
  <pageMargins left="0.75" right="0.4" top="0.5" bottom="0.5" header="0.25" footer="0"/>
  <pageSetup orientation="portrait" r:id="rId1"/>
  <headerFooter alignWithMargins="0">
    <oddFooter>&amp;A</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2">
    <pageSetUpPr fitToPage="1"/>
  </sheetPr>
  <dimension ref="A1:K48"/>
  <sheetViews>
    <sheetView topLeftCell="A16" workbookViewId="0">
      <selection activeCell="A13" sqref="A13:C13"/>
    </sheetView>
  </sheetViews>
  <sheetFormatPr defaultRowHeight="12.6"/>
  <cols>
    <col min="3" max="3" width="15.28515625" customWidth="1"/>
    <col min="4" max="4" width="13.28515625" customWidth="1"/>
    <col min="5" max="7" width="12.7109375" customWidth="1"/>
    <col min="8" max="8" width="18" customWidth="1"/>
  </cols>
  <sheetData>
    <row r="1" spans="1:11">
      <c r="A1" s="46">
        <f>Title!B12</f>
        <v>0</v>
      </c>
      <c r="B1" s="2"/>
      <c r="C1" s="2"/>
      <c r="D1" s="2"/>
      <c r="E1" s="2"/>
      <c r="F1" s="2"/>
      <c r="G1" s="692"/>
      <c r="H1" s="117" t="str">
        <f>'52'!H1</f>
        <v>For The Year Ended</v>
      </c>
      <c r="I1" s="692"/>
      <c r="J1" s="692"/>
      <c r="K1" s="692"/>
    </row>
    <row r="2" spans="1:11" ht="12.95" thickBot="1">
      <c r="A2" s="692" t="s">
        <v>82</v>
      </c>
      <c r="B2" s="2"/>
      <c r="C2" s="2"/>
      <c r="D2" s="2"/>
      <c r="E2" s="2"/>
      <c r="F2" s="2"/>
      <c r="G2" s="692"/>
      <c r="H2" s="116">
        <f>'38'!H2</f>
        <v>0</v>
      </c>
      <c r="I2" s="692"/>
      <c r="J2" s="692"/>
      <c r="K2" s="692"/>
    </row>
    <row r="4" spans="1:11" ht="12.95">
      <c r="A4" s="904" t="s">
        <v>2011</v>
      </c>
      <c r="B4" s="904"/>
      <c r="C4" s="904"/>
      <c r="D4" s="904"/>
      <c r="E4" s="904"/>
      <c r="F4" s="904"/>
      <c r="G4" s="904"/>
      <c r="H4" s="904"/>
      <c r="I4" s="692"/>
      <c r="J4" s="692"/>
      <c r="K4" s="692"/>
    </row>
    <row r="5" spans="1:11" ht="12.95">
      <c r="A5" s="1049" t="s">
        <v>2012</v>
      </c>
      <c r="B5" s="1049"/>
      <c r="C5" s="1049"/>
      <c r="D5" s="1049"/>
      <c r="E5" s="1049"/>
      <c r="F5" s="1049"/>
      <c r="G5" s="1049"/>
      <c r="H5" s="1049"/>
      <c r="I5" s="692"/>
      <c r="J5" s="692"/>
      <c r="K5" s="692"/>
    </row>
    <row r="6" spans="1:11" ht="13.5" thickBot="1">
      <c r="A6" s="1064" t="s">
        <v>2013</v>
      </c>
      <c r="B6" s="1064"/>
      <c r="C6" s="1064"/>
      <c r="D6" s="1064"/>
      <c r="E6" s="1064"/>
      <c r="F6" s="1064"/>
      <c r="G6" s="1064"/>
      <c r="H6" s="1064"/>
      <c r="I6" s="692"/>
      <c r="J6" s="692"/>
      <c r="K6" s="692"/>
    </row>
    <row r="7" spans="1:11" ht="12.95" thickBot="1">
      <c r="A7" s="1488" t="s">
        <v>2014</v>
      </c>
      <c r="B7" s="1077"/>
      <c r="C7" s="1078"/>
      <c r="D7" s="1060" t="s">
        <v>2015</v>
      </c>
      <c r="E7" s="1156" t="s">
        <v>2016</v>
      </c>
      <c r="F7" s="989"/>
      <c r="G7" s="1157"/>
      <c r="H7" s="1062" t="s">
        <v>2017</v>
      </c>
      <c r="I7" s="692"/>
      <c r="J7" s="692"/>
      <c r="K7" s="692"/>
    </row>
    <row r="8" spans="1:11" ht="12.95" thickBot="1">
      <c r="A8" s="1490"/>
      <c r="B8" s="1080"/>
      <c r="C8" s="1081"/>
      <c r="D8" s="1079"/>
      <c r="E8" s="733" t="s">
        <v>1788</v>
      </c>
      <c r="F8" s="733" t="s">
        <v>1789</v>
      </c>
      <c r="G8" s="733" t="s">
        <v>1790</v>
      </c>
      <c r="H8" s="1063"/>
      <c r="I8" s="717"/>
      <c r="J8" s="717"/>
      <c r="K8" s="717"/>
    </row>
    <row r="9" spans="1:11" ht="15.6" customHeight="1">
      <c r="A9" s="1849" t="s">
        <v>2018</v>
      </c>
      <c r="B9" s="1850"/>
      <c r="C9" s="1850"/>
      <c r="D9" s="472"/>
      <c r="E9" s="243"/>
      <c r="F9" s="243"/>
      <c r="G9" s="243"/>
      <c r="H9" s="473">
        <f>SUM(D9:G9)</f>
        <v>0</v>
      </c>
      <c r="I9" s="692"/>
      <c r="J9" s="692"/>
      <c r="K9" s="692"/>
    </row>
    <row r="10" spans="1:11" ht="15.6" customHeight="1" thickBot="1">
      <c r="A10" s="1851" t="s">
        <v>2019</v>
      </c>
      <c r="B10" s="1852"/>
      <c r="C10" s="1852"/>
      <c r="D10" s="208"/>
      <c r="E10" s="184"/>
      <c r="F10" s="184"/>
      <c r="G10" s="184"/>
      <c r="H10" s="468">
        <f>SUM(D10:G10)</f>
        <v>0</v>
      </c>
      <c r="I10" s="692"/>
      <c r="J10" s="692"/>
      <c r="K10" s="692"/>
    </row>
    <row r="11" spans="1:11" ht="15.6" customHeight="1">
      <c r="A11" s="1853" t="s">
        <v>193</v>
      </c>
      <c r="B11" s="1854"/>
      <c r="C11" s="1854"/>
      <c r="D11" s="474">
        <f>SUM(D9:D10)</f>
        <v>0</v>
      </c>
      <c r="E11" s="235">
        <f>SUM(E9:E10)</f>
        <v>0</v>
      </c>
      <c r="F11" s="235">
        <f>SUM(F9:F10)</f>
        <v>0</v>
      </c>
      <c r="G11" s="235">
        <f>SUM(G9:G10)</f>
        <v>0</v>
      </c>
      <c r="H11" s="469">
        <f>SUM(H9:H10)</f>
        <v>0</v>
      </c>
      <c r="I11" s="692"/>
      <c r="J11" s="692"/>
      <c r="K11" s="692"/>
    </row>
    <row r="12" spans="1:11" ht="15.6" customHeight="1">
      <c r="A12" s="1851" t="s">
        <v>2020</v>
      </c>
      <c r="B12" s="1852"/>
      <c r="C12" s="1852"/>
      <c r="D12" s="202"/>
      <c r="E12" s="175"/>
      <c r="F12" s="175"/>
      <c r="G12" s="175"/>
      <c r="H12" s="470">
        <f t="shared" ref="H12:H19" si="0">SUM(D12:G12)</f>
        <v>0</v>
      </c>
      <c r="I12" s="692"/>
      <c r="J12" s="692"/>
      <c r="K12" s="692"/>
    </row>
    <row r="13" spans="1:11" ht="15.6" customHeight="1" thickBot="1">
      <c r="A13" s="1855" t="s">
        <v>2021</v>
      </c>
      <c r="B13" s="1510"/>
      <c r="C13" s="1510"/>
      <c r="D13" s="208"/>
      <c r="E13" s="184"/>
      <c r="F13" s="184"/>
      <c r="G13" s="184"/>
      <c r="H13" s="468">
        <f t="shared" si="0"/>
        <v>0</v>
      </c>
      <c r="I13" s="692"/>
      <c r="J13" s="692"/>
      <c r="K13" s="692"/>
    </row>
    <row r="14" spans="1:11" ht="15.6" customHeight="1">
      <c r="A14" s="1860" t="s">
        <v>2022</v>
      </c>
      <c r="B14" s="1861"/>
      <c r="C14" s="1861"/>
      <c r="D14" s="474">
        <f>D11-D12-D13</f>
        <v>0</v>
      </c>
      <c r="E14" s="235">
        <f>E11-E12-E13</f>
        <v>0</v>
      </c>
      <c r="F14" s="235">
        <f>F11-F12-F13</f>
        <v>0</v>
      </c>
      <c r="G14" s="235">
        <f>G11-G12-G13</f>
        <v>0</v>
      </c>
      <c r="H14" s="469">
        <f>H11-H12-H13</f>
        <v>0</v>
      </c>
      <c r="I14" s="692"/>
      <c r="J14" s="692"/>
      <c r="K14" s="692"/>
    </row>
    <row r="15" spans="1:11" ht="15.6" customHeight="1">
      <c r="A15" s="1855" t="s">
        <v>2023</v>
      </c>
      <c r="B15" s="1510"/>
      <c r="C15" s="1510"/>
      <c r="D15" s="202"/>
      <c r="E15" s="175"/>
      <c r="F15" s="175"/>
      <c r="G15" s="175"/>
      <c r="H15" s="470">
        <f t="shared" si="0"/>
        <v>0</v>
      </c>
      <c r="I15" s="692"/>
      <c r="J15" s="692"/>
      <c r="K15" s="692"/>
    </row>
    <row r="16" spans="1:11" ht="15.6" customHeight="1">
      <c r="A16" s="1856" t="s">
        <v>2024</v>
      </c>
      <c r="B16" s="1857"/>
      <c r="C16" s="1857"/>
      <c r="D16" s="202"/>
      <c r="E16" s="175"/>
      <c r="F16" s="175"/>
      <c r="G16" s="175"/>
      <c r="H16" s="470">
        <f t="shared" si="0"/>
        <v>0</v>
      </c>
      <c r="I16" s="692"/>
      <c r="J16" s="692"/>
      <c r="K16" s="692"/>
    </row>
    <row r="17" spans="1:8" ht="15.6" customHeight="1">
      <c r="A17" s="1862" t="s">
        <v>2025</v>
      </c>
      <c r="B17" s="1863"/>
      <c r="C17" s="1863"/>
      <c r="D17" s="202"/>
      <c r="E17" s="175"/>
      <c r="F17" s="175"/>
      <c r="G17" s="175"/>
      <c r="H17" s="470">
        <f t="shared" si="0"/>
        <v>0</v>
      </c>
    </row>
    <row r="18" spans="1:8" ht="15.4" customHeight="1">
      <c r="A18" s="1856" t="s">
        <v>2026</v>
      </c>
      <c r="B18" s="1857"/>
      <c r="C18" s="1857"/>
      <c r="D18" s="202"/>
      <c r="E18" s="175"/>
      <c r="F18" s="175"/>
      <c r="G18" s="175"/>
      <c r="H18" s="470">
        <f t="shared" si="0"/>
        <v>0</v>
      </c>
    </row>
    <row r="19" spans="1:8" ht="28.5" customHeight="1" thickBot="1">
      <c r="A19" s="1856" t="s">
        <v>2027</v>
      </c>
      <c r="B19" s="1857"/>
      <c r="C19" s="1857"/>
      <c r="D19" s="208"/>
      <c r="E19" s="184"/>
      <c r="F19" s="184"/>
      <c r="G19" s="184"/>
      <c r="H19" s="471">
        <f t="shared" si="0"/>
        <v>0</v>
      </c>
    </row>
    <row r="20" spans="1:8" ht="15.6" customHeight="1" thickBot="1">
      <c r="A20" s="1858" t="s">
        <v>2028</v>
      </c>
      <c r="B20" s="1859"/>
      <c r="C20" s="1859"/>
      <c r="D20" s="475">
        <f>SUM(D14:D19)</f>
        <v>0</v>
      </c>
      <c r="E20" s="750">
        <f>SUM(E14:E19)</f>
        <v>0</v>
      </c>
      <c r="F20" s="750">
        <f>SUM(F14:F19)</f>
        <v>0</v>
      </c>
      <c r="G20" s="750">
        <f>SUM(G14:G19)</f>
        <v>0</v>
      </c>
      <c r="H20" s="476">
        <f>SUM(H14:H19)</f>
        <v>0</v>
      </c>
    </row>
    <row r="21" spans="1:8">
      <c r="A21" s="986" t="s">
        <v>2029</v>
      </c>
      <c r="B21" s="986"/>
      <c r="C21" s="986"/>
      <c r="D21" s="986"/>
      <c r="E21" s="986"/>
      <c r="F21" s="986"/>
      <c r="G21" s="986"/>
      <c r="H21" s="986"/>
    </row>
    <row r="22" spans="1:8">
      <c r="A22" s="904"/>
      <c r="B22" s="904"/>
      <c r="C22" s="904"/>
      <c r="D22" s="904"/>
      <c r="E22" s="904"/>
      <c r="F22" s="904"/>
      <c r="G22" s="904"/>
      <c r="H22" s="904"/>
    </row>
    <row r="23" spans="1:8" ht="13.5" thickBot="1">
      <c r="A23" s="1064" t="s">
        <v>2030</v>
      </c>
      <c r="B23" s="1064"/>
      <c r="C23" s="1064"/>
      <c r="D23" s="1064"/>
      <c r="E23" s="1064"/>
      <c r="F23" s="1064"/>
      <c r="G23" s="1064"/>
      <c r="H23" s="1064"/>
    </row>
    <row r="24" spans="1:8" ht="12.95" thickBot="1">
      <c r="A24" s="1475" t="s">
        <v>2031</v>
      </c>
      <c r="B24" s="1476"/>
      <c r="C24" s="1477"/>
      <c r="D24" s="1452" t="s">
        <v>2032</v>
      </c>
      <c r="E24" s="1079" t="s">
        <v>2033</v>
      </c>
      <c r="F24" s="1080"/>
      <c r="G24" s="1080"/>
      <c r="H24" s="1081"/>
    </row>
    <row r="25" spans="1:8" ht="27.4" customHeight="1" thickBot="1">
      <c r="A25" s="1079"/>
      <c r="B25" s="1080"/>
      <c r="C25" s="1081"/>
      <c r="D25" s="1061"/>
      <c r="E25" s="45" t="s">
        <v>2034</v>
      </c>
      <c r="F25" s="45" t="s">
        <v>1789</v>
      </c>
      <c r="G25" s="45" t="s">
        <v>1790</v>
      </c>
      <c r="H25" s="763" t="s">
        <v>2035</v>
      </c>
    </row>
    <row r="26" spans="1:8" ht="15.6" customHeight="1">
      <c r="A26" s="1162" t="s">
        <v>203</v>
      </c>
      <c r="B26" s="968"/>
      <c r="C26" s="1163"/>
      <c r="D26" s="166"/>
      <c r="E26" s="166"/>
      <c r="F26" s="166"/>
      <c r="G26" s="166"/>
      <c r="H26" s="740">
        <f>SUM(D26:G26)</f>
        <v>0</v>
      </c>
    </row>
    <row r="27" spans="1:8" ht="15.6" customHeight="1">
      <c r="A27" s="1164"/>
      <c r="B27" s="1165"/>
      <c r="C27" s="1166"/>
      <c r="D27" s="175"/>
      <c r="E27" s="175"/>
      <c r="F27" s="175" t="s">
        <v>203</v>
      </c>
      <c r="G27" s="175"/>
      <c r="H27" s="245">
        <f>SUM(D27:G27)</f>
        <v>0</v>
      </c>
    </row>
    <row r="28" spans="1:8" ht="15.6" customHeight="1">
      <c r="A28" s="1162"/>
      <c r="B28" s="968"/>
      <c r="C28" s="1163"/>
      <c r="D28" s="175"/>
      <c r="E28" s="175"/>
      <c r="F28" s="175"/>
      <c r="G28" s="175"/>
      <c r="H28" s="245">
        <f t="shared" ref="H28:H46" si="1">SUM(D28:G28)</f>
        <v>0</v>
      </c>
    </row>
    <row r="29" spans="1:8" ht="15.6" customHeight="1">
      <c r="A29" s="1164"/>
      <c r="B29" s="1165"/>
      <c r="C29" s="1166"/>
      <c r="D29" s="175"/>
      <c r="E29" s="175"/>
      <c r="F29" s="175"/>
      <c r="G29" s="175"/>
      <c r="H29" s="245">
        <f t="shared" si="1"/>
        <v>0</v>
      </c>
    </row>
    <row r="30" spans="1:8" ht="15.6" customHeight="1">
      <c r="A30" s="1164"/>
      <c r="B30" s="1165"/>
      <c r="C30" s="1166"/>
      <c r="D30" s="175"/>
      <c r="E30" s="175"/>
      <c r="F30" s="175"/>
      <c r="G30" s="175"/>
      <c r="H30" s="245">
        <f t="shared" si="1"/>
        <v>0</v>
      </c>
    </row>
    <row r="31" spans="1:8" ht="15.6" customHeight="1">
      <c r="A31" s="1164"/>
      <c r="B31" s="1165"/>
      <c r="C31" s="1166"/>
      <c r="D31" s="175"/>
      <c r="E31" s="175"/>
      <c r="F31" s="175"/>
      <c r="G31" s="175"/>
      <c r="H31" s="245">
        <f t="shared" si="1"/>
        <v>0</v>
      </c>
    </row>
    <row r="32" spans="1:8" ht="15.6" customHeight="1">
      <c r="A32" s="1164"/>
      <c r="B32" s="1165"/>
      <c r="C32" s="1166"/>
      <c r="D32" s="175"/>
      <c r="E32" s="175"/>
      <c r="F32" s="175"/>
      <c r="G32" s="175"/>
      <c r="H32" s="245">
        <f t="shared" si="1"/>
        <v>0</v>
      </c>
    </row>
    <row r="33" spans="1:8" ht="15.6" customHeight="1">
      <c r="A33" s="1164"/>
      <c r="B33" s="1165"/>
      <c r="C33" s="1166"/>
      <c r="D33" s="175"/>
      <c r="E33" s="175"/>
      <c r="F33" s="175"/>
      <c r="G33" s="175"/>
      <c r="H33" s="245">
        <f t="shared" si="1"/>
        <v>0</v>
      </c>
    </row>
    <row r="34" spans="1:8" ht="15.6" customHeight="1">
      <c r="A34" s="1164"/>
      <c r="B34" s="1165"/>
      <c r="C34" s="1166"/>
      <c r="D34" s="175"/>
      <c r="E34" s="175"/>
      <c r="F34" s="175"/>
      <c r="G34" s="175"/>
      <c r="H34" s="245">
        <f t="shared" si="1"/>
        <v>0</v>
      </c>
    </row>
    <row r="35" spans="1:8" ht="15.6" customHeight="1">
      <c r="A35" s="1164"/>
      <c r="B35" s="1165"/>
      <c r="C35" s="1166"/>
      <c r="D35" s="175"/>
      <c r="E35" s="175"/>
      <c r="F35" s="175"/>
      <c r="G35" s="175"/>
      <c r="H35" s="245">
        <f t="shared" si="1"/>
        <v>0</v>
      </c>
    </row>
    <row r="36" spans="1:8" ht="15.6" customHeight="1">
      <c r="A36" s="1164"/>
      <c r="B36" s="1165"/>
      <c r="C36" s="1166"/>
      <c r="D36" s="175"/>
      <c r="E36" s="175"/>
      <c r="F36" s="175"/>
      <c r="G36" s="175"/>
      <c r="H36" s="245">
        <f t="shared" si="1"/>
        <v>0</v>
      </c>
    </row>
    <row r="37" spans="1:8" ht="15.6" customHeight="1">
      <c r="A37" s="1164"/>
      <c r="B37" s="1165"/>
      <c r="C37" s="1166"/>
      <c r="D37" s="175"/>
      <c r="E37" s="175"/>
      <c r="F37" s="175"/>
      <c r="G37" s="175"/>
      <c r="H37" s="245">
        <f t="shared" si="1"/>
        <v>0</v>
      </c>
    </row>
    <row r="38" spans="1:8" ht="15.6" customHeight="1">
      <c r="A38" s="1164"/>
      <c r="B38" s="1165"/>
      <c r="C38" s="1166"/>
      <c r="D38" s="175"/>
      <c r="E38" s="175"/>
      <c r="F38" s="175"/>
      <c r="G38" s="175"/>
      <c r="H38" s="245">
        <f t="shared" si="1"/>
        <v>0</v>
      </c>
    </row>
    <row r="39" spans="1:8" ht="15.6" customHeight="1">
      <c r="A39" s="1164"/>
      <c r="B39" s="1165"/>
      <c r="C39" s="1166"/>
      <c r="D39" s="175"/>
      <c r="E39" s="175"/>
      <c r="F39" s="175"/>
      <c r="G39" s="175"/>
      <c r="H39" s="245">
        <f t="shared" si="1"/>
        <v>0</v>
      </c>
    </row>
    <row r="40" spans="1:8" ht="15.6" customHeight="1">
      <c r="A40" s="1164"/>
      <c r="B40" s="1165"/>
      <c r="C40" s="1166"/>
      <c r="D40" s="175"/>
      <c r="E40" s="175"/>
      <c r="F40" s="175"/>
      <c r="G40" s="175"/>
      <c r="H40" s="245">
        <f t="shared" si="1"/>
        <v>0</v>
      </c>
    </row>
    <row r="41" spans="1:8" ht="15.6" customHeight="1">
      <c r="A41" s="1164"/>
      <c r="B41" s="1165"/>
      <c r="C41" s="1166"/>
      <c r="D41" s="175"/>
      <c r="E41" s="175"/>
      <c r="F41" s="175"/>
      <c r="G41" s="175"/>
      <c r="H41" s="245">
        <f t="shared" si="1"/>
        <v>0</v>
      </c>
    </row>
    <row r="42" spans="1:8" ht="15.6" customHeight="1">
      <c r="A42" s="1164"/>
      <c r="B42" s="1165"/>
      <c r="C42" s="1166"/>
      <c r="D42" s="175"/>
      <c r="E42" s="175"/>
      <c r="F42" s="175"/>
      <c r="G42" s="175"/>
      <c r="H42" s="245">
        <f t="shared" si="1"/>
        <v>0</v>
      </c>
    </row>
    <row r="43" spans="1:8" ht="15.6" customHeight="1">
      <c r="A43" s="1164"/>
      <c r="B43" s="1165"/>
      <c r="C43" s="1166"/>
      <c r="D43" s="175"/>
      <c r="E43" s="175"/>
      <c r="F43" s="175"/>
      <c r="G43" s="175"/>
      <c r="H43" s="245">
        <f t="shared" si="1"/>
        <v>0</v>
      </c>
    </row>
    <row r="44" spans="1:8" ht="15.6" customHeight="1">
      <c r="A44" s="1164"/>
      <c r="B44" s="1165"/>
      <c r="C44" s="1166"/>
      <c r="D44" s="175"/>
      <c r="E44" s="175"/>
      <c r="F44" s="175"/>
      <c r="G44" s="175"/>
      <c r="H44" s="245">
        <f t="shared" si="1"/>
        <v>0</v>
      </c>
    </row>
    <row r="45" spans="1:8" ht="15.6" customHeight="1">
      <c r="A45" s="1164"/>
      <c r="B45" s="1165"/>
      <c r="C45" s="1166"/>
      <c r="D45" s="175"/>
      <c r="E45" s="175"/>
      <c r="F45" s="175"/>
      <c r="G45" s="175"/>
      <c r="H45" s="245">
        <f t="shared" si="1"/>
        <v>0</v>
      </c>
    </row>
    <row r="46" spans="1:8" ht="15.6" customHeight="1">
      <c r="A46" s="1164"/>
      <c r="B46" s="1165"/>
      <c r="C46" s="1166"/>
      <c r="D46" s="175"/>
      <c r="E46" s="175"/>
      <c r="F46" s="175"/>
      <c r="G46" s="175"/>
      <c r="H46" s="245">
        <f t="shared" si="1"/>
        <v>0</v>
      </c>
    </row>
    <row r="47" spans="1:8" ht="15.6" customHeight="1" thickBot="1">
      <c r="A47" s="1164"/>
      <c r="B47" s="1165"/>
      <c r="C47" s="1166"/>
      <c r="D47" s="247"/>
      <c r="E47" s="247"/>
      <c r="F47" s="247"/>
      <c r="G47" s="247"/>
      <c r="H47" s="793">
        <f>SUM(D47:G47)</f>
        <v>0</v>
      </c>
    </row>
    <row r="48" spans="1:8" ht="15.6" customHeight="1" thickBot="1">
      <c r="A48" s="1172" t="s">
        <v>901</v>
      </c>
      <c r="B48" s="1173"/>
      <c r="C48" s="1174"/>
      <c r="D48" s="275">
        <f>SUM(D26:D47)</f>
        <v>0</v>
      </c>
      <c r="E48" s="275">
        <f>SUM(E26:E47)</f>
        <v>0</v>
      </c>
      <c r="F48" s="275">
        <f>SUM(F26:F47)</f>
        <v>0</v>
      </c>
      <c r="G48" s="275">
        <f>SUM(G26:G47)</f>
        <v>0</v>
      </c>
      <c r="H48" s="275">
        <f>SUM(H26:H47)</f>
        <v>0</v>
      </c>
    </row>
  </sheetData>
  <mergeCells count="47">
    <mergeCell ref="A41:C41"/>
    <mergeCell ref="A32:C32"/>
    <mergeCell ref="A33:C33"/>
    <mergeCell ref="A34:C34"/>
    <mergeCell ref="A47:C47"/>
    <mergeCell ref="A37:C37"/>
    <mergeCell ref="A38:C38"/>
    <mergeCell ref="A42:C42"/>
    <mergeCell ref="A35:C35"/>
    <mergeCell ref="A36:C36"/>
    <mergeCell ref="A39:C39"/>
    <mergeCell ref="A40:C40"/>
    <mergeCell ref="A48:C48"/>
    <mergeCell ref="A43:C43"/>
    <mergeCell ref="A44:C44"/>
    <mergeCell ref="A45:C45"/>
    <mergeCell ref="A46:C46"/>
    <mergeCell ref="A27:C27"/>
    <mergeCell ref="A28:C28"/>
    <mergeCell ref="A29:C29"/>
    <mergeCell ref="A30:C30"/>
    <mergeCell ref="A31:C31"/>
    <mergeCell ref="A21:H22"/>
    <mergeCell ref="A11:C11"/>
    <mergeCell ref="A12:C12"/>
    <mergeCell ref="A13:C13"/>
    <mergeCell ref="A19:C19"/>
    <mergeCell ref="A20:C20"/>
    <mergeCell ref="A14:C14"/>
    <mergeCell ref="A15:C15"/>
    <mergeCell ref="A16:C16"/>
    <mergeCell ref="A17:C17"/>
    <mergeCell ref="A18:C18"/>
    <mergeCell ref="A23:H23"/>
    <mergeCell ref="A26:C26"/>
    <mergeCell ref="A24:C25"/>
    <mergeCell ref="D24:D25"/>
    <mergeCell ref="E24:H24"/>
    <mergeCell ref="A9:C9"/>
    <mergeCell ref="A10:C10"/>
    <mergeCell ref="A6:H6"/>
    <mergeCell ref="A4:H4"/>
    <mergeCell ref="A5:H5"/>
    <mergeCell ref="A7:C8"/>
    <mergeCell ref="H7:H8"/>
    <mergeCell ref="E7:G7"/>
    <mergeCell ref="D7:D8"/>
  </mergeCells>
  <phoneticPr fontId="0" type="noConversion"/>
  <printOptions horizontalCentered="1" verticalCentered="1"/>
  <pageMargins left="0.25" right="0.7" top="0.5" bottom="0.25" header="0.25" footer="0"/>
  <pageSetup scale="95" orientation="portrait" r:id="rId1"/>
  <headerFooter alignWithMargins="0">
    <oddFooter>&amp;A</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3"/>
  <dimension ref="A1:I50"/>
  <sheetViews>
    <sheetView workbookViewId="0"/>
  </sheetViews>
  <sheetFormatPr defaultRowHeight="12.6"/>
  <sheetData>
    <row r="1" spans="1:9">
      <c r="A1" s="46">
        <f>Title!B12</f>
        <v>0</v>
      </c>
      <c r="B1" s="692"/>
      <c r="C1" s="692"/>
      <c r="D1" s="692"/>
      <c r="E1" s="692"/>
      <c r="F1" s="692"/>
      <c r="G1" s="692"/>
      <c r="H1" s="1485" t="str">
        <f>'88'!H1</f>
        <v>For The Year Ended</v>
      </c>
      <c r="I1" s="1487"/>
    </row>
    <row r="2" spans="1:9" ht="12.95" thickBot="1">
      <c r="A2" s="692" t="s">
        <v>82</v>
      </c>
      <c r="B2" s="692"/>
      <c r="C2" s="692"/>
      <c r="D2" s="692"/>
      <c r="E2" s="692"/>
      <c r="F2" s="692"/>
      <c r="G2" s="692"/>
      <c r="H2" s="1864">
        <f>'88'!H2</f>
        <v>0</v>
      </c>
      <c r="I2" s="1865"/>
    </row>
    <row r="3" spans="1:9" ht="12.95" thickBot="1">
      <c r="A3" s="692"/>
      <c r="B3" s="692"/>
      <c r="C3" s="692"/>
      <c r="D3" s="692"/>
      <c r="E3" s="692"/>
      <c r="F3" s="692"/>
      <c r="G3" s="692"/>
      <c r="H3" s="692"/>
      <c r="I3" s="692"/>
    </row>
    <row r="4" spans="1:9" ht="12.95">
      <c r="A4" s="985" t="s">
        <v>2036</v>
      </c>
      <c r="B4" s="986"/>
      <c r="C4" s="986"/>
      <c r="D4" s="986"/>
      <c r="E4" s="986"/>
      <c r="F4" s="986"/>
      <c r="G4" s="986"/>
      <c r="H4" s="986"/>
      <c r="I4" s="987"/>
    </row>
    <row r="5" spans="1:9" ht="12.95" thickBot="1">
      <c r="A5" s="1866" t="s">
        <v>2037</v>
      </c>
      <c r="B5" s="1867"/>
      <c r="C5" s="1867"/>
      <c r="D5" s="1867"/>
      <c r="E5" s="1867"/>
      <c r="F5" s="1867"/>
      <c r="G5" s="1867"/>
      <c r="H5" s="1867"/>
      <c r="I5" s="1868"/>
    </row>
    <row r="6" spans="1:9">
      <c r="A6" s="1671"/>
      <c r="B6" s="1672"/>
      <c r="C6" s="1672"/>
      <c r="D6" s="1672"/>
      <c r="E6" s="1672"/>
      <c r="F6" s="1672"/>
      <c r="G6" s="1672"/>
      <c r="H6" s="1672"/>
      <c r="I6" s="1673"/>
    </row>
    <row r="7" spans="1:9">
      <c r="A7" s="1164"/>
      <c r="B7" s="1165"/>
      <c r="C7" s="1165"/>
      <c r="D7" s="1165"/>
      <c r="E7" s="1165"/>
      <c r="F7" s="1165"/>
      <c r="G7" s="1165"/>
      <c r="H7" s="1165"/>
      <c r="I7" s="1166"/>
    </row>
    <row r="8" spans="1:9">
      <c r="A8" s="1164"/>
      <c r="B8" s="1165"/>
      <c r="C8" s="1165"/>
      <c r="D8" s="1165"/>
      <c r="E8" s="1165"/>
      <c r="F8" s="1165"/>
      <c r="G8" s="1165"/>
      <c r="H8" s="1165"/>
      <c r="I8" s="1166"/>
    </row>
    <row r="9" spans="1:9">
      <c r="A9" s="1164"/>
      <c r="B9" s="1165"/>
      <c r="C9" s="1165"/>
      <c r="D9" s="1165"/>
      <c r="E9" s="1165"/>
      <c r="F9" s="1165"/>
      <c r="G9" s="1165"/>
      <c r="H9" s="1165"/>
      <c r="I9" s="1166"/>
    </row>
    <row r="10" spans="1:9">
      <c r="A10" s="1164"/>
      <c r="B10" s="1165"/>
      <c r="C10" s="1165"/>
      <c r="D10" s="1165"/>
      <c r="E10" s="1165"/>
      <c r="F10" s="1165"/>
      <c r="G10" s="1165"/>
      <c r="H10" s="1165"/>
      <c r="I10" s="1166"/>
    </row>
    <row r="11" spans="1:9">
      <c r="A11" s="1164"/>
      <c r="B11" s="1165"/>
      <c r="C11" s="1165"/>
      <c r="D11" s="1165"/>
      <c r="E11" s="1165"/>
      <c r="F11" s="1165"/>
      <c r="G11" s="1165"/>
      <c r="H11" s="1165"/>
      <c r="I11" s="1166"/>
    </row>
    <row r="12" spans="1:9">
      <c r="A12" s="1164"/>
      <c r="B12" s="1165"/>
      <c r="C12" s="1165"/>
      <c r="D12" s="1165"/>
      <c r="E12" s="1165"/>
      <c r="F12" s="1165"/>
      <c r="G12" s="1165"/>
      <c r="H12" s="1165"/>
      <c r="I12" s="1166"/>
    </row>
    <row r="13" spans="1:9">
      <c r="A13" s="1164"/>
      <c r="B13" s="1165"/>
      <c r="C13" s="1165"/>
      <c r="D13" s="1165"/>
      <c r="E13" s="1165"/>
      <c r="F13" s="1165"/>
      <c r="G13" s="1165"/>
      <c r="H13" s="1165"/>
      <c r="I13" s="1166"/>
    </row>
    <row r="14" spans="1:9">
      <c r="A14" s="1164"/>
      <c r="B14" s="1165"/>
      <c r="C14" s="1165"/>
      <c r="D14" s="1165"/>
      <c r="E14" s="1165"/>
      <c r="F14" s="1165"/>
      <c r="G14" s="1165"/>
      <c r="H14" s="1165"/>
      <c r="I14" s="1166"/>
    </row>
    <row r="15" spans="1:9">
      <c r="A15" s="1164"/>
      <c r="B15" s="1165"/>
      <c r="C15" s="1165"/>
      <c r="D15" s="1165"/>
      <c r="E15" s="1165"/>
      <c r="F15" s="1165"/>
      <c r="G15" s="1165"/>
      <c r="H15" s="1165"/>
      <c r="I15" s="1166"/>
    </row>
    <row r="16" spans="1:9">
      <c r="A16" s="1164"/>
      <c r="B16" s="1165"/>
      <c r="C16" s="1165"/>
      <c r="D16" s="1165"/>
      <c r="E16" s="1165"/>
      <c r="F16" s="1165"/>
      <c r="G16" s="1165"/>
      <c r="H16" s="1165"/>
      <c r="I16" s="1166"/>
    </row>
    <row r="17" spans="1:9">
      <c r="A17" s="1164"/>
      <c r="B17" s="1165"/>
      <c r="C17" s="1165"/>
      <c r="D17" s="1165"/>
      <c r="E17" s="1165"/>
      <c r="F17" s="1165"/>
      <c r="G17" s="1165"/>
      <c r="H17" s="1165"/>
      <c r="I17" s="1166"/>
    </row>
    <row r="18" spans="1:9">
      <c r="A18" s="1164"/>
      <c r="B18" s="1165"/>
      <c r="C18" s="1165"/>
      <c r="D18" s="1165"/>
      <c r="E18" s="1165"/>
      <c r="F18" s="1165"/>
      <c r="G18" s="1165"/>
      <c r="H18" s="1165"/>
      <c r="I18" s="1166"/>
    </row>
    <row r="19" spans="1:9">
      <c r="A19" s="1164"/>
      <c r="B19" s="1165"/>
      <c r="C19" s="1165"/>
      <c r="D19" s="1165"/>
      <c r="E19" s="1165"/>
      <c r="F19" s="1165"/>
      <c r="G19" s="1165"/>
      <c r="H19" s="1165"/>
      <c r="I19" s="1166"/>
    </row>
    <row r="20" spans="1:9">
      <c r="A20" s="1164"/>
      <c r="B20" s="1165"/>
      <c r="C20" s="1165"/>
      <c r="D20" s="1165"/>
      <c r="E20" s="1165"/>
      <c r="F20" s="1165"/>
      <c r="G20" s="1165"/>
      <c r="H20" s="1165"/>
      <c r="I20" s="1166"/>
    </row>
    <row r="21" spans="1:9">
      <c r="A21" s="1164"/>
      <c r="B21" s="1165"/>
      <c r="C21" s="1165"/>
      <c r="D21" s="1165"/>
      <c r="E21" s="1165"/>
      <c r="F21" s="1165"/>
      <c r="G21" s="1165"/>
      <c r="H21" s="1165"/>
      <c r="I21" s="1166"/>
    </row>
    <row r="22" spans="1:9">
      <c r="A22" s="1164"/>
      <c r="B22" s="1165"/>
      <c r="C22" s="1165"/>
      <c r="D22" s="1165"/>
      <c r="E22" s="1165"/>
      <c r="F22" s="1165"/>
      <c r="G22" s="1165"/>
      <c r="H22" s="1165"/>
      <c r="I22" s="1166"/>
    </row>
    <row r="23" spans="1:9">
      <c r="A23" s="1164"/>
      <c r="B23" s="1165"/>
      <c r="C23" s="1165"/>
      <c r="D23" s="1165"/>
      <c r="E23" s="1165"/>
      <c r="F23" s="1165"/>
      <c r="G23" s="1165"/>
      <c r="H23" s="1165"/>
      <c r="I23" s="1166"/>
    </row>
    <row r="24" spans="1:9">
      <c r="A24" s="1164"/>
      <c r="B24" s="1165"/>
      <c r="C24" s="1165"/>
      <c r="D24" s="1165"/>
      <c r="E24" s="1165"/>
      <c r="F24" s="1165"/>
      <c r="G24" s="1165"/>
      <c r="H24" s="1165"/>
      <c r="I24" s="1166"/>
    </row>
    <row r="25" spans="1:9">
      <c r="A25" s="1164"/>
      <c r="B25" s="1165"/>
      <c r="C25" s="1165"/>
      <c r="D25" s="1165"/>
      <c r="E25" s="1165"/>
      <c r="F25" s="1165"/>
      <c r="G25" s="1165"/>
      <c r="H25" s="1165"/>
      <c r="I25" s="1166"/>
    </row>
    <row r="26" spans="1:9">
      <c r="A26" s="1164"/>
      <c r="B26" s="1165"/>
      <c r="C26" s="1165"/>
      <c r="D26" s="1165"/>
      <c r="E26" s="1165"/>
      <c r="F26" s="1165"/>
      <c r="G26" s="1165"/>
      <c r="H26" s="1165"/>
      <c r="I26" s="1166"/>
    </row>
    <row r="27" spans="1:9">
      <c r="A27" s="1164"/>
      <c r="B27" s="1165"/>
      <c r="C27" s="1165"/>
      <c r="D27" s="1165"/>
      <c r="E27" s="1165"/>
      <c r="F27" s="1165"/>
      <c r="G27" s="1165"/>
      <c r="H27" s="1165"/>
      <c r="I27" s="1166"/>
    </row>
    <row r="28" spans="1:9">
      <c r="A28" s="1164"/>
      <c r="B28" s="1165"/>
      <c r="C28" s="1165"/>
      <c r="D28" s="1165"/>
      <c r="E28" s="1165"/>
      <c r="F28" s="1165"/>
      <c r="G28" s="1165"/>
      <c r="H28" s="1165"/>
      <c r="I28" s="1166"/>
    </row>
    <row r="29" spans="1:9">
      <c r="A29" s="1164"/>
      <c r="B29" s="1165"/>
      <c r="C29" s="1165"/>
      <c r="D29" s="1165"/>
      <c r="E29" s="1165"/>
      <c r="F29" s="1165"/>
      <c r="G29" s="1165"/>
      <c r="H29" s="1165"/>
      <c r="I29" s="1166"/>
    </row>
    <row r="30" spans="1:9">
      <c r="A30" s="1164"/>
      <c r="B30" s="1165"/>
      <c r="C30" s="1165"/>
      <c r="D30" s="1165"/>
      <c r="E30" s="1165"/>
      <c r="F30" s="1165"/>
      <c r="G30" s="1165"/>
      <c r="H30" s="1165"/>
      <c r="I30" s="1166"/>
    </row>
    <row r="31" spans="1:9">
      <c r="A31" s="1164"/>
      <c r="B31" s="1165"/>
      <c r="C31" s="1165"/>
      <c r="D31" s="1165"/>
      <c r="E31" s="1165"/>
      <c r="F31" s="1165"/>
      <c r="G31" s="1165"/>
      <c r="H31" s="1165"/>
      <c r="I31" s="1166"/>
    </row>
    <row r="32" spans="1:9">
      <c r="A32" s="1164"/>
      <c r="B32" s="1165"/>
      <c r="C32" s="1165"/>
      <c r="D32" s="1165"/>
      <c r="E32" s="1165"/>
      <c r="F32" s="1165"/>
      <c r="G32" s="1165"/>
      <c r="H32" s="1165"/>
      <c r="I32" s="1166"/>
    </row>
    <row r="33" spans="1:9">
      <c r="A33" s="1164"/>
      <c r="B33" s="1165"/>
      <c r="C33" s="1165"/>
      <c r="D33" s="1165"/>
      <c r="E33" s="1165"/>
      <c r="F33" s="1165"/>
      <c r="G33" s="1165"/>
      <c r="H33" s="1165"/>
      <c r="I33" s="1166"/>
    </row>
    <row r="34" spans="1:9">
      <c r="A34" s="1164"/>
      <c r="B34" s="1165"/>
      <c r="C34" s="1165"/>
      <c r="D34" s="1165"/>
      <c r="E34" s="1165"/>
      <c r="F34" s="1165"/>
      <c r="G34" s="1165"/>
      <c r="H34" s="1165"/>
      <c r="I34" s="1166"/>
    </row>
    <row r="35" spans="1:9">
      <c r="A35" s="1164"/>
      <c r="B35" s="1165"/>
      <c r="C35" s="1165"/>
      <c r="D35" s="1165"/>
      <c r="E35" s="1165"/>
      <c r="F35" s="1165"/>
      <c r="G35" s="1165"/>
      <c r="H35" s="1165"/>
      <c r="I35" s="1166"/>
    </row>
    <row r="36" spans="1:9">
      <c r="A36" s="1164"/>
      <c r="B36" s="1165"/>
      <c r="C36" s="1165"/>
      <c r="D36" s="1165"/>
      <c r="E36" s="1165"/>
      <c r="F36" s="1165"/>
      <c r="G36" s="1165"/>
      <c r="H36" s="1165"/>
      <c r="I36" s="1166"/>
    </row>
    <row r="37" spans="1:9">
      <c r="A37" s="1164"/>
      <c r="B37" s="1165"/>
      <c r="C37" s="1165"/>
      <c r="D37" s="1165"/>
      <c r="E37" s="1165"/>
      <c r="F37" s="1165"/>
      <c r="G37" s="1165"/>
      <c r="H37" s="1165"/>
      <c r="I37" s="1166"/>
    </row>
    <row r="38" spans="1:9">
      <c r="A38" s="1164"/>
      <c r="B38" s="1165"/>
      <c r="C38" s="1165"/>
      <c r="D38" s="1165"/>
      <c r="E38" s="1165"/>
      <c r="F38" s="1165"/>
      <c r="G38" s="1165"/>
      <c r="H38" s="1165"/>
      <c r="I38" s="1166"/>
    </row>
    <row r="39" spans="1:9">
      <c r="A39" s="1164"/>
      <c r="B39" s="1165"/>
      <c r="C39" s="1165"/>
      <c r="D39" s="1165"/>
      <c r="E39" s="1165"/>
      <c r="F39" s="1165"/>
      <c r="G39" s="1165"/>
      <c r="H39" s="1165"/>
      <c r="I39" s="1166"/>
    </row>
    <row r="40" spans="1:9">
      <c r="A40" s="1164"/>
      <c r="B40" s="1165"/>
      <c r="C40" s="1165"/>
      <c r="D40" s="1165"/>
      <c r="E40" s="1165"/>
      <c r="F40" s="1165"/>
      <c r="G40" s="1165"/>
      <c r="H40" s="1165"/>
      <c r="I40" s="1166"/>
    </row>
    <row r="41" spans="1:9">
      <c r="A41" s="1164"/>
      <c r="B41" s="1165"/>
      <c r="C41" s="1165"/>
      <c r="D41" s="1165"/>
      <c r="E41" s="1165"/>
      <c r="F41" s="1165"/>
      <c r="G41" s="1165"/>
      <c r="H41" s="1165"/>
      <c r="I41" s="1166"/>
    </row>
    <row r="42" spans="1:9">
      <c r="A42" s="1164"/>
      <c r="B42" s="1165"/>
      <c r="C42" s="1165"/>
      <c r="D42" s="1165"/>
      <c r="E42" s="1165"/>
      <c r="F42" s="1165"/>
      <c r="G42" s="1165"/>
      <c r="H42" s="1165"/>
      <c r="I42" s="1166"/>
    </row>
    <row r="43" spans="1:9">
      <c r="A43" s="1164"/>
      <c r="B43" s="1165"/>
      <c r="C43" s="1165"/>
      <c r="D43" s="1165"/>
      <c r="E43" s="1165"/>
      <c r="F43" s="1165"/>
      <c r="G43" s="1165"/>
      <c r="H43" s="1165"/>
      <c r="I43" s="1166"/>
    </row>
    <row r="44" spans="1:9">
      <c r="A44" s="1164"/>
      <c r="B44" s="1165"/>
      <c r="C44" s="1165"/>
      <c r="D44" s="1165"/>
      <c r="E44" s="1165"/>
      <c r="F44" s="1165"/>
      <c r="G44" s="1165"/>
      <c r="H44" s="1165"/>
      <c r="I44" s="1166"/>
    </row>
    <row r="45" spans="1:9">
      <c r="A45" s="1164"/>
      <c r="B45" s="1165"/>
      <c r="C45" s="1165"/>
      <c r="D45" s="1165"/>
      <c r="E45" s="1165"/>
      <c r="F45" s="1165"/>
      <c r="G45" s="1165"/>
      <c r="H45" s="1165"/>
      <c r="I45" s="1166"/>
    </row>
    <row r="46" spans="1:9">
      <c r="A46" s="1164"/>
      <c r="B46" s="1165"/>
      <c r="C46" s="1165"/>
      <c r="D46" s="1165"/>
      <c r="E46" s="1165"/>
      <c r="F46" s="1165"/>
      <c r="G46" s="1165"/>
      <c r="H46" s="1165"/>
      <c r="I46" s="1166"/>
    </row>
    <row r="47" spans="1:9">
      <c r="A47" s="1164"/>
      <c r="B47" s="1165"/>
      <c r="C47" s="1165"/>
      <c r="D47" s="1165"/>
      <c r="E47" s="1165"/>
      <c r="F47" s="1165"/>
      <c r="G47" s="1165"/>
      <c r="H47" s="1165"/>
      <c r="I47" s="1166"/>
    </row>
    <row r="48" spans="1:9">
      <c r="A48" s="1164"/>
      <c r="B48" s="1165"/>
      <c r="C48" s="1165"/>
      <c r="D48" s="1165"/>
      <c r="E48" s="1165"/>
      <c r="F48" s="1165"/>
      <c r="G48" s="1165"/>
      <c r="H48" s="1165"/>
      <c r="I48" s="1166"/>
    </row>
    <row r="49" spans="1:9">
      <c r="A49" s="1164"/>
      <c r="B49" s="1165"/>
      <c r="C49" s="1165"/>
      <c r="D49" s="1165"/>
      <c r="E49" s="1165"/>
      <c r="F49" s="1165"/>
      <c r="G49" s="1165"/>
      <c r="H49" s="1165"/>
      <c r="I49" s="1166"/>
    </row>
    <row r="50" spans="1:9" ht="12.95" thickBot="1">
      <c r="A50" s="1483"/>
      <c r="B50" s="1005"/>
      <c r="C50" s="1005"/>
      <c r="D50" s="1005"/>
      <c r="E50" s="1005"/>
      <c r="F50" s="1005"/>
      <c r="G50" s="1005"/>
      <c r="H50" s="1005"/>
      <c r="I50" s="1484"/>
    </row>
  </sheetData>
  <mergeCells count="49">
    <mergeCell ref="A39:I39"/>
    <mergeCell ref="A40:I40"/>
    <mergeCell ref="A6:I6"/>
    <mergeCell ref="A35:I35"/>
    <mergeCell ref="A36:I36"/>
    <mergeCell ref="A37:I37"/>
    <mergeCell ref="A38:I38"/>
    <mergeCell ref="A31:I31"/>
    <mergeCell ref="A32:I32"/>
    <mergeCell ref="A33:I33"/>
    <mergeCell ref="A24:I24"/>
    <mergeCell ref="A25:I25"/>
    <mergeCell ref="A26:I26"/>
    <mergeCell ref="A34:I34"/>
    <mergeCell ref="A27:I27"/>
    <mergeCell ref="A28:I28"/>
    <mergeCell ref="A29:I29"/>
    <mergeCell ref="A30:I30"/>
    <mergeCell ref="A19:I19"/>
    <mergeCell ref="A20:I20"/>
    <mergeCell ref="A21:I21"/>
    <mergeCell ref="A22:I22"/>
    <mergeCell ref="A23:I23"/>
    <mergeCell ref="A14:I14"/>
    <mergeCell ref="A15:I15"/>
    <mergeCell ref="A16:I16"/>
    <mergeCell ref="A17:I17"/>
    <mergeCell ref="A18:I18"/>
    <mergeCell ref="A9:I9"/>
    <mergeCell ref="A10:I10"/>
    <mergeCell ref="A11:I11"/>
    <mergeCell ref="A12:I12"/>
    <mergeCell ref="A13:I13"/>
    <mergeCell ref="H2:I2"/>
    <mergeCell ref="H1:I1"/>
    <mergeCell ref="A4:I4"/>
    <mergeCell ref="A5:I5"/>
    <mergeCell ref="A50:I50"/>
    <mergeCell ref="A49:I49"/>
    <mergeCell ref="A41:I41"/>
    <mergeCell ref="A42:I42"/>
    <mergeCell ref="A43:I43"/>
    <mergeCell ref="A44:I44"/>
    <mergeCell ref="A45:I45"/>
    <mergeCell ref="A46:I46"/>
    <mergeCell ref="A47:I47"/>
    <mergeCell ref="A48:I48"/>
    <mergeCell ref="A7:I7"/>
    <mergeCell ref="A8:I8"/>
  </mergeCells>
  <phoneticPr fontId="0" type="noConversion"/>
  <pageMargins left="0.75" right="0.75" top="1" bottom="1" header="0.5" footer="0"/>
  <pageSetup orientation="portrait" r:id="rId1"/>
  <headerFooter alignWithMargins="0">
    <oddFooter>&amp;A</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4"/>
  <dimension ref="A1:K196"/>
  <sheetViews>
    <sheetView workbookViewId="0">
      <selection activeCell="B4" sqref="B4:F4"/>
    </sheetView>
  </sheetViews>
  <sheetFormatPr defaultColWidth="9.28515625" defaultRowHeight="12.95"/>
  <cols>
    <col min="1" max="1" width="4" style="556" customWidth="1"/>
    <col min="2" max="2" width="9.42578125" style="556" customWidth="1"/>
    <col min="3" max="3" width="9.28515625" style="556"/>
    <col min="4" max="4" width="6.5703125" style="556" customWidth="1"/>
    <col min="5" max="7" width="9.28515625" style="556"/>
    <col min="8" max="8" width="12.42578125" style="556" customWidth="1"/>
    <col min="9" max="9" width="5.7109375" style="556" customWidth="1"/>
    <col min="10" max="10" width="7.28515625" style="556" customWidth="1"/>
    <col min="11" max="11" width="7.7109375" style="556" customWidth="1"/>
    <col min="12" max="16384" width="9.28515625" style="556"/>
  </cols>
  <sheetData>
    <row r="1" spans="1:11" s="47" customFormat="1" ht="16.5" customHeight="1">
      <c r="A1" s="894" t="s">
        <v>2038</v>
      </c>
      <c r="B1" s="894"/>
      <c r="C1" s="894"/>
      <c r="D1" s="894"/>
      <c r="E1" s="894"/>
      <c r="F1" s="894"/>
      <c r="G1" s="894"/>
      <c r="H1" s="894"/>
      <c r="I1" s="894"/>
      <c r="J1" s="894"/>
      <c r="K1" s="894"/>
    </row>
    <row r="2" spans="1:11" s="47" customFormat="1">
      <c r="A2" s="894"/>
      <c r="B2" s="894"/>
      <c r="C2" s="894"/>
      <c r="D2" s="894"/>
      <c r="E2" s="894"/>
      <c r="F2" s="894"/>
      <c r="G2" s="894"/>
      <c r="H2" s="894"/>
      <c r="I2" s="894"/>
      <c r="J2" s="894"/>
      <c r="K2" s="894"/>
    </row>
    <row r="3" spans="1:11" s="47" customFormat="1" ht="20.100000000000001">
      <c r="A3" s="1872" t="s">
        <v>79</v>
      </c>
      <c r="B3" s="1872"/>
      <c r="C3" s="1872"/>
      <c r="D3" s="1872"/>
      <c r="E3" s="1872"/>
      <c r="F3" s="1872"/>
      <c r="G3" s="1872"/>
      <c r="H3" s="1872"/>
      <c r="I3" s="1872"/>
      <c r="J3" s="1872"/>
      <c r="K3" s="554"/>
    </row>
    <row r="4" spans="1:11" s="47" customFormat="1" ht="25.15" customHeight="1">
      <c r="A4" s="728"/>
      <c r="B4" s="886"/>
      <c r="C4" s="886"/>
      <c r="D4" s="886"/>
      <c r="E4" s="886"/>
      <c r="F4" s="886"/>
      <c r="G4" s="1132"/>
      <c r="H4" s="1132"/>
      <c r="I4" s="1132"/>
      <c r="J4" s="1132"/>
      <c r="K4" s="1132"/>
    </row>
    <row r="5" spans="1:11" s="47" customFormat="1" ht="14.1" customHeight="1">
      <c r="A5" s="728"/>
      <c r="B5" s="1870" t="s">
        <v>2039</v>
      </c>
      <c r="C5" s="1870"/>
      <c r="D5" s="1870"/>
      <c r="E5" s="1870"/>
      <c r="F5" s="1870"/>
      <c r="G5" s="890"/>
      <c r="H5" s="890"/>
      <c r="I5" s="890"/>
      <c r="J5" s="890"/>
      <c r="K5" s="890"/>
    </row>
    <row r="6" spans="1:11" s="47" customFormat="1" ht="25.15" customHeight="1">
      <c r="A6" s="701" t="s">
        <v>2040</v>
      </c>
      <c r="B6" s="1871"/>
      <c r="C6" s="1871"/>
      <c r="D6" s="1871"/>
      <c r="E6" s="1871"/>
      <c r="F6" s="1871"/>
      <c r="G6" s="691"/>
      <c r="H6" s="691"/>
      <c r="I6" s="890"/>
      <c r="J6" s="890"/>
      <c r="K6" s="890"/>
    </row>
    <row r="7" spans="1:11" s="47" customFormat="1" ht="25.15" customHeight="1">
      <c r="A7" s="691"/>
      <c r="B7" s="1870" t="s">
        <v>2041</v>
      </c>
      <c r="C7" s="1870"/>
      <c r="D7" s="1870"/>
      <c r="E7" s="1870"/>
      <c r="F7" s="1870"/>
      <c r="G7" s="716"/>
      <c r="H7" s="716"/>
      <c r="I7" s="716"/>
      <c r="J7" s="716"/>
      <c r="K7" s="716"/>
    </row>
    <row r="8" spans="1:11" s="47" customFormat="1" ht="14.1" customHeight="1">
      <c r="A8" s="691"/>
      <c r="B8" s="691"/>
      <c r="C8" s="894"/>
      <c r="D8" s="894"/>
      <c r="E8" s="894"/>
      <c r="F8" s="894"/>
      <c r="G8" s="894"/>
      <c r="H8" s="894"/>
      <c r="I8" s="890"/>
      <c r="J8" s="890"/>
      <c r="K8" s="890"/>
    </row>
    <row r="9" spans="1:11" s="47" customFormat="1" ht="12.6">
      <c r="A9" s="890"/>
      <c r="B9" s="890"/>
      <c r="C9" s="890"/>
      <c r="D9" s="890"/>
      <c r="E9" s="890"/>
      <c r="F9" s="890"/>
      <c r="G9" s="890"/>
      <c r="H9" s="890"/>
      <c r="I9" s="890"/>
      <c r="J9" s="890"/>
      <c r="K9" s="691"/>
    </row>
    <row r="10" spans="1:11" s="47" customFormat="1" ht="85.9" customHeight="1">
      <c r="A10" s="1869" t="e">
        <f>CONCATENATE("states that he/she has examined the foregoing report; and verifies that to the best of his/her"," knowledge, information, and belief, all statements of fact contained in the report are true"," and the report is a correct statement of the business affairs of the above named respondent"," in respect to each and every matter set forth therein during the period from and including ",TEXT(DATE(YEAR(Title!F37),MONTH(Title!F37)-11,DAY(1)),"Mmmm d, yyyy")," to and including ",TEXT(Title!F37,"Mmmm d, yyyy."))</f>
        <v>#NUM!</v>
      </c>
      <c r="B10" s="1869"/>
      <c r="C10" s="1869"/>
      <c r="D10" s="1869"/>
      <c r="E10" s="1869"/>
      <c r="F10" s="1869"/>
      <c r="G10" s="1869"/>
      <c r="H10" s="1869"/>
      <c r="I10" s="1869"/>
      <c r="J10" s="1869"/>
      <c r="K10" s="691"/>
    </row>
    <row r="11" spans="1:11" s="47" customFormat="1" ht="18" customHeight="1">
      <c r="A11" s="894"/>
      <c r="B11" s="894"/>
      <c r="C11" s="894"/>
      <c r="D11" s="894"/>
      <c r="E11" s="894"/>
      <c r="F11" s="894"/>
      <c r="G11" s="894"/>
      <c r="H11" s="894"/>
      <c r="I11" s="894"/>
      <c r="J11" s="894"/>
      <c r="K11" s="691"/>
    </row>
    <row r="12" spans="1:11" s="47" customFormat="1" ht="25.15" customHeight="1">
      <c r="A12" s="691"/>
      <c r="B12" s="886"/>
      <c r="C12" s="886"/>
      <c r="D12" s="886"/>
      <c r="E12" s="886"/>
      <c r="F12" s="886"/>
      <c r="G12" s="886"/>
      <c r="H12" s="890"/>
      <c r="I12" s="890"/>
      <c r="J12" s="890"/>
      <c r="K12" s="691"/>
    </row>
    <row r="13" spans="1:11" s="47" customFormat="1" ht="14.1" customHeight="1">
      <c r="A13" s="691"/>
      <c r="B13" s="1870" t="s">
        <v>2042</v>
      </c>
      <c r="C13" s="1870"/>
      <c r="D13" s="1870"/>
      <c r="E13" s="1870"/>
      <c r="F13" s="1870"/>
      <c r="G13" s="1870"/>
      <c r="H13" s="890"/>
      <c r="I13" s="890"/>
      <c r="J13" s="890"/>
      <c r="K13" s="691"/>
    </row>
    <row r="14" spans="1:11" s="47" customFormat="1" ht="16.5" customHeight="1">
      <c r="A14" s="890"/>
      <c r="B14" s="890"/>
      <c r="C14" s="890"/>
      <c r="D14" s="890"/>
      <c r="E14" s="890"/>
      <c r="F14" s="890"/>
      <c r="G14" s="890"/>
      <c r="H14" s="890"/>
      <c r="I14" s="890"/>
      <c r="J14" s="890"/>
      <c r="K14" s="691"/>
    </row>
    <row r="15" spans="1:11" s="47" customFormat="1" ht="35.1" customHeight="1">
      <c r="A15" s="691"/>
      <c r="B15" s="1141"/>
      <c r="C15" s="1141"/>
      <c r="D15" s="1141"/>
      <c r="E15" s="1141"/>
      <c r="F15" s="1141"/>
      <c r="G15" s="890"/>
      <c r="H15" s="890"/>
      <c r="I15" s="890"/>
      <c r="J15" s="890"/>
      <c r="K15" s="691"/>
    </row>
    <row r="16" spans="1:11" s="47" customFormat="1" ht="35.1" customHeight="1">
      <c r="A16" s="691"/>
      <c r="B16" s="1873" t="s">
        <v>2043</v>
      </c>
      <c r="C16" s="1873"/>
      <c r="D16" s="1873"/>
      <c r="E16" s="1873"/>
      <c r="F16" s="1873"/>
      <c r="G16" s="890"/>
      <c r="H16" s="890"/>
      <c r="I16" s="890"/>
      <c r="J16" s="701"/>
      <c r="K16" s="691"/>
    </row>
    <row r="17" spans="1:11" s="47" customFormat="1" ht="35.1" customHeight="1">
      <c r="A17" s="691"/>
      <c r="B17" s="890"/>
      <c r="C17" s="890"/>
      <c r="D17" s="890"/>
      <c r="E17" s="701"/>
      <c r="F17" s="691"/>
      <c r="G17" s="890"/>
      <c r="H17" s="890"/>
      <c r="I17" s="890"/>
      <c r="J17" s="890"/>
      <c r="K17" s="691"/>
    </row>
    <row r="18" spans="1:11" s="47" customFormat="1" ht="35.1" customHeight="1">
      <c r="A18" s="691"/>
      <c r="B18" s="701"/>
      <c r="C18" s="701"/>
      <c r="D18" s="691"/>
      <c r="E18" s="890"/>
      <c r="F18" s="890"/>
      <c r="G18" s="691"/>
      <c r="H18" s="890"/>
      <c r="I18" s="890"/>
      <c r="J18" s="890"/>
      <c r="K18" s="691"/>
    </row>
    <row r="19" spans="1:11" s="47" customFormat="1" ht="48.75" customHeight="1">
      <c r="A19" s="691"/>
      <c r="B19" s="890"/>
      <c r="C19" s="890"/>
      <c r="D19" s="890"/>
      <c r="E19" s="890"/>
      <c r="F19" s="890"/>
      <c r="G19" s="890"/>
      <c r="H19" s="890"/>
      <c r="I19" s="890"/>
      <c r="J19" s="691"/>
      <c r="K19" s="691"/>
    </row>
    <row r="20" spans="1:11" s="47" customFormat="1" ht="14.1" customHeight="1">
      <c r="A20" s="691"/>
      <c r="B20" s="890"/>
      <c r="C20" s="890"/>
      <c r="D20" s="890"/>
      <c r="E20" s="555"/>
      <c r="F20" s="555"/>
      <c r="G20" s="555"/>
      <c r="H20" s="555"/>
      <c r="I20" s="890"/>
      <c r="J20" s="890"/>
      <c r="K20" s="691"/>
    </row>
    <row r="21" spans="1:11" s="47" customFormat="1" ht="12.6">
      <c r="A21" s="890"/>
      <c r="B21" s="890"/>
      <c r="C21" s="890"/>
      <c r="D21" s="890"/>
      <c r="E21" s="890"/>
      <c r="F21" s="890"/>
      <c r="G21" s="890"/>
      <c r="H21" s="890"/>
      <c r="I21" s="890"/>
      <c r="J21" s="890"/>
      <c r="K21" s="890"/>
    </row>
    <row r="22" spans="1:11" s="47" customFormat="1" ht="12.6">
      <c r="A22" s="691"/>
      <c r="B22" s="691"/>
      <c r="C22" s="691"/>
      <c r="D22" s="691"/>
      <c r="E22" s="691"/>
      <c r="F22" s="691"/>
      <c r="G22" s="691"/>
      <c r="H22" s="691"/>
      <c r="I22" s="691"/>
      <c r="J22" s="691"/>
      <c r="K22" s="691"/>
    </row>
    <row r="23" spans="1:11" s="47" customFormat="1" ht="12.6">
      <c r="A23" s="691"/>
      <c r="B23" s="691"/>
      <c r="C23" s="691"/>
      <c r="D23" s="691"/>
      <c r="E23" s="691"/>
      <c r="F23" s="691"/>
      <c r="G23" s="691"/>
      <c r="H23" s="691"/>
      <c r="I23" s="691"/>
      <c r="J23" s="691"/>
      <c r="K23" s="691"/>
    </row>
    <row r="24" spans="1:11" s="47" customFormat="1" ht="12.6">
      <c r="A24" s="691"/>
      <c r="B24" s="691"/>
      <c r="C24" s="691"/>
      <c r="D24" s="691"/>
      <c r="E24" s="691"/>
      <c r="F24" s="691"/>
      <c r="G24" s="691"/>
      <c r="H24" s="691"/>
      <c r="I24" s="691"/>
      <c r="J24" s="691"/>
      <c r="K24" s="691"/>
    </row>
    <row r="25" spans="1:11" s="47" customFormat="1" ht="12.6">
      <c r="A25" s="691"/>
      <c r="B25" s="691"/>
      <c r="C25" s="691"/>
      <c r="D25" s="691"/>
      <c r="E25" s="691"/>
      <c r="F25" s="691"/>
      <c r="G25" s="691"/>
      <c r="H25" s="691"/>
      <c r="I25" s="691"/>
      <c r="J25" s="691"/>
      <c r="K25" s="691"/>
    </row>
    <row r="26" spans="1:11" s="47" customFormat="1" ht="12.6">
      <c r="A26" s="691"/>
      <c r="B26" s="691"/>
      <c r="C26" s="691"/>
      <c r="D26" s="691"/>
      <c r="E26" s="691"/>
      <c r="F26" s="691"/>
      <c r="G26" s="691"/>
      <c r="H26" s="691"/>
      <c r="I26" s="691"/>
      <c r="J26" s="691"/>
      <c r="K26" s="691"/>
    </row>
    <row r="27" spans="1:11" s="47" customFormat="1" ht="12.6">
      <c r="A27" s="691"/>
      <c r="B27" s="691"/>
      <c r="C27" s="691"/>
      <c r="D27" s="691"/>
      <c r="E27" s="691"/>
      <c r="F27" s="691"/>
      <c r="G27" s="691"/>
      <c r="H27" s="691"/>
      <c r="I27" s="691"/>
      <c r="J27" s="691"/>
      <c r="K27" s="691"/>
    </row>
    <row r="28" spans="1:11" s="47" customFormat="1" ht="12.6">
      <c r="A28" s="691"/>
      <c r="B28" s="691"/>
      <c r="C28" s="691"/>
      <c r="D28" s="691"/>
      <c r="E28" s="691"/>
      <c r="F28" s="691"/>
      <c r="G28" s="691"/>
      <c r="H28" s="691"/>
      <c r="I28" s="691"/>
      <c r="J28" s="691"/>
      <c r="K28" s="691"/>
    </row>
    <row r="29" spans="1:11" s="47" customFormat="1" ht="12.6">
      <c r="A29" s="691"/>
      <c r="B29" s="691"/>
      <c r="C29" s="691"/>
      <c r="D29" s="691"/>
      <c r="E29" s="691"/>
      <c r="F29" s="691"/>
      <c r="G29" s="691"/>
      <c r="H29" s="691"/>
      <c r="I29" s="691"/>
      <c r="J29" s="691"/>
      <c r="K29" s="691"/>
    </row>
    <row r="30" spans="1:11" s="47" customFormat="1" ht="12.6">
      <c r="A30" s="691"/>
      <c r="B30" s="691"/>
      <c r="C30" s="691"/>
      <c r="D30" s="691"/>
      <c r="E30" s="691"/>
      <c r="F30" s="691"/>
      <c r="G30" s="691"/>
      <c r="H30" s="691"/>
      <c r="I30" s="691"/>
      <c r="J30" s="691"/>
      <c r="K30" s="691"/>
    </row>
    <row r="31" spans="1:11" s="47" customFormat="1" ht="12.6">
      <c r="A31" s="691"/>
      <c r="B31" s="691"/>
      <c r="C31" s="691"/>
      <c r="D31" s="691"/>
      <c r="E31" s="691"/>
      <c r="F31" s="691"/>
      <c r="G31" s="691"/>
      <c r="H31" s="691"/>
      <c r="I31" s="691"/>
      <c r="J31" s="691"/>
      <c r="K31" s="691"/>
    </row>
    <row r="32" spans="1:11" s="47" customFormat="1" ht="12.6">
      <c r="A32" s="691"/>
      <c r="B32" s="691"/>
      <c r="C32" s="691"/>
      <c r="D32" s="691"/>
      <c r="E32" s="691"/>
      <c r="F32" s="691"/>
      <c r="G32" s="691"/>
      <c r="H32" s="691"/>
      <c r="I32" s="691"/>
      <c r="J32" s="691"/>
      <c r="K32" s="691"/>
    </row>
    <row r="33" s="47" customFormat="1" ht="12.6"/>
    <row r="34" s="47" customFormat="1" ht="12.6"/>
    <row r="35" s="47" customFormat="1" ht="12.6"/>
    <row r="36" s="47" customFormat="1" ht="12.6"/>
    <row r="37" s="47" customFormat="1" ht="12.6"/>
    <row r="38" s="47" customFormat="1" ht="12.6"/>
    <row r="39" s="47" customFormat="1" ht="12.6"/>
    <row r="40" s="47" customFormat="1" ht="12.6"/>
    <row r="41" s="47" customFormat="1" ht="12.6"/>
    <row r="42" s="47" customFormat="1" ht="12.6"/>
    <row r="43" s="47" customFormat="1" ht="12.6"/>
    <row r="44" s="47" customFormat="1" ht="12.6"/>
    <row r="45" s="47" customFormat="1" ht="12.6"/>
    <row r="46" s="47" customFormat="1" ht="12.6"/>
    <row r="47" s="47" customFormat="1" ht="12.6"/>
    <row r="48" s="47" customFormat="1" ht="12.6"/>
    <row r="49" s="47" customFormat="1" ht="12.6"/>
    <row r="50" s="47" customFormat="1" ht="12.6"/>
    <row r="51" s="47" customFormat="1" ht="12.6"/>
    <row r="52" s="47" customFormat="1" ht="12.6"/>
    <row r="53" s="47" customFormat="1" ht="12.6"/>
    <row r="54" s="47" customFormat="1" ht="12.6"/>
    <row r="55" s="47" customFormat="1" ht="12.6"/>
    <row r="56" s="47" customFormat="1" ht="12.6"/>
    <row r="57" s="47" customFormat="1" ht="12.6"/>
    <row r="58" s="47" customFormat="1" ht="12.6"/>
    <row r="59" s="47" customFormat="1" ht="12.6"/>
    <row r="60" s="47" customFormat="1" ht="12.6"/>
    <row r="61" s="47" customFormat="1" ht="12.6"/>
    <row r="62" s="47" customFormat="1" ht="12.6"/>
    <row r="63" s="47" customFormat="1" ht="12.6"/>
    <row r="64" s="47" customFormat="1" ht="12.6"/>
    <row r="65" s="47" customFormat="1" ht="12.6"/>
    <row r="66" s="47" customFormat="1" ht="12.6"/>
    <row r="67" s="47" customFormat="1" ht="12.6"/>
    <row r="68" s="47" customFormat="1" ht="12.6"/>
    <row r="69" s="47" customFormat="1" ht="12.6"/>
    <row r="70" s="47" customFormat="1" ht="12.6"/>
    <row r="71" s="47" customFormat="1" ht="12.6"/>
    <row r="72" s="47" customFormat="1" ht="12.6"/>
    <row r="73" s="47" customFormat="1" ht="12.6"/>
    <row r="74" s="47" customFormat="1" ht="12.6"/>
    <row r="75" s="47" customFormat="1" ht="12.6"/>
    <row r="76" s="47" customFormat="1" ht="12.6"/>
    <row r="77" s="47" customFormat="1" ht="12.6"/>
    <row r="78" s="47" customFormat="1" ht="12.6"/>
    <row r="79" s="47" customFormat="1" ht="12.6"/>
    <row r="80" s="47" customFormat="1" ht="12.6"/>
    <row r="81" s="47" customFormat="1" ht="12.6"/>
    <row r="82" s="47" customFormat="1" ht="12.6"/>
    <row r="83" s="47" customFormat="1" ht="12.6"/>
    <row r="84" s="47" customFormat="1" ht="12.6"/>
    <row r="85" s="47" customFormat="1" ht="12.6"/>
    <row r="86" s="47" customFormat="1" ht="12.6"/>
    <row r="87" s="47" customFormat="1" ht="12.6"/>
    <row r="88" s="47" customFormat="1" ht="12.6"/>
    <row r="89" s="47" customFormat="1" ht="12.6"/>
    <row r="90" s="47" customFormat="1" ht="12.6"/>
    <row r="91" s="47" customFormat="1" ht="12.6"/>
    <row r="92" s="47" customFormat="1" ht="12.6"/>
    <row r="93" s="47" customFormat="1" ht="12.6"/>
    <row r="94" s="47" customFormat="1" ht="12.6"/>
    <row r="95" s="47" customFormat="1" ht="12.6"/>
    <row r="96" s="47" customFormat="1" ht="12.6"/>
    <row r="97" s="47" customFormat="1" ht="12.6"/>
    <row r="98" s="47" customFormat="1" ht="12.6"/>
    <row r="99" s="47" customFormat="1" ht="12.6"/>
    <row r="100" s="47" customFormat="1" ht="12.6"/>
    <row r="101" s="47" customFormat="1" ht="12.6"/>
    <row r="102" s="47" customFormat="1" ht="12.6"/>
    <row r="103" s="47" customFormat="1" ht="12.6"/>
    <row r="104" s="47" customFormat="1" ht="12.6"/>
    <row r="105" s="47" customFormat="1" ht="12.6"/>
    <row r="106" s="47" customFormat="1" ht="12.6"/>
    <row r="107" s="47" customFormat="1" ht="12.6"/>
    <row r="108" s="47" customFormat="1" ht="12.6"/>
    <row r="109" s="47" customFormat="1" ht="12.6"/>
    <row r="110" s="47" customFormat="1" ht="12.6"/>
    <row r="111" s="47" customFormat="1" ht="12.6"/>
    <row r="112" s="47" customFormat="1" ht="12.6"/>
    <row r="113" s="47" customFormat="1" ht="12.6"/>
    <row r="114" s="47" customFormat="1" ht="12.6"/>
    <row r="115" s="47" customFormat="1" ht="12.6"/>
    <row r="116" s="47" customFormat="1" ht="12.6"/>
    <row r="117" s="47" customFormat="1" ht="12.6"/>
    <row r="118" s="47" customFormat="1" ht="12.6"/>
    <row r="119" s="47" customFormat="1" ht="12.6"/>
    <row r="120" s="47" customFormat="1" ht="12.6"/>
    <row r="121" s="47" customFormat="1" ht="12.6"/>
    <row r="122" s="47" customFormat="1" ht="12.6"/>
    <row r="123" s="47" customFormat="1" ht="12.6"/>
    <row r="124" s="47" customFormat="1" ht="12.6"/>
    <row r="125" s="47" customFormat="1" ht="12.6"/>
    <row r="126" s="47" customFormat="1" ht="12.6"/>
    <row r="127" s="47" customFormat="1" ht="12.6"/>
    <row r="128" s="47" customFormat="1" ht="12.6"/>
    <row r="129" s="47" customFormat="1" ht="12.6"/>
    <row r="130" s="47" customFormat="1" ht="12.6"/>
    <row r="131" s="47" customFormat="1" ht="12.6"/>
    <row r="132" s="47" customFormat="1" ht="12.6"/>
    <row r="133" s="47" customFormat="1" ht="12.6"/>
    <row r="134" s="47" customFormat="1" ht="12.6"/>
    <row r="135" s="47" customFormat="1" ht="12.6"/>
    <row r="136" s="47" customFormat="1" ht="12.6"/>
    <row r="137" s="47" customFormat="1" ht="12.6"/>
    <row r="138" s="47" customFormat="1" ht="12.6"/>
    <row r="139" s="47" customFormat="1" ht="12.6"/>
    <row r="140" s="47" customFormat="1" ht="12.6"/>
    <row r="141" s="47" customFormat="1" ht="12.6"/>
    <row r="142" s="47" customFormat="1" ht="12.6"/>
    <row r="143" s="47" customFormat="1" ht="12.6"/>
    <row r="144" s="47" customFormat="1" ht="12.6"/>
    <row r="145" s="47" customFormat="1" ht="12.6"/>
    <row r="146" s="47" customFormat="1" ht="12.6"/>
    <row r="147" s="47" customFormat="1" ht="12.6"/>
    <row r="148" s="47" customFormat="1" ht="12.6"/>
    <row r="149" s="47" customFormat="1" ht="12.6"/>
    <row r="150" s="47" customFormat="1" ht="12.6"/>
    <row r="151" s="47" customFormat="1" ht="12.6"/>
    <row r="152" s="47" customFormat="1" ht="12.6"/>
    <row r="153" s="47" customFormat="1" ht="12.6"/>
    <row r="154" s="47" customFormat="1" ht="12.6"/>
    <row r="155" s="47" customFormat="1" ht="12.6"/>
    <row r="156" s="47" customFormat="1" ht="12.6"/>
    <row r="157" s="47" customFormat="1" ht="12.6"/>
    <row r="158" s="47" customFormat="1" ht="12.6"/>
    <row r="159" s="47" customFormat="1" ht="12.6"/>
    <row r="160" s="47" customFormat="1" ht="12.6"/>
    <row r="161" s="47" customFormat="1" ht="12.6"/>
    <row r="162" s="47" customFormat="1" ht="12.6"/>
    <row r="163" s="47" customFormat="1" ht="12.6"/>
    <row r="164" s="47" customFormat="1" ht="12.6"/>
    <row r="165" s="47" customFormat="1" ht="12.6"/>
    <row r="166" s="47" customFormat="1" ht="12.6"/>
    <row r="167" s="47" customFormat="1" ht="12.6"/>
    <row r="168" s="47" customFormat="1" ht="12.6"/>
    <row r="169" s="47" customFormat="1" ht="12.6"/>
    <row r="170" s="47" customFormat="1" ht="12.6"/>
    <row r="171" s="47" customFormat="1" ht="12.6"/>
    <row r="172" s="47" customFormat="1" ht="12.6"/>
    <row r="173" s="47" customFormat="1" ht="12.6"/>
    <row r="174" s="47" customFormat="1" ht="12.6"/>
    <row r="175" s="47" customFormat="1" ht="12.6"/>
    <row r="176" s="47" customFormat="1" ht="12.6"/>
    <row r="177" s="47" customFormat="1" ht="12.6"/>
    <row r="178" s="47" customFormat="1" ht="12.6"/>
    <row r="179" s="47" customFormat="1" ht="12.6"/>
    <row r="180" s="47" customFormat="1" ht="12.6"/>
    <row r="181" s="47" customFormat="1" ht="12.6"/>
    <row r="182" s="47" customFormat="1" ht="12.6"/>
    <row r="183" s="47" customFormat="1" ht="12.6"/>
    <row r="184" s="47" customFormat="1" ht="12.6"/>
    <row r="185" s="47" customFormat="1" ht="12.6"/>
    <row r="186" s="47" customFormat="1" ht="12.6"/>
    <row r="187" s="47" customFormat="1" ht="12.6"/>
    <row r="188" s="47" customFormat="1" ht="12.6"/>
    <row r="189" s="47" customFormat="1" ht="12.6"/>
    <row r="190" s="47" customFormat="1" ht="12.6"/>
    <row r="191" s="47" customFormat="1" ht="12.6"/>
    <row r="192" s="47" customFormat="1" ht="12.6"/>
    <row r="193" s="47" customFormat="1" ht="12.6"/>
    <row r="194" s="47" customFormat="1" ht="12.6"/>
    <row r="195" s="47" customFormat="1" ht="12.6"/>
    <row r="196" s="47" customFormat="1" ht="12.6"/>
  </sheetData>
  <mergeCells count="33">
    <mergeCell ref="A21:K21"/>
    <mergeCell ref="B17:D17"/>
    <mergeCell ref="G17:J17"/>
    <mergeCell ref="E18:F18"/>
    <mergeCell ref="H18:J18"/>
    <mergeCell ref="B19:C19"/>
    <mergeCell ref="D19:I19"/>
    <mergeCell ref="A14:J14"/>
    <mergeCell ref="B15:F15"/>
    <mergeCell ref="G15:J15"/>
    <mergeCell ref="B20:D20"/>
    <mergeCell ref="I20:J20"/>
    <mergeCell ref="B16:F16"/>
    <mergeCell ref="G16:I16"/>
    <mergeCell ref="A11:J11"/>
    <mergeCell ref="B12:G12"/>
    <mergeCell ref="H12:J12"/>
    <mergeCell ref="B13:G13"/>
    <mergeCell ref="H13:J13"/>
    <mergeCell ref="A1:K1"/>
    <mergeCell ref="A2:K2"/>
    <mergeCell ref="A3:J3"/>
    <mergeCell ref="B4:F4"/>
    <mergeCell ref="G4:K4"/>
    <mergeCell ref="C8:H8"/>
    <mergeCell ref="I8:K8"/>
    <mergeCell ref="A9:J9"/>
    <mergeCell ref="A10:J10"/>
    <mergeCell ref="B5:F5"/>
    <mergeCell ref="G5:K5"/>
    <mergeCell ref="B6:F6"/>
    <mergeCell ref="I6:K6"/>
    <mergeCell ref="B7:F7"/>
  </mergeCells>
  <phoneticPr fontId="0" type="noConversion"/>
  <pageMargins left="0.75" right="0.75" top="1" bottom="1" header="0.5" footer="0.5"/>
  <pageSetup orientation="portrait"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69160-ED1C-4A7E-BF21-FDF45308CFD2}">
  <sheetPr>
    <pageSetUpPr fitToPage="1"/>
  </sheetPr>
  <dimension ref="B1:K47"/>
  <sheetViews>
    <sheetView workbookViewId="0">
      <selection activeCell="C3" sqref="C3:F3"/>
    </sheetView>
  </sheetViews>
  <sheetFormatPr defaultColWidth="8.85546875" defaultRowHeight="14.1"/>
  <cols>
    <col min="1" max="1" width="1.7109375" style="603" customWidth="1"/>
    <col min="2" max="2" width="5.7109375" style="627" customWidth="1"/>
    <col min="3" max="3" width="9.85546875" style="603" customWidth="1"/>
    <col min="4" max="4" width="6.140625" style="603" customWidth="1"/>
    <col min="5" max="5" width="6.85546875" style="603" customWidth="1"/>
    <col min="6" max="6" width="8.85546875" style="603"/>
    <col min="7" max="7" width="8.7109375" style="603" customWidth="1"/>
    <col min="8" max="8" width="15" style="603" customWidth="1"/>
    <col min="9" max="9" width="14.5703125" style="626" bestFit="1" customWidth="1"/>
    <col min="10" max="10" width="11" style="626" customWidth="1"/>
    <col min="11" max="11" width="15" style="626" customWidth="1"/>
    <col min="12" max="16384" width="8.85546875" style="603"/>
  </cols>
  <sheetData>
    <row r="1" spans="2:11" s="588" customFormat="1" ht="15.75" customHeight="1">
      <c r="B1" s="584"/>
      <c r="C1" s="585" t="s">
        <v>2044</v>
      </c>
      <c r="D1" s="586"/>
      <c r="E1" s="586"/>
      <c r="F1" s="586"/>
      <c r="G1" s="586"/>
      <c r="H1" s="586"/>
      <c r="I1" s="587"/>
      <c r="J1" s="587"/>
      <c r="K1" s="587"/>
    </row>
    <row r="2" spans="2:11" s="588" customFormat="1" ht="15.75" customHeight="1">
      <c r="B2" s="584"/>
      <c r="C2" s="585" t="s">
        <v>2045</v>
      </c>
      <c r="D2" s="586"/>
      <c r="E2" s="586"/>
      <c r="F2" s="586"/>
      <c r="G2" s="586"/>
      <c r="H2" s="586"/>
      <c r="I2" s="587"/>
      <c r="J2" s="587"/>
      <c r="K2" s="587"/>
    </row>
    <row r="3" spans="2:11" s="588" customFormat="1" ht="15.75" customHeight="1">
      <c r="B3" s="584"/>
      <c r="C3" s="589" t="s">
        <v>2046</v>
      </c>
      <c r="D3" s="586"/>
      <c r="E3" s="586"/>
      <c r="F3" s="586"/>
      <c r="G3" s="586"/>
      <c r="H3" s="586"/>
      <c r="I3" s="587"/>
      <c r="J3" s="587"/>
      <c r="K3" s="587"/>
    </row>
    <row r="4" spans="2:11" s="588" customFormat="1" ht="15.75" customHeight="1">
      <c r="B4" s="590"/>
      <c r="C4" s="589" t="s">
        <v>2047</v>
      </c>
      <c r="D4" s="590"/>
      <c r="E4" s="590"/>
      <c r="F4" s="590"/>
      <c r="G4" s="590"/>
      <c r="H4" s="590"/>
      <c r="I4" s="587"/>
      <c r="J4" s="587"/>
      <c r="K4" s="587"/>
    </row>
    <row r="5" spans="2:11" s="588" customFormat="1" ht="15.75" customHeight="1">
      <c r="B5" s="584"/>
      <c r="C5" s="586"/>
      <c r="D5" s="586"/>
      <c r="E5" s="586"/>
      <c r="F5" s="586"/>
      <c r="G5" s="586"/>
      <c r="H5" s="586"/>
      <c r="I5" s="711"/>
      <c r="J5" s="711"/>
      <c r="K5" s="711"/>
    </row>
    <row r="6" spans="2:11" s="593" customFormat="1">
      <c r="B6" s="591" t="s">
        <v>2048</v>
      </c>
      <c r="C6" s="712"/>
      <c r="D6" s="712"/>
      <c r="E6" s="1877"/>
      <c r="F6" s="1877"/>
      <c r="G6" s="1877"/>
      <c r="H6" s="712"/>
      <c r="I6" s="593" t="s">
        <v>2049</v>
      </c>
      <c r="J6" s="594"/>
      <c r="K6" s="663">
        <f>Title!F37</f>
        <v>0</v>
      </c>
    </row>
    <row r="7" spans="2:11" s="593" customFormat="1" ht="14.45" thickBot="1">
      <c r="B7" s="595"/>
      <c r="C7" s="712"/>
      <c r="D7" s="712"/>
      <c r="E7" s="712"/>
      <c r="F7" s="712"/>
      <c r="G7" s="712"/>
      <c r="H7" s="712"/>
      <c r="I7" s="596"/>
      <c r="J7" s="596"/>
      <c r="K7" s="597"/>
    </row>
    <row r="8" spans="2:11" ht="28.5" thickBot="1">
      <c r="B8" s="598" t="s">
        <v>2050</v>
      </c>
      <c r="C8" s="599"/>
      <c r="D8" s="599"/>
      <c r="E8" s="599"/>
      <c r="F8" s="599"/>
      <c r="G8" s="599"/>
      <c r="H8" s="599"/>
      <c r="I8" s="600" t="s">
        <v>2051</v>
      </c>
      <c r="J8" s="601"/>
      <c r="K8" s="602" t="s">
        <v>2052</v>
      </c>
    </row>
    <row r="9" spans="2:11">
      <c r="B9" s="1878" t="s">
        <v>2053</v>
      </c>
      <c r="C9" s="1879"/>
      <c r="D9" s="1879"/>
      <c r="E9" s="1879"/>
      <c r="F9" s="1879"/>
      <c r="G9" s="1879"/>
      <c r="H9" s="1879"/>
      <c r="I9" s="1879"/>
      <c r="J9" s="1879"/>
      <c r="K9" s="1880"/>
    </row>
    <row r="10" spans="2:11">
      <c r="B10" s="604">
        <v>1</v>
      </c>
      <c r="C10" s="711" t="s">
        <v>410</v>
      </c>
      <c r="D10" s="711"/>
      <c r="E10" s="711"/>
      <c r="F10" s="711"/>
      <c r="G10" s="711"/>
      <c r="H10" s="711"/>
      <c r="I10" s="605">
        <v>0</v>
      </c>
      <c r="J10" s="606"/>
      <c r="K10" s="607">
        <v>0</v>
      </c>
    </row>
    <row r="11" spans="2:11">
      <c r="B11" s="604">
        <v>2</v>
      </c>
      <c r="C11" s="668" t="s">
        <v>2054</v>
      </c>
      <c r="D11" s="711" t="s">
        <v>2055</v>
      </c>
      <c r="E11" s="711"/>
      <c r="F11" s="711"/>
      <c r="G11" s="711"/>
      <c r="H11" s="711"/>
      <c r="I11" s="605">
        <v>0</v>
      </c>
      <c r="J11" s="606"/>
      <c r="K11" s="607">
        <v>0</v>
      </c>
    </row>
    <row r="12" spans="2:11">
      <c r="B12" s="604">
        <v>3</v>
      </c>
      <c r="C12" s="711" t="s">
        <v>2056</v>
      </c>
      <c r="D12" s="711"/>
      <c r="E12" s="711"/>
      <c r="F12" s="711"/>
      <c r="G12" s="711"/>
      <c r="H12" s="711"/>
      <c r="I12" s="605">
        <f>I10-I11</f>
        <v>0</v>
      </c>
      <c r="J12" s="606"/>
      <c r="K12" s="607">
        <f>K10-K11</f>
        <v>0</v>
      </c>
    </row>
    <row r="13" spans="2:11">
      <c r="B13" s="604">
        <v>4</v>
      </c>
      <c r="C13" s="668" t="s">
        <v>2054</v>
      </c>
      <c r="D13" s="711" t="s">
        <v>2057</v>
      </c>
      <c r="E13" s="711"/>
      <c r="F13" s="711"/>
      <c r="G13" s="711"/>
      <c r="H13" s="711"/>
      <c r="I13" s="605">
        <v>0</v>
      </c>
      <c r="J13" s="606"/>
      <c r="K13" s="607">
        <v>0</v>
      </c>
    </row>
    <row r="14" spans="2:11">
      <c r="B14" s="604">
        <v>5</v>
      </c>
      <c r="C14" s="668" t="s">
        <v>2058</v>
      </c>
      <c r="D14" s="711" t="s">
        <v>2059</v>
      </c>
      <c r="E14" s="711"/>
      <c r="F14" s="711"/>
      <c r="G14" s="711"/>
      <c r="H14" s="711"/>
      <c r="I14" s="605">
        <f>'PR Form - Sheet 2'!J26</f>
        <v>0</v>
      </c>
      <c r="J14" s="606"/>
      <c r="K14" s="607">
        <v>0</v>
      </c>
    </row>
    <row r="15" spans="2:11">
      <c r="B15" s="604">
        <v>6</v>
      </c>
      <c r="C15" s="711"/>
      <c r="D15" s="711" t="s">
        <v>2060</v>
      </c>
      <c r="E15" s="711"/>
      <c r="F15" s="711"/>
      <c r="G15" s="711"/>
      <c r="H15" s="711"/>
      <c r="I15" s="605">
        <f>'PR Form - Sheet 2'!J40</f>
        <v>0</v>
      </c>
      <c r="J15" s="606"/>
      <c r="K15" s="607">
        <v>0</v>
      </c>
    </row>
    <row r="16" spans="2:11" ht="14.45" thickBot="1">
      <c r="B16" s="604">
        <v>7</v>
      </c>
      <c r="C16" s="711" t="s">
        <v>2061</v>
      </c>
      <c r="E16" s="711"/>
      <c r="F16" s="711"/>
      <c r="G16" s="711"/>
      <c r="H16" s="711"/>
      <c r="I16" s="608">
        <f>I10-I11-I13+I14+I15</f>
        <v>0</v>
      </c>
      <c r="J16" s="606"/>
      <c r="K16" s="609">
        <f>K10-K11-K13+K14+K15</f>
        <v>0</v>
      </c>
    </row>
    <row r="17" spans="2:11" ht="15" thickTop="1" thickBot="1">
      <c r="B17" s="604">
        <v>8</v>
      </c>
      <c r="C17" s="711" t="s">
        <v>2062</v>
      </c>
      <c r="E17" s="711"/>
      <c r="F17" s="711"/>
      <c r="G17" s="711"/>
      <c r="H17" s="711"/>
      <c r="I17" s="610">
        <v>0</v>
      </c>
      <c r="J17" s="606"/>
      <c r="K17" s="609">
        <v>0</v>
      </c>
    </row>
    <row r="18" spans="2:11" ht="15" thickTop="1" thickBot="1">
      <c r="B18" s="604">
        <v>9</v>
      </c>
      <c r="C18" s="711" t="s">
        <v>2063</v>
      </c>
      <c r="E18" s="711"/>
      <c r="F18" s="711"/>
      <c r="G18" s="711"/>
      <c r="H18" s="711"/>
      <c r="I18" s="611">
        <f>IF(I16&lt;&gt;0,I17/I16,0)</f>
        <v>0</v>
      </c>
      <c r="J18" s="606"/>
      <c r="K18" s="612">
        <f>IF(K16&lt;&gt;0,K17/K16,0)</f>
        <v>0</v>
      </c>
    </row>
    <row r="19" spans="2:11" ht="15" thickTop="1" thickBot="1">
      <c r="B19" s="604">
        <v>10</v>
      </c>
      <c r="C19" s="711" t="s">
        <v>1461</v>
      </c>
      <c r="D19" s="711"/>
      <c r="E19" s="711"/>
      <c r="F19" s="711"/>
      <c r="G19" s="711"/>
      <c r="H19" s="711"/>
      <c r="I19" s="608">
        <v>0</v>
      </c>
      <c r="J19" s="606"/>
      <c r="K19" s="609">
        <v>0</v>
      </c>
    </row>
    <row r="20" spans="2:11" ht="15" thickTop="1" thickBot="1">
      <c r="B20" s="613"/>
      <c r="C20" s="614"/>
      <c r="D20" s="614"/>
      <c r="E20" s="614"/>
      <c r="F20" s="614"/>
      <c r="G20" s="614"/>
      <c r="H20" s="614"/>
      <c r="I20" s="615"/>
      <c r="J20" s="615"/>
      <c r="K20" s="616"/>
    </row>
    <row r="21" spans="2:11">
      <c r="B21" s="1878" t="s">
        <v>2064</v>
      </c>
      <c r="C21" s="1881"/>
      <c r="D21" s="1881"/>
      <c r="E21" s="1881"/>
      <c r="F21" s="1881"/>
      <c r="G21" s="1881"/>
      <c r="H21" s="1881"/>
      <c r="I21" s="1881"/>
      <c r="J21" s="1881"/>
      <c r="K21" s="1882"/>
    </row>
    <row r="22" spans="2:11" s="588" customFormat="1" ht="14.45" thickBot="1">
      <c r="B22" s="604">
        <v>11</v>
      </c>
      <c r="C22" s="711" t="s">
        <v>2065</v>
      </c>
      <c r="D22" s="712"/>
      <c r="E22" s="712"/>
      <c r="F22" s="712"/>
      <c r="G22" s="712"/>
      <c r="H22" s="712"/>
      <c r="I22" s="711"/>
      <c r="J22" s="606"/>
      <c r="K22" s="617">
        <f>'PR Form - Sheet 2'!J13</f>
        <v>0</v>
      </c>
    </row>
    <row r="23" spans="2:11" s="588" customFormat="1" ht="15" thickTop="1" thickBot="1">
      <c r="B23" s="604">
        <v>12</v>
      </c>
      <c r="C23" s="711" t="s">
        <v>2066</v>
      </c>
      <c r="D23" s="712"/>
      <c r="E23" s="712"/>
      <c r="F23" s="712"/>
      <c r="G23" s="712"/>
      <c r="H23" s="712"/>
      <c r="I23" s="711"/>
      <c r="J23" s="606"/>
      <c r="K23" s="617">
        <f>'PR Form - Sheet 2'!J22</f>
        <v>0</v>
      </c>
    </row>
    <row r="24" spans="2:11" s="588" customFormat="1" ht="15" thickTop="1" thickBot="1">
      <c r="B24" s="604">
        <v>13</v>
      </c>
      <c r="C24" s="711" t="s">
        <v>2067</v>
      </c>
      <c r="D24" s="712"/>
      <c r="E24" s="712"/>
      <c r="F24" s="712"/>
      <c r="G24" s="712"/>
      <c r="H24" s="712"/>
      <c r="I24" s="711"/>
      <c r="J24" s="618"/>
      <c r="K24" s="619">
        <f>IF(K23&lt;&gt;0,K22/K23,0)</f>
        <v>0</v>
      </c>
    </row>
    <row r="25" spans="2:11" s="588" customFormat="1" ht="15" thickTop="1" thickBot="1">
      <c r="B25" s="613"/>
      <c r="C25" s="614"/>
      <c r="D25" s="620"/>
      <c r="E25" s="620"/>
      <c r="F25" s="620"/>
      <c r="G25" s="620"/>
      <c r="H25" s="620"/>
      <c r="I25" s="615"/>
      <c r="J25" s="615"/>
      <c r="K25" s="621"/>
    </row>
    <row r="26" spans="2:11" s="588" customFormat="1">
      <c r="B26" s="1878" t="s">
        <v>2068</v>
      </c>
      <c r="C26" s="1881"/>
      <c r="D26" s="1881"/>
      <c r="E26" s="1881"/>
      <c r="F26" s="1881"/>
      <c r="G26" s="1881"/>
      <c r="H26" s="1881"/>
      <c r="I26" s="1881"/>
      <c r="J26" s="1881"/>
      <c r="K26" s="1882"/>
    </row>
    <row r="27" spans="2:11" s="588" customFormat="1" ht="14.45" thickBot="1">
      <c r="B27" s="604">
        <v>14</v>
      </c>
      <c r="C27" s="711" t="s">
        <v>2069</v>
      </c>
      <c r="D27" s="712"/>
      <c r="E27" s="712"/>
      <c r="F27" s="712"/>
      <c r="G27" s="712"/>
      <c r="H27" s="712"/>
      <c r="I27" s="711"/>
      <c r="J27" s="606"/>
      <c r="K27" s="617">
        <f>K17-K22</f>
        <v>0</v>
      </c>
    </row>
    <row r="28" spans="2:11" s="588" customFormat="1" ht="15" thickTop="1" thickBot="1">
      <c r="B28" s="604">
        <v>15</v>
      </c>
      <c r="C28" s="711" t="s">
        <v>2070</v>
      </c>
      <c r="D28" s="712"/>
      <c r="E28" s="712"/>
      <c r="F28" s="712"/>
      <c r="G28" s="712"/>
      <c r="H28" s="712"/>
      <c r="I28" s="711"/>
      <c r="J28" s="606"/>
      <c r="K28" s="622">
        <f>K18-K24</f>
        <v>0</v>
      </c>
    </row>
    <row r="29" spans="2:11" s="588" customFormat="1" ht="15" thickTop="1" thickBot="1">
      <c r="B29" s="613"/>
      <c r="C29" s="614"/>
      <c r="D29" s="614"/>
      <c r="E29" s="614"/>
      <c r="F29" s="614"/>
      <c r="G29" s="614"/>
      <c r="H29" s="614"/>
      <c r="I29" s="615"/>
      <c r="J29" s="615"/>
      <c r="K29" s="621"/>
    </row>
    <row r="30" spans="2:11" ht="14.45" customHeight="1">
      <c r="B30" s="1878" t="s">
        <v>2071</v>
      </c>
      <c r="C30" s="1881"/>
      <c r="D30" s="1881"/>
      <c r="E30" s="1881"/>
      <c r="F30" s="1881"/>
      <c r="G30" s="1881"/>
      <c r="H30" s="1881"/>
      <c r="I30" s="1881"/>
      <c r="J30" s="1881"/>
      <c r="K30" s="1882"/>
    </row>
    <row r="31" spans="2:11" ht="15.6" customHeight="1">
      <c r="B31" s="604"/>
      <c r="C31" s="711"/>
      <c r="D31" s="1876" t="s">
        <v>2072</v>
      </c>
      <c r="E31" s="1876"/>
      <c r="F31" s="1876"/>
      <c r="G31" s="1876"/>
      <c r="H31" s="1876"/>
      <c r="I31" s="623"/>
      <c r="J31" s="606"/>
      <c r="K31" s="624" t="s">
        <v>1100</v>
      </c>
    </row>
    <row r="32" spans="2:11">
      <c r="B32" s="604">
        <v>16</v>
      </c>
      <c r="C32" s="711"/>
      <c r="D32" s="1874" t="s">
        <v>2073</v>
      </c>
      <c r="E32" s="1874"/>
      <c r="F32" s="1874"/>
      <c r="G32" s="1874"/>
      <c r="H32" s="1874"/>
      <c r="I32" s="623"/>
      <c r="J32" s="606"/>
      <c r="K32" s="607">
        <v>0</v>
      </c>
    </row>
    <row r="33" spans="2:11">
      <c r="B33" s="604">
        <v>17</v>
      </c>
      <c r="C33" s="711"/>
      <c r="D33" s="1874" t="s">
        <v>2074</v>
      </c>
      <c r="E33" s="1874"/>
      <c r="F33" s="1874"/>
      <c r="G33" s="1874"/>
      <c r="H33" s="1874"/>
      <c r="I33" s="623"/>
      <c r="J33" s="606"/>
      <c r="K33" s="607">
        <v>0</v>
      </c>
    </row>
    <row r="34" spans="2:11">
      <c r="B34" s="604">
        <v>18</v>
      </c>
      <c r="C34" s="711"/>
      <c r="D34" s="1874" t="s">
        <v>2075</v>
      </c>
      <c r="E34" s="1874"/>
      <c r="F34" s="1874"/>
      <c r="G34" s="1874"/>
      <c r="H34" s="1874"/>
      <c r="I34" s="623"/>
      <c r="J34" s="606"/>
      <c r="K34" s="607">
        <v>0</v>
      </c>
    </row>
    <row r="35" spans="2:11">
      <c r="B35" s="604">
        <v>19</v>
      </c>
      <c r="C35" s="711"/>
      <c r="D35" s="1874" t="s">
        <v>1717</v>
      </c>
      <c r="E35" s="1874"/>
      <c r="F35" s="1874"/>
      <c r="G35" s="1874"/>
      <c r="H35" s="1874"/>
      <c r="I35" s="623"/>
      <c r="J35" s="606"/>
      <c r="K35" s="607">
        <v>0</v>
      </c>
    </row>
    <row r="36" spans="2:11">
      <c r="B36" s="604">
        <v>20</v>
      </c>
      <c r="C36" s="711"/>
      <c r="D36" s="1874" t="s">
        <v>2076</v>
      </c>
      <c r="E36" s="1874"/>
      <c r="F36" s="1874"/>
      <c r="G36" s="1874"/>
      <c r="H36" s="1874"/>
      <c r="I36" s="623"/>
      <c r="J36" s="606"/>
      <c r="K36" s="607">
        <v>0</v>
      </c>
    </row>
    <row r="37" spans="2:11">
      <c r="B37" s="604">
        <v>21</v>
      </c>
      <c r="C37" s="711"/>
      <c r="D37" s="1874" t="s">
        <v>2077</v>
      </c>
      <c r="E37" s="1874"/>
      <c r="F37" s="1874"/>
      <c r="G37" s="1874"/>
      <c r="H37" s="1874"/>
      <c r="I37" s="623"/>
      <c r="J37" s="606"/>
      <c r="K37" s="607">
        <v>0</v>
      </c>
    </row>
    <row r="38" spans="2:11">
      <c r="B38" s="604">
        <v>22</v>
      </c>
      <c r="C38" s="711"/>
      <c r="D38" s="1874" t="s">
        <v>2078</v>
      </c>
      <c r="E38" s="1874"/>
      <c r="F38" s="1874"/>
      <c r="G38" s="1874"/>
      <c r="H38" s="1874"/>
      <c r="I38" s="623"/>
      <c r="J38" s="606"/>
      <c r="K38" s="607">
        <v>0</v>
      </c>
    </row>
    <row r="39" spans="2:11">
      <c r="B39" s="604">
        <v>23</v>
      </c>
      <c r="C39" s="711"/>
      <c r="D39" s="1874" t="s">
        <v>2079</v>
      </c>
      <c r="E39" s="1874"/>
      <c r="F39" s="1874"/>
      <c r="G39" s="1874"/>
      <c r="H39" s="1874"/>
      <c r="I39" s="623"/>
      <c r="J39" s="606"/>
      <c r="K39" s="607">
        <v>0</v>
      </c>
    </row>
    <row r="40" spans="2:11">
      <c r="B40" s="604">
        <v>24</v>
      </c>
      <c r="C40" s="711"/>
      <c r="D40" s="1874" t="s">
        <v>2080</v>
      </c>
      <c r="E40" s="1874"/>
      <c r="F40" s="1874"/>
      <c r="G40" s="1874"/>
      <c r="H40" s="1874"/>
      <c r="I40" s="623"/>
      <c r="J40" s="606"/>
      <c r="K40" s="607">
        <v>0</v>
      </c>
    </row>
    <row r="41" spans="2:11" ht="14.45" thickBot="1">
      <c r="B41" s="604">
        <v>25</v>
      </c>
      <c r="C41" s="711"/>
      <c r="D41" s="1875" t="s">
        <v>669</v>
      </c>
      <c r="E41" s="1875"/>
      <c r="F41" s="1875"/>
      <c r="G41" s="1875"/>
      <c r="H41" s="1875"/>
      <c r="I41" s="623"/>
      <c r="J41" s="606"/>
      <c r="K41" s="617">
        <f>SUM(K32:K40)</f>
        <v>0</v>
      </c>
    </row>
    <row r="42" spans="2:11" ht="15" thickTop="1" thickBot="1">
      <c r="B42" s="613"/>
      <c r="C42" s="614"/>
      <c r="D42" s="614"/>
      <c r="E42" s="614"/>
      <c r="F42" s="614"/>
      <c r="G42" s="614"/>
      <c r="H42" s="614"/>
      <c r="I42" s="615"/>
      <c r="J42" s="615"/>
      <c r="K42" s="616"/>
    </row>
    <row r="43" spans="2:11">
      <c r="B43" s="595"/>
      <c r="C43" s="711"/>
      <c r="D43" s="711"/>
      <c r="E43" s="711"/>
      <c r="F43" s="711"/>
      <c r="G43" s="711"/>
      <c r="H43" s="711"/>
      <c r="I43" s="625"/>
      <c r="J43" s="625"/>
    </row>
    <row r="44" spans="2:11">
      <c r="B44" s="595"/>
      <c r="C44" s="711"/>
      <c r="D44" s="711"/>
      <c r="E44" s="711"/>
      <c r="F44" s="711"/>
      <c r="G44" s="711"/>
      <c r="H44" s="711"/>
      <c r="I44" s="625"/>
      <c r="J44" s="625"/>
    </row>
    <row r="45" spans="2:11">
      <c r="B45" s="595"/>
      <c r="C45" s="711"/>
      <c r="D45" s="711"/>
      <c r="E45" s="711"/>
      <c r="F45" s="711"/>
      <c r="G45" s="711"/>
      <c r="H45" s="711"/>
      <c r="I45" s="625"/>
      <c r="J45" s="625"/>
    </row>
    <row r="46" spans="2:11">
      <c r="B46" s="595"/>
      <c r="C46" s="711"/>
      <c r="D46" s="711"/>
      <c r="E46" s="711"/>
      <c r="F46" s="711"/>
      <c r="G46" s="711"/>
      <c r="H46" s="711"/>
      <c r="I46" s="625"/>
      <c r="J46" s="625"/>
    </row>
    <row r="47" spans="2:11">
      <c r="B47" s="595"/>
      <c r="C47" s="711"/>
      <c r="D47" s="711"/>
      <c r="E47" s="711"/>
      <c r="F47" s="711"/>
      <c r="G47" s="711"/>
      <c r="H47" s="711"/>
      <c r="I47" s="625"/>
      <c r="J47" s="625"/>
    </row>
  </sheetData>
  <mergeCells count="16">
    <mergeCell ref="D31:H31"/>
    <mergeCell ref="E6:G6"/>
    <mergeCell ref="B9:K9"/>
    <mergeCell ref="B21:K21"/>
    <mergeCell ref="B26:K26"/>
    <mergeCell ref="B30:K30"/>
    <mergeCell ref="D38:H38"/>
    <mergeCell ref="D39:H39"/>
    <mergeCell ref="D40:H40"/>
    <mergeCell ref="D41:H41"/>
    <mergeCell ref="D32:H32"/>
    <mergeCell ref="D33:H33"/>
    <mergeCell ref="D34:H34"/>
    <mergeCell ref="D35:H35"/>
    <mergeCell ref="D36:H36"/>
    <mergeCell ref="D37:H37"/>
  </mergeCells>
  <pageMargins left="0.7" right="0.7" top="0.75" bottom="0.75" header="0.3" footer="0.3"/>
  <pageSetup scale="89" orientation="portrait" r:id="rId1"/>
  <headerFooter>
    <oddFooter>&amp;CPage 1 of 2</oddFooter>
  </headerFooter>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92732-6B41-46F5-AC8F-52B6BDDE9DBB}">
  <sheetPr>
    <pageSetUpPr fitToPage="1"/>
  </sheetPr>
  <dimension ref="B1:K57"/>
  <sheetViews>
    <sheetView zoomScaleNormal="100" workbookViewId="0">
      <selection activeCell="B3" sqref="B3"/>
    </sheetView>
  </sheetViews>
  <sheetFormatPr defaultColWidth="8.85546875" defaultRowHeight="14.1"/>
  <cols>
    <col min="1" max="1" width="1.7109375" style="588" customWidth="1"/>
    <col min="2" max="2" width="8.85546875" style="588"/>
    <col min="3" max="3" width="8" style="588" customWidth="1"/>
    <col min="4" max="4" width="22.85546875" style="588" customWidth="1"/>
    <col min="5" max="6" width="8.85546875" style="588"/>
    <col min="7" max="7" width="11.140625" style="588" bestFit="1" customWidth="1"/>
    <col min="8" max="9" width="8.85546875" style="588"/>
    <col min="10" max="10" width="14.85546875" style="588" bestFit="1" customWidth="1"/>
    <col min="11" max="16384" width="8.85546875" style="588"/>
  </cols>
  <sheetData>
    <row r="1" spans="2:11" ht="15.75" customHeight="1">
      <c r="B1" s="628" t="s">
        <v>2081</v>
      </c>
      <c r="C1" s="587"/>
      <c r="D1" s="587"/>
      <c r="E1" s="587"/>
      <c r="F1" s="587"/>
      <c r="G1" s="587"/>
      <c r="H1" s="587"/>
      <c r="I1" s="587"/>
      <c r="J1" s="587"/>
      <c r="K1" s="629"/>
    </row>
    <row r="2" spans="2:11" ht="15.75" customHeight="1">
      <c r="B2" s="628" t="s">
        <v>2082</v>
      </c>
      <c r="C2" s="587"/>
      <c r="D2" s="587"/>
      <c r="E2" s="587"/>
      <c r="F2" s="587"/>
      <c r="G2" s="587"/>
      <c r="H2" s="587"/>
      <c r="I2" s="587"/>
      <c r="J2" s="587"/>
      <c r="K2" s="629"/>
    </row>
    <row r="3" spans="2:11" ht="15.75" customHeight="1">
      <c r="B3" s="630" t="s">
        <v>2083</v>
      </c>
      <c r="C3" s="587"/>
      <c r="D3" s="587"/>
      <c r="E3" s="587"/>
      <c r="F3" s="587"/>
      <c r="G3" s="587"/>
      <c r="H3" s="587"/>
      <c r="I3" s="587"/>
      <c r="J3" s="587"/>
      <c r="K3" s="629"/>
    </row>
    <row r="4" spans="2:11" ht="15.75" customHeight="1">
      <c r="B4" s="711"/>
      <c r="C4" s="711"/>
      <c r="D4" s="711"/>
      <c r="E4" s="711"/>
      <c r="F4" s="711"/>
      <c r="G4" s="711"/>
      <c r="H4" s="711"/>
      <c r="I4" s="711"/>
      <c r="J4" s="711"/>
      <c r="K4" s="711"/>
    </row>
    <row r="5" spans="2:11" s="592" customFormat="1">
      <c r="B5" s="712" t="s">
        <v>2048</v>
      </c>
      <c r="C5" s="712"/>
      <c r="D5" s="1886"/>
      <c r="E5" s="1886"/>
      <c r="F5" s="1886"/>
      <c r="G5" s="712" t="s">
        <v>2049</v>
      </c>
      <c r="H5" s="712"/>
      <c r="I5" s="712"/>
      <c r="J5" s="663">
        <f>'PR Form - Sheet 1'!K6</f>
        <v>0</v>
      </c>
      <c r="K5" s="712"/>
    </row>
    <row r="6" spans="2:11" s="592" customFormat="1" ht="14.45" thickBot="1">
      <c r="B6" s="712"/>
      <c r="C6" s="712"/>
      <c r="D6" s="712"/>
      <c r="E6" s="712"/>
      <c r="F6" s="712"/>
      <c r="G6" s="712"/>
      <c r="H6" s="712"/>
      <c r="I6" s="712"/>
      <c r="J6" s="712"/>
      <c r="K6" s="712"/>
    </row>
    <row r="7" spans="2:11" s="592" customFormat="1">
      <c r="B7" s="631" t="s">
        <v>2084</v>
      </c>
      <c r="C7" s="632" t="s">
        <v>2085</v>
      </c>
      <c r="D7" s="632"/>
      <c r="E7" s="632"/>
      <c r="F7" s="632"/>
      <c r="G7" s="632"/>
      <c r="H7" s="632"/>
      <c r="I7" s="632"/>
      <c r="J7" s="633"/>
      <c r="K7" s="712"/>
    </row>
    <row r="8" spans="2:11" s="592" customFormat="1">
      <c r="B8" s="634"/>
      <c r="C8" s="1887" t="s">
        <v>2086</v>
      </c>
      <c r="D8" s="1887"/>
      <c r="E8" s="1887"/>
      <c r="F8" s="1887"/>
      <c r="G8" s="1887"/>
      <c r="H8" s="1887"/>
      <c r="I8" s="1887"/>
      <c r="J8" s="1888"/>
      <c r="K8" s="712"/>
    </row>
    <row r="9" spans="2:11">
      <c r="B9" s="714"/>
      <c r="C9" s="711"/>
      <c r="D9" s="711" t="s">
        <v>2087</v>
      </c>
      <c r="E9" s="711"/>
      <c r="F9" s="711"/>
      <c r="G9" s="711"/>
      <c r="H9" s="711"/>
      <c r="I9" s="711"/>
      <c r="J9" s="607">
        <v>0</v>
      </c>
      <c r="K9" s="711"/>
    </row>
    <row r="10" spans="2:11">
      <c r="B10" s="714"/>
      <c r="C10" s="711"/>
      <c r="D10" s="711" t="s">
        <v>2088</v>
      </c>
      <c r="E10" s="711"/>
      <c r="F10" s="711"/>
      <c r="G10" s="711"/>
      <c r="H10" s="711"/>
      <c r="I10" s="711"/>
      <c r="J10" s="607">
        <v>0</v>
      </c>
      <c r="K10" s="711"/>
    </row>
    <row r="11" spans="2:11">
      <c r="B11" s="714"/>
      <c r="C11" s="711"/>
      <c r="D11" s="711" t="s">
        <v>2088</v>
      </c>
      <c r="E11" s="711"/>
      <c r="F11" s="711"/>
      <c r="G11" s="711"/>
      <c r="H11" s="711"/>
      <c r="I11" s="711"/>
      <c r="J11" s="607">
        <v>0</v>
      </c>
      <c r="K11" s="711"/>
    </row>
    <row r="12" spans="2:11">
      <c r="B12" s="714"/>
      <c r="C12" s="711"/>
      <c r="D12" s="711" t="s">
        <v>2088</v>
      </c>
      <c r="E12" s="711"/>
      <c r="F12" s="711"/>
      <c r="G12" s="711"/>
      <c r="H12" s="711"/>
      <c r="I12" s="711"/>
      <c r="J12" s="607">
        <v>0</v>
      </c>
      <c r="K12" s="711"/>
    </row>
    <row r="13" spans="2:11" ht="14.45" thickBot="1">
      <c r="B13" s="714"/>
      <c r="C13" s="711"/>
      <c r="D13" s="712" t="s">
        <v>2089</v>
      </c>
      <c r="E13" s="712"/>
      <c r="F13" s="712"/>
      <c r="G13" s="712"/>
      <c r="H13" s="712"/>
      <c r="I13" s="712"/>
      <c r="J13" s="635">
        <f>SUM(J9:J12)</f>
        <v>0</v>
      </c>
      <c r="K13" s="711"/>
    </row>
    <row r="14" spans="2:11">
      <c r="B14" s="714"/>
      <c r="C14" s="669" t="s">
        <v>2090</v>
      </c>
      <c r="D14" s="712"/>
      <c r="E14" s="712"/>
      <c r="F14" s="712"/>
      <c r="G14" s="712"/>
      <c r="H14" s="712"/>
      <c r="I14" s="712"/>
      <c r="J14" s="636"/>
      <c r="K14" s="711"/>
    </row>
    <row r="15" spans="2:11" ht="14.45" thickBot="1">
      <c r="B15" s="637"/>
      <c r="C15" s="614"/>
      <c r="D15" s="614"/>
      <c r="E15" s="614"/>
      <c r="F15" s="614"/>
      <c r="G15" s="614"/>
      <c r="H15" s="614"/>
      <c r="I15" s="614"/>
      <c r="J15" s="638"/>
      <c r="K15" s="711"/>
    </row>
    <row r="16" spans="2:11" s="592" customFormat="1">
      <c r="B16" s="631" t="s">
        <v>2091</v>
      </c>
      <c r="C16" s="632" t="s">
        <v>2092</v>
      </c>
      <c r="D16" s="632"/>
      <c r="E16" s="632"/>
      <c r="F16" s="632"/>
      <c r="G16" s="632"/>
      <c r="H16" s="632"/>
      <c r="I16" s="632"/>
      <c r="J16" s="633"/>
      <c r="K16" s="712"/>
    </row>
    <row r="17" spans="2:10" s="592" customFormat="1">
      <c r="B17" s="634"/>
      <c r="C17" s="1887" t="s">
        <v>2093</v>
      </c>
      <c r="D17" s="1887"/>
      <c r="E17" s="1887"/>
      <c r="F17" s="1887"/>
      <c r="G17" s="1887"/>
      <c r="H17" s="1887"/>
      <c r="I17" s="1887"/>
      <c r="J17" s="1888"/>
    </row>
    <row r="18" spans="2:10">
      <c r="B18" s="714"/>
      <c r="C18" s="711"/>
      <c r="D18" s="711" t="s">
        <v>2094</v>
      </c>
      <c r="E18" s="711"/>
      <c r="F18" s="711"/>
      <c r="G18" s="711"/>
      <c r="H18" s="711"/>
      <c r="I18" s="711"/>
      <c r="J18" s="607">
        <v>0</v>
      </c>
    </row>
    <row r="19" spans="2:10">
      <c r="B19" s="714"/>
      <c r="C19" s="711"/>
      <c r="D19" s="711" t="s">
        <v>2095</v>
      </c>
      <c r="E19" s="711"/>
      <c r="F19" s="711"/>
      <c r="G19" s="711"/>
      <c r="H19" s="711"/>
      <c r="I19" s="711"/>
      <c r="J19" s="607">
        <v>0</v>
      </c>
    </row>
    <row r="20" spans="2:10">
      <c r="B20" s="714"/>
      <c r="C20" s="711"/>
      <c r="D20" s="711" t="s">
        <v>2095</v>
      </c>
      <c r="E20" s="711"/>
      <c r="F20" s="711"/>
      <c r="G20" s="711"/>
      <c r="H20" s="711"/>
      <c r="I20" s="711"/>
      <c r="J20" s="607">
        <v>0</v>
      </c>
    </row>
    <row r="21" spans="2:10">
      <c r="B21" s="714"/>
      <c r="C21" s="711"/>
      <c r="D21" s="711" t="s">
        <v>2095</v>
      </c>
      <c r="E21" s="711"/>
      <c r="F21" s="711"/>
      <c r="G21" s="711"/>
      <c r="H21" s="711"/>
      <c r="I21" s="711"/>
      <c r="J21" s="607">
        <v>0</v>
      </c>
    </row>
    <row r="22" spans="2:10" ht="14.45" thickBot="1">
      <c r="B22" s="714"/>
      <c r="C22" s="711"/>
      <c r="D22" s="712" t="s">
        <v>2096</v>
      </c>
      <c r="E22" s="712"/>
      <c r="F22" s="712"/>
      <c r="G22" s="712"/>
      <c r="H22" s="712"/>
      <c r="I22" s="712"/>
      <c r="J22" s="635">
        <f>SUM(J18:J21)</f>
        <v>0</v>
      </c>
    </row>
    <row r="23" spans="2:10">
      <c r="B23" s="714"/>
      <c r="C23" s="669" t="s">
        <v>2090</v>
      </c>
      <c r="D23" s="712"/>
      <c r="E23" s="712"/>
      <c r="F23" s="712"/>
      <c r="G23" s="712"/>
      <c r="H23" s="712"/>
      <c r="I23" s="712"/>
      <c r="J23" s="636"/>
    </row>
    <row r="24" spans="2:10" ht="14.45" thickBot="1">
      <c r="B24" s="637"/>
      <c r="C24" s="614"/>
      <c r="D24" s="614"/>
      <c r="E24" s="614"/>
      <c r="F24" s="614"/>
      <c r="G24" s="614"/>
      <c r="H24" s="614"/>
      <c r="I24" s="614"/>
      <c r="J24" s="621"/>
    </row>
    <row r="25" spans="2:10" s="592" customFormat="1">
      <c r="B25" s="634" t="s">
        <v>2097</v>
      </c>
      <c r="C25" s="712" t="s">
        <v>2098</v>
      </c>
      <c r="D25" s="712"/>
      <c r="E25" s="712"/>
      <c r="F25" s="712"/>
      <c r="G25" s="712"/>
      <c r="H25" s="712"/>
      <c r="I25" s="712"/>
      <c r="J25" s="670"/>
    </row>
    <row r="26" spans="2:10" ht="14.45" thickBot="1">
      <c r="B26" s="714"/>
      <c r="C26" s="711" t="s">
        <v>2099</v>
      </c>
      <c r="D26" s="711"/>
      <c r="E26" s="711"/>
      <c r="F26" s="711"/>
      <c r="G26" s="711"/>
      <c r="H26" s="711"/>
      <c r="I26" s="711"/>
      <c r="J26" s="639">
        <v>0</v>
      </c>
    </row>
    <row r="27" spans="2:10" ht="15" thickTop="1" thickBot="1">
      <c r="B27" s="637"/>
      <c r="C27" s="614"/>
      <c r="D27" s="614"/>
      <c r="E27" s="614"/>
      <c r="F27" s="614"/>
      <c r="G27" s="614"/>
      <c r="H27" s="614"/>
      <c r="I27" s="614"/>
      <c r="J27" s="638"/>
    </row>
    <row r="28" spans="2:10" s="592" customFormat="1">
      <c r="B28" s="631" t="s">
        <v>2100</v>
      </c>
      <c r="C28" s="632" t="s">
        <v>2101</v>
      </c>
      <c r="D28" s="632"/>
      <c r="E28" s="632"/>
      <c r="F28" s="632"/>
      <c r="G28" s="632"/>
      <c r="H28" s="632"/>
      <c r="I28" s="632"/>
      <c r="J28" s="633"/>
    </row>
    <row r="29" spans="2:10">
      <c r="B29" s="714"/>
      <c r="C29" s="669" t="s">
        <v>2102</v>
      </c>
      <c r="D29" s="711"/>
      <c r="E29" s="711"/>
      <c r="F29" s="711"/>
      <c r="G29" s="711"/>
      <c r="H29" s="711"/>
      <c r="I29" s="711"/>
      <c r="J29" s="640"/>
    </row>
    <row r="30" spans="2:10">
      <c r="B30" s="714"/>
      <c r="C30" s="711"/>
      <c r="D30" s="711"/>
      <c r="E30" s="711"/>
      <c r="F30" s="711"/>
      <c r="G30" s="711"/>
      <c r="H30" s="711"/>
      <c r="I30" s="711"/>
      <c r="J30" s="640"/>
    </row>
    <row r="31" spans="2:10">
      <c r="B31" s="714"/>
      <c r="C31" s="711" t="s">
        <v>2103</v>
      </c>
      <c r="D31" s="711"/>
      <c r="E31" s="711"/>
      <c r="F31" s="711"/>
      <c r="G31" s="711"/>
      <c r="H31" s="711"/>
      <c r="I31" s="711"/>
      <c r="J31" s="607">
        <v>0</v>
      </c>
    </row>
    <row r="32" spans="2:10">
      <c r="B32" s="714"/>
      <c r="C32" s="668" t="s">
        <v>2054</v>
      </c>
      <c r="D32" s="711" t="s">
        <v>2104</v>
      </c>
      <c r="E32" s="711"/>
      <c r="F32" s="711"/>
      <c r="G32" s="711"/>
      <c r="H32" s="711"/>
      <c r="I32" s="711"/>
      <c r="J32" s="641">
        <v>0</v>
      </c>
    </row>
    <row r="33" spans="2:10">
      <c r="B33" s="714"/>
      <c r="C33" s="711"/>
      <c r="D33" s="711" t="s">
        <v>2105</v>
      </c>
      <c r="E33" s="711"/>
      <c r="F33" s="711"/>
      <c r="G33" s="711"/>
      <c r="H33" s="711"/>
      <c r="I33" s="711"/>
      <c r="J33" s="642">
        <v>0</v>
      </c>
    </row>
    <row r="34" spans="2:10">
      <c r="B34" s="714"/>
      <c r="C34" s="711"/>
      <c r="D34" s="711"/>
      <c r="E34" s="711" t="s">
        <v>2106</v>
      </c>
      <c r="F34" s="711"/>
      <c r="G34" s="711"/>
      <c r="H34" s="711"/>
      <c r="I34" s="711"/>
      <c r="J34" s="643">
        <f>J31-J32</f>
        <v>0</v>
      </c>
    </row>
    <row r="35" spans="2:10">
      <c r="B35" s="714"/>
      <c r="C35" s="668" t="s">
        <v>2107</v>
      </c>
      <c r="D35" s="711"/>
      <c r="E35" s="711" t="s">
        <v>2108</v>
      </c>
      <c r="F35" s="711"/>
      <c r="G35" s="711"/>
      <c r="H35" s="711"/>
      <c r="I35" s="711"/>
      <c r="J35" s="644" t="s">
        <v>2109</v>
      </c>
    </row>
    <row r="36" spans="2:10">
      <c r="B36" s="714"/>
      <c r="C36" s="711"/>
      <c r="D36" s="711" t="s">
        <v>2110</v>
      </c>
      <c r="E36" s="711"/>
      <c r="F36" s="711"/>
      <c r="G36" s="711"/>
      <c r="H36" s="711"/>
      <c r="I36" s="711"/>
      <c r="J36" s="607">
        <f>J34/8</f>
        <v>0</v>
      </c>
    </row>
    <row r="37" spans="2:10">
      <c r="B37" s="714"/>
      <c r="C37" s="668" t="s">
        <v>2054</v>
      </c>
      <c r="D37" s="711" t="s">
        <v>2111</v>
      </c>
      <c r="E37" s="711"/>
      <c r="F37" s="711"/>
      <c r="G37" s="711"/>
      <c r="H37" s="711"/>
      <c r="I37" s="711"/>
      <c r="J37" s="645">
        <v>0</v>
      </c>
    </row>
    <row r="38" spans="2:10">
      <c r="B38" s="714"/>
      <c r="C38" s="711"/>
      <c r="D38" s="711" t="s">
        <v>1634</v>
      </c>
      <c r="E38" s="711"/>
      <c r="F38" s="711"/>
      <c r="G38" s="711"/>
      <c r="H38" s="711"/>
      <c r="I38" s="711"/>
      <c r="J38" s="645">
        <v>0</v>
      </c>
    </row>
    <row r="39" spans="2:10">
      <c r="B39" s="714"/>
      <c r="C39" s="711"/>
      <c r="D39" s="711" t="s">
        <v>1636</v>
      </c>
      <c r="E39" s="711"/>
      <c r="F39" s="711"/>
      <c r="G39" s="711"/>
      <c r="H39" s="711"/>
      <c r="I39" s="711"/>
      <c r="J39" s="645">
        <v>0</v>
      </c>
    </row>
    <row r="40" spans="2:10" s="592" customFormat="1" ht="14.45" thickBot="1">
      <c r="B40" s="713"/>
      <c r="C40" s="712"/>
      <c r="D40" s="712"/>
      <c r="E40" s="712" t="s">
        <v>2101</v>
      </c>
      <c r="F40" s="712"/>
      <c r="G40" s="712"/>
      <c r="H40" s="712"/>
      <c r="I40" s="712"/>
      <c r="J40" s="646">
        <f>J36-J37-J38-J39</f>
        <v>0</v>
      </c>
    </row>
    <row r="41" spans="2:10" ht="15" thickTop="1" thickBot="1">
      <c r="B41" s="637"/>
      <c r="C41" s="614"/>
      <c r="D41" s="614"/>
      <c r="E41" s="614"/>
      <c r="F41" s="614"/>
      <c r="G41" s="614"/>
      <c r="H41" s="614"/>
      <c r="I41" s="614"/>
      <c r="J41" s="638"/>
    </row>
    <row r="42" spans="2:10" s="592" customFormat="1">
      <c r="B42" s="631" t="s">
        <v>2112</v>
      </c>
      <c r="C42" s="632" t="s">
        <v>2113</v>
      </c>
      <c r="D42" s="632"/>
      <c r="E42" s="632"/>
      <c r="F42" s="632"/>
      <c r="G42" s="632"/>
      <c r="H42" s="632"/>
      <c r="I42" s="632"/>
      <c r="J42" s="633"/>
    </row>
    <row r="43" spans="2:10">
      <c r="B43" s="714"/>
      <c r="C43" s="711"/>
      <c r="D43" s="711" t="s">
        <v>2114</v>
      </c>
      <c r="E43" s="711"/>
      <c r="F43" s="711"/>
      <c r="G43" s="711"/>
      <c r="H43" s="711"/>
      <c r="I43" s="711"/>
      <c r="J43" s="640"/>
    </row>
    <row r="44" spans="2:10">
      <c r="B44" s="714"/>
      <c r="C44" s="711"/>
      <c r="D44" s="711"/>
      <c r="E44" s="711"/>
      <c r="F44" s="711"/>
      <c r="G44" s="711"/>
      <c r="H44" s="711"/>
      <c r="I44" s="711"/>
      <c r="J44" s="640"/>
    </row>
    <row r="45" spans="2:10" s="650" customFormat="1" ht="27.95">
      <c r="B45" s="647"/>
      <c r="C45" s="1889" t="s">
        <v>2072</v>
      </c>
      <c r="D45" s="1889"/>
      <c r="E45" s="1889"/>
      <c r="F45" s="1889"/>
      <c r="G45" s="648" t="s">
        <v>1100</v>
      </c>
      <c r="H45" s="648" t="s">
        <v>318</v>
      </c>
      <c r="I45" s="648" t="s">
        <v>2115</v>
      </c>
      <c r="J45" s="649" t="s">
        <v>2116</v>
      </c>
    </row>
    <row r="46" spans="2:10" s="592" customFormat="1" ht="14.45" thickBot="1">
      <c r="B46" s="713"/>
      <c r="C46" s="1890" t="s">
        <v>669</v>
      </c>
      <c r="D46" s="1890"/>
      <c r="E46" s="1890"/>
      <c r="F46" s="1890"/>
      <c r="G46" s="657">
        <f>'PR Form - Sheet 3'!C44</f>
        <v>0</v>
      </c>
      <c r="H46" s="712"/>
      <c r="I46" s="712"/>
      <c r="J46" s="658">
        <f>'PR Form - Sheet 3'!F44</f>
        <v>0</v>
      </c>
    </row>
    <row r="47" spans="2:10" ht="15" thickTop="1" thickBot="1">
      <c r="B47" s="637"/>
      <c r="C47" s="614"/>
      <c r="D47" s="614"/>
      <c r="E47" s="614"/>
      <c r="F47" s="614"/>
      <c r="G47" s="614"/>
      <c r="H47" s="614"/>
      <c r="I47" s="614"/>
      <c r="J47" s="638"/>
    </row>
    <row r="48" spans="2:10">
      <c r="B48" s="659" t="s">
        <v>2117</v>
      </c>
      <c r="C48" s="660"/>
      <c r="D48" s="660"/>
      <c r="E48" s="660"/>
      <c r="F48" s="660"/>
      <c r="G48" s="660"/>
      <c r="H48" s="660"/>
      <c r="I48" s="660"/>
      <c r="J48" s="671"/>
    </row>
    <row r="49" spans="2:10">
      <c r="B49" s="714"/>
      <c r="C49" s="711" t="s">
        <v>2118</v>
      </c>
      <c r="D49" s="711"/>
      <c r="E49" s="711"/>
      <c r="F49" s="1883"/>
      <c r="G49" s="1883"/>
      <c r="H49" s="711"/>
      <c r="I49" s="668"/>
      <c r="J49" s="672"/>
    </row>
    <row r="50" spans="2:10">
      <c r="B50" s="714"/>
      <c r="C50" s="711" t="s">
        <v>2119</v>
      </c>
      <c r="D50" s="711"/>
      <c r="E50" s="673"/>
      <c r="F50" s="1883"/>
      <c r="G50" s="1883"/>
      <c r="H50" s="711"/>
      <c r="I50" s="674"/>
      <c r="J50" s="672"/>
    </row>
    <row r="51" spans="2:10">
      <c r="B51" s="714"/>
      <c r="C51" s="711"/>
      <c r="D51" s="711"/>
      <c r="E51" s="673"/>
      <c r="F51" s="673"/>
      <c r="G51" s="711"/>
      <c r="H51" s="711"/>
      <c r="I51" s="661"/>
      <c r="J51" s="662"/>
    </row>
    <row r="52" spans="2:10">
      <c r="B52" s="1884" t="s">
        <v>2120</v>
      </c>
      <c r="C52" s="1885"/>
      <c r="D52" s="1885"/>
      <c r="E52" s="673"/>
      <c r="F52" s="673"/>
      <c r="G52" s="711"/>
      <c r="H52" s="711"/>
      <c r="I52" s="661"/>
      <c r="J52" s="662"/>
    </row>
    <row r="53" spans="2:10">
      <c r="B53" s="714"/>
      <c r="C53" s="1874" t="str">
        <f>CONCATENATE("Total Customers as of year-end ",J5)</f>
        <v>Total Customers as of year-end 0</v>
      </c>
      <c r="D53" s="1874"/>
      <c r="E53" s="1874"/>
      <c r="F53" s="1883"/>
      <c r="G53" s="1883"/>
      <c r="H53" s="711"/>
      <c r="I53" s="661"/>
      <c r="J53" s="662"/>
    </row>
    <row r="54" spans="2:10">
      <c r="B54" s="714"/>
      <c r="C54" s="711"/>
      <c r="D54" s="711"/>
      <c r="E54" s="673"/>
      <c r="F54" s="673"/>
      <c r="G54" s="711"/>
      <c r="H54" s="711"/>
      <c r="I54" s="661"/>
      <c r="J54" s="662"/>
    </row>
    <row r="55" spans="2:10" ht="14.45" thickBot="1">
      <c r="B55" s="637"/>
      <c r="C55" s="614"/>
      <c r="D55" s="614"/>
      <c r="E55" s="614"/>
      <c r="F55" s="614"/>
      <c r="G55" s="614"/>
      <c r="H55" s="614"/>
      <c r="I55" s="614"/>
      <c r="J55" s="638"/>
    </row>
    <row r="57" spans="2:10">
      <c r="B57" s="711" t="s">
        <v>2121</v>
      </c>
      <c r="C57" s="711"/>
      <c r="D57" s="711"/>
      <c r="E57" s="711"/>
      <c r="F57" s="711"/>
      <c r="G57" s="711"/>
      <c r="H57" s="711"/>
      <c r="I57" s="711"/>
      <c r="J57" s="711"/>
    </row>
  </sheetData>
  <mergeCells count="10">
    <mergeCell ref="F50:G50"/>
    <mergeCell ref="B52:D52"/>
    <mergeCell ref="C53:E53"/>
    <mergeCell ref="F53:G53"/>
    <mergeCell ref="D5:F5"/>
    <mergeCell ref="C8:J8"/>
    <mergeCell ref="C17:J17"/>
    <mergeCell ref="C45:F45"/>
    <mergeCell ref="C46:F46"/>
    <mergeCell ref="F49:G49"/>
  </mergeCells>
  <pageMargins left="0.7" right="0.7" top="0.75" bottom="0.75" header="0.3" footer="0.3"/>
  <pageSetup scale="80" orientation="portrait" r:id="rId1"/>
  <headerFooter>
    <oddFooter>&amp;CPage 2 of 2</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41841-1C06-4B20-8EBE-02F9C8AE34A1}">
  <dimension ref="A1:F45"/>
  <sheetViews>
    <sheetView zoomScaleNormal="100" workbookViewId="0">
      <selection activeCell="D12" sqref="D12"/>
    </sheetView>
  </sheetViews>
  <sheetFormatPr defaultColWidth="9.140625" defaultRowHeight="14.45"/>
  <cols>
    <col min="1" max="1" width="19.7109375" style="678" customWidth="1"/>
    <col min="2" max="2" width="8.140625" style="678" customWidth="1"/>
    <col min="3" max="6" width="15.7109375" style="678" customWidth="1"/>
    <col min="7" max="16384" width="9.140625" style="678"/>
  </cols>
  <sheetData>
    <row r="1" spans="1:6">
      <c r="A1" s="675" t="s">
        <v>2113</v>
      </c>
      <c r="B1" s="676"/>
      <c r="C1" s="676"/>
      <c r="D1" s="676"/>
      <c r="E1" s="676"/>
      <c r="F1" s="677"/>
    </row>
    <row r="2" spans="1:6">
      <c r="A2" s="679"/>
      <c r="B2" s="711" t="s">
        <v>2122</v>
      </c>
      <c r="F2" s="680"/>
    </row>
    <row r="3" spans="1:6">
      <c r="A3" s="1893" t="s">
        <v>2072</v>
      </c>
      <c r="B3" s="1889"/>
      <c r="C3" s="648" t="s">
        <v>1100</v>
      </c>
      <c r="D3" s="648" t="s">
        <v>318</v>
      </c>
      <c r="E3" s="648" t="s">
        <v>2115</v>
      </c>
      <c r="F3" s="649" t="s">
        <v>2116</v>
      </c>
    </row>
    <row r="4" spans="1:6">
      <c r="A4" s="1894" t="s">
        <v>2123</v>
      </c>
      <c r="B4" s="1895"/>
      <c r="C4" s="651">
        <v>0</v>
      </c>
      <c r="D4" s="652">
        <f t="shared" ref="D4:D21" si="0">IF(C44&lt;&gt;0,C4/C$88,0)</f>
        <v>0</v>
      </c>
      <c r="E4" s="653">
        <v>0</v>
      </c>
      <c r="F4" s="654">
        <f t="shared" ref="F4:F43" si="1">IF(C$88&lt;&gt;0,D4*E4,0)</f>
        <v>0</v>
      </c>
    </row>
    <row r="5" spans="1:6">
      <c r="A5" s="1892" t="s">
        <v>2123</v>
      </c>
      <c r="B5" s="1874"/>
      <c r="C5" s="651">
        <v>0</v>
      </c>
      <c r="D5" s="652">
        <f t="shared" si="0"/>
        <v>0</v>
      </c>
      <c r="E5" s="653">
        <v>0</v>
      </c>
      <c r="F5" s="654">
        <f t="shared" si="1"/>
        <v>0</v>
      </c>
    </row>
    <row r="6" spans="1:6">
      <c r="A6" s="1892" t="s">
        <v>2123</v>
      </c>
      <c r="B6" s="1874"/>
      <c r="C6" s="651">
        <v>0</v>
      </c>
      <c r="D6" s="652">
        <f t="shared" si="0"/>
        <v>0</v>
      </c>
      <c r="E6" s="653">
        <v>0</v>
      </c>
      <c r="F6" s="654">
        <f t="shared" si="1"/>
        <v>0</v>
      </c>
    </row>
    <row r="7" spans="1:6">
      <c r="A7" s="1892" t="s">
        <v>2123</v>
      </c>
      <c r="B7" s="1874"/>
      <c r="C7" s="651">
        <v>0</v>
      </c>
      <c r="D7" s="652">
        <f t="shared" si="0"/>
        <v>0</v>
      </c>
      <c r="E7" s="653">
        <v>0</v>
      </c>
      <c r="F7" s="654">
        <f t="shared" si="1"/>
        <v>0</v>
      </c>
    </row>
    <row r="8" spans="1:6">
      <c r="A8" s="1892" t="s">
        <v>2123</v>
      </c>
      <c r="B8" s="1874"/>
      <c r="C8" s="651">
        <v>0</v>
      </c>
      <c r="D8" s="652">
        <f t="shared" si="0"/>
        <v>0</v>
      </c>
      <c r="E8" s="653">
        <v>0</v>
      </c>
      <c r="F8" s="654">
        <f t="shared" si="1"/>
        <v>0</v>
      </c>
    </row>
    <row r="9" spans="1:6">
      <c r="A9" s="1892" t="s">
        <v>2123</v>
      </c>
      <c r="B9" s="1874"/>
      <c r="C9" s="651">
        <v>0</v>
      </c>
      <c r="D9" s="652">
        <f t="shared" si="0"/>
        <v>0</v>
      </c>
      <c r="E9" s="653">
        <v>0</v>
      </c>
      <c r="F9" s="654">
        <f t="shared" si="1"/>
        <v>0</v>
      </c>
    </row>
    <row r="10" spans="1:6">
      <c r="A10" s="1892" t="s">
        <v>2123</v>
      </c>
      <c r="B10" s="1874"/>
      <c r="C10" s="651">
        <v>0</v>
      </c>
      <c r="D10" s="652">
        <f t="shared" si="0"/>
        <v>0</v>
      </c>
      <c r="E10" s="653">
        <v>0</v>
      </c>
      <c r="F10" s="654">
        <f t="shared" si="1"/>
        <v>0</v>
      </c>
    </row>
    <row r="11" spans="1:6">
      <c r="A11" s="1892" t="s">
        <v>2123</v>
      </c>
      <c r="B11" s="1874"/>
      <c r="C11" s="651">
        <v>0</v>
      </c>
      <c r="D11" s="652">
        <f t="shared" si="0"/>
        <v>0</v>
      </c>
      <c r="E11" s="653">
        <v>0</v>
      </c>
      <c r="F11" s="654">
        <f t="shared" si="1"/>
        <v>0</v>
      </c>
    </row>
    <row r="12" spans="1:6">
      <c r="A12" s="1892" t="s">
        <v>2123</v>
      </c>
      <c r="B12" s="1874"/>
      <c r="C12" s="651">
        <v>0</v>
      </c>
      <c r="D12" s="652">
        <f t="shared" si="0"/>
        <v>0</v>
      </c>
      <c r="E12" s="653">
        <v>0</v>
      </c>
      <c r="F12" s="654">
        <f t="shared" si="1"/>
        <v>0</v>
      </c>
    </row>
    <row r="13" spans="1:6">
      <c r="A13" s="1892" t="s">
        <v>2123</v>
      </c>
      <c r="B13" s="1874"/>
      <c r="C13" s="651">
        <v>0</v>
      </c>
      <c r="D13" s="652">
        <f t="shared" si="0"/>
        <v>0</v>
      </c>
      <c r="E13" s="653">
        <v>0</v>
      </c>
      <c r="F13" s="654">
        <f t="shared" si="1"/>
        <v>0</v>
      </c>
    </row>
    <row r="14" spans="1:6">
      <c r="A14" s="1892" t="s">
        <v>2123</v>
      </c>
      <c r="B14" s="1874"/>
      <c r="C14" s="651">
        <v>0</v>
      </c>
      <c r="D14" s="652">
        <f t="shared" si="0"/>
        <v>0</v>
      </c>
      <c r="E14" s="653">
        <v>0</v>
      </c>
      <c r="F14" s="654">
        <f t="shared" si="1"/>
        <v>0</v>
      </c>
    </row>
    <row r="15" spans="1:6">
      <c r="A15" s="1892" t="s">
        <v>2123</v>
      </c>
      <c r="B15" s="1874"/>
      <c r="C15" s="651">
        <v>0</v>
      </c>
      <c r="D15" s="652">
        <f t="shared" si="0"/>
        <v>0</v>
      </c>
      <c r="E15" s="653">
        <v>0</v>
      </c>
      <c r="F15" s="654">
        <f t="shared" si="1"/>
        <v>0</v>
      </c>
    </row>
    <row r="16" spans="1:6">
      <c r="A16" s="1892" t="s">
        <v>2123</v>
      </c>
      <c r="B16" s="1874"/>
      <c r="C16" s="651">
        <v>0</v>
      </c>
      <c r="D16" s="652">
        <f t="shared" si="0"/>
        <v>0</v>
      </c>
      <c r="E16" s="653">
        <v>0</v>
      </c>
      <c r="F16" s="654">
        <f t="shared" si="1"/>
        <v>0</v>
      </c>
    </row>
    <row r="17" spans="1:6">
      <c r="A17" s="1892" t="s">
        <v>2123</v>
      </c>
      <c r="B17" s="1874"/>
      <c r="C17" s="651">
        <v>0</v>
      </c>
      <c r="D17" s="652">
        <f t="shared" si="0"/>
        <v>0</v>
      </c>
      <c r="E17" s="653">
        <v>0</v>
      </c>
      <c r="F17" s="654">
        <f t="shared" si="1"/>
        <v>0</v>
      </c>
    </row>
    <row r="18" spans="1:6">
      <c r="A18" s="1892" t="s">
        <v>2123</v>
      </c>
      <c r="B18" s="1874"/>
      <c r="C18" s="651">
        <v>0</v>
      </c>
      <c r="D18" s="652">
        <f t="shared" si="0"/>
        <v>0</v>
      </c>
      <c r="E18" s="653">
        <v>0</v>
      </c>
      <c r="F18" s="654">
        <f t="shared" si="1"/>
        <v>0</v>
      </c>
    </row>
    <row r="19" spans="1:6">
      <c r="A19" s="1892" t="s">
        <v>2123</v>
      </c>
      <c r="B19" s="1874"/>
      <c r="C19" s="651">
        <v>0</v>
      </c>
      <c r="D19" s="652">
        <f t="shared" si="0"/>
        <v>0</v>
      </c>
      <c r="E19" s="653">
        <v>0</v>
      </c>
      <c r="F19" s="654">
        <f t="shared" si="1"/>
        <v>0</v>
      </c>
    </row>
    <row r="20" spans="1:6">
      <c r="A20" s="1892" t="s">
        <v>2123</v>
      </c>
      <c r="B20" s="1874"/>
      <c r="C20" s="651">
        <v>0</v>
      </c>
      <c r="D20" s="652">
        <f t="shared" si="0"/>
        <v>0</v>
      </c>
      <c r="E20" s="653">
        <v>0</v>
      </c>
      <c r="F20" s="654">
        <f t="shared" si="1"/>
        <v>0</v>
      </c>
    </row>
    <row r="21" spans="1:6">
      <c r="A21" s="1892" t="s">
        <v>2123</v>
      </c>
      <c r="B21" s="1874"/>
      <c r="C21" s="651">
        <v>0</v>
      </c>
      <c r="D21" s="652">
        <f t="shared" si="0"/>
        <v>0</v>
      </c>
      <c r="E21" s="653">
        <v>0</v>
      </c>
      <c r="F21" s="654">
        <f t="shared" si="1"/>
        <v>0</v>
      </c>
    </row>
    <row r="22" spans="1:6">
      <c r="A22" s="1892" t="s">
        <v>2123</v>
      </c>
      <c r="B22" s="1874"/>
      <c r="C22" s="651">
        <v>0</v>
      </c>
      <c r="D22" s="652">
        <f t="shared" ref="D22:D33" si="2">IF(C51&lt;&gt;0,C22/C$88,0)</f>
        <v>0</v>
      </c>
      <c r="E22" s="653">
        <v>0</v>
      </c>
      <c r="F22" s="654">
        <f t="shared" si="1"/>
        <v>0</v>
      </c>
    </row>
    <row r="23" spans="1:6">
      <c r="A23" s="1892" t="s">
        <v>2123</v>
      </c>
      <c r="B23" s="1874"/>
      <c r="C23" s="651">
        <v>0</v>
      </c>
      <c r="D23" s="652">
        <f t="shared" si="2"/>
        <v>0</v>
      </c>
      <c r="E23" s="653">
        <v>0</v>
      </c>
      <c r="F23" s="654">
        <f t="shared" si="1"/>
        <v>0</v>
      </c>
    </row>
    <row r="24" spans="1:6">
      <c r="A24" s="1892" t="s">
        <v>2123</v>
      </c>
      <c r="B24" s="1874"/>
      <c r="C24" s="651">
        <v>0</v>
      </c>
      <c r="D24" s="652">
        <f t="shared" si="2"/>
        <v>0</v>
      </c>
      <c r="E24" s="653">
        <v>0</v>
      </c>
      <c r="F24" s="654">
        <f t="shared" si="1"/>
        <v>0</v>
      </c>
    </row>
    <row r="25" spans="1:6">
      <c r="A25" s="1892" t="s">
        <v>2123</v>
      </c>
      <c r="B25" s="1874"/>
      <c r="C25" s="651">
        <v>0</v>
      </c>
      <c r="D25" s="652">
        <f t="shared" si="2"/>
        <v>0</v>
      </c>
      <c r="E25" s="653">
        <v>0</v>
      </c>
      <c r="F25" s="654">
        <f t="shared" si="1"/>
        <v>0</v>
      </c>
    </row>
    <row r="26" spans="1:6">
      <c r="A26" s="1892" t="s">
        <v>2123</v>
      </c>
      <c r="B26" s="1874"/>
      <c r="C26" s="651">
        <v>0</v>
      </c>
      <c r="D26" s="652">
        <f t="shared" si="2"/>
        <v>0</v>
      </c>
      <c r="E26" s="653">
        <v>0</v>
      </c>
      <c r="F26" s="654">
        <f t="shared" si="1"/>
        <v>0</v>
      </c>
    </row>
    <row r="27" spans="1:6">
      <c r="A27" s="1892" t="s">
        <v>2123</v>
      </c>
      <c r="B27" s="1874"/>
      <c r="C27" s="651">
        <v>0</v>
      </c>
      <c r="D27" s="652">
        <f t="shared" si="2"/>
        <v>0</v>
      </c>
      <c r="E27" s="653">
        <v>0</v>
      </c>
      <c r="F27" s="654">
        <f t="shared" si="1"/>
        <v>0</v>
      </c>
    </row>
    <row r="28" spans="1:6">
      <c r="A28" s="1892" t="s">
        <v>2123</v>
      </c>
      <c r="B28" s="1874"/>
      <c r="C28" s="651">
        <v>0</v>
      </c>
      <c r="D28" s="652">
        <f t="shared" si="2"/>
        <v>0</v>
      </c>
      <c r="E28" s="653">
        <v>0</v>
      </c>
      <c r="F28" s="654">
        <f t="shared" si="1"/>
        <v>0</v>
      </c>
    </row>
    <row r="29" spans="1:6">
      <c r="A29" s="1892" t="s">
        <v>2123</v>
      </c>
      <c r="B29" s="1874"/>
      <c r="C29" s="651">
        <v>0</v>
      </c>
      <c r="D29" s="652">
        <f t="shared" si="2"/>
        <v>0</v>
      </c>
      <c r="E29" s="653">
        <v>0</v>
      </c>
      <c r="F29" s="654">
        <f t="shared" si="1"/>
        <v>0</v>
      </c>
    </row>
    <row r="30" spans="1:6">
      <c r="A30" s="1892" t="s">
        <v>2123</v>
      </c>
      <c r="B30" s="1874"/>
      <c r="C30" s="651">
        <v>0</v>
      </c>
      <c r="D30" s="652">
        <f t="shared" si="2"/>
        <v>0</v>
      </c>
      <c r="E30" s="653">
        <v>0</v>
      </c>
      <c r="F30" s="654">
        <f t="shared" si="1"/>
        <v>0</v>
      </c>
    </row>
    <row r="31" spans="1:6">
      <c r="A31" s="1892" t="s">
        <v>2123</v>
      </c>
      <c r="B31" s="1874"/>
      <c r="C31" s="651">
        <v>0</v>
      </c>
      <c r="D31" s="652">
        <f t="shared" si="2"/>
        <v>0</v>
      </c>
      <c r="E31" s="653">
        <v>0</v>
      </c>
      <c r="F31" s="654">
        <f t="shared" si="1"/>
        <v>0</v>
      </c>
    </row>
    <row r="32" spans="1:6">
      <c r="A32" s="1892" t="s">
        <v>2123</v>
      </c>
      <c r="B32" s="1874"/>
      <c r="C32" s="651">
        <v>0</v>
      </c>
      <c r="D32" s="652">
        <f t="shared" si="2"/>
        <v>0</v>
      </c>
      <c r="E32" s="653">
        <v>0</v>
      </c>
      <c r="F32" s="654">
        <f t="shared" si="1"/>
        <v>0</v>
      </c>
    </row>
    <row r="33" spans="1:6">
      <c r="A33" s="1892" t="s">
        <v>2123</v>
      </c>
      <c r="B33" s="1874"/>
      <c r="C33" s="651">
        <v>0</v>
      </c>
      <c r="D33" s="652">
        <f t="shared" si="2"/>
        <v>0</v>
      </c>
      <c r="E33" s="653">
        <v>0</v>
      </c>
      <c r="F33" s="654">
        <f t="shared" si="1"/>
        <v>0</v>
      </c>
    </row>
    <row r="34" spans="1:6">
      <c r="A34" s="1892" t="s">
        <v>2123</v>
      </c>
      <c r="B34" s="1874"/>
      <c r="C34" s="651">
        <v>0</v>
      </c>
      <c r="D34" s="652">
        <f>IF(C46&lt;&gt;0,C34/C$88,0)</f>
        <v>0</v>
      </c>
      <c r="E34" s="653">
        <v>0</v>
      </c>
      <c r="F34" s="654">
        <f t="shared" si="1"/>
        <v>0</v>
      </c>
    </row>
    <row r="35" spans="1:6">
      <c r="A35" s="1892" t="s">
        <v>2123</v>
      </c>
      <c r="B35" s="1874"/>
      <c r="C35" s="651">
        <v>0</v>
      </c>
      <c r="D35" s="652">
        <f>IF(C48&lt;&gt;0,C35/C$88,0)</f>
        <v>0</v>
      </c>
      <c r="E35" s="653">
        <v>0</v>
      </c>
      <c r="F35" s="654">
        <f t="shared" si="1"/>
        <v>0</v>
      </c>
    </row>
    <row r="36" spans="1:6">
      <c r="A36" s="1892" t="s">
        <v>2123</v>
      </c>
      <c r="B36" s="1874"/>
      <c r="C36" s="651">
        <v>0</v>
      </c>
      <c r="D36" s="652">
        <f t="shared" ref="D36:D41" si="3">IF(C50&lt;&gt;0,C36/C$88,0)</f>
        <v>0</v>
      </c>
      <c r="E36" s="653">
        <v>0</v>
      </c>
      <c r="F36" s="654">
        <f t="shared" si="1"/>
        <v>0</v>
      </c>
    </row>
    <row r="37" spans="1:6">
      <c r="A37" s="1892" t="s">
        <v>2123</v>
      </c>
      <c r="B37" s="1874"/>
      <c r="C37" s="651">
        <v>0</v>
      </c>
      <c r="D37" s="652">
        <f t="shared" si="3"/>
        <v>0</v>
      </c>
      <c r="E37" s="653">
        <v>0</v>
      </c>
      <c r="F37" s="654">
        <f t="shared" si="1"/>
        <v>0</v>
      </c>
    </row>
    <row r="38" spans="1:6">
      <c r="A38" s="1892" t="s">
        <v>2123</v>
      </c>
      <c r="B38" s="1874"/>
      <c r="C38" s="651">
        <v>0</v>
      </c>
      <c r="D38" s="652">
        <f t="shared" si="3"/>
        <v>0</v>
      </c>
      <c r="E38" s="653">
        <v>0</v>
      </c>
      <c r="F38" s="654">
        <f t="shared" si="1"/>
        <v>0</v>
      </c>
    </row>
    <row r="39" spans="1:6">
      <c r="A39" s="1892" t="s">
        <v>2123</v>
      </c>
      <c r="B39" s="1874"/>
      <c r="C39" s="651">
        <v>0</v>
      </c>
      <c r="D39" s="652">
        <f t="shared" si="3"/>
        <v>0</v>
      </c>
      <c r="E39" s="653">
        <v>0</v>
      </c>
      <c r="F39" s="654">
        <f t="shared" si="1"/>
        <v>0</v>
      </c>
    </row>
    <row r="40" spans="1:6">
      <c r="A40" s="1892" t="s">
        <v>2123</v>
      </c>
      <c r="B40" s="1874"/>
      <c r="C40" s="651">
        <v>0</v>
      </c>
      <c r="D40" s="652">
        <f t="shared" si="3"/>
        <v>0</v>
      </c>
      <c r="E40" s="653">
        <v>0</v>
      </c>
      <c r="F40" s="654">
        <f t="shared" si="1"/>
        <v>0</v>
      </c>
    </row>
    <row r="41" spans="1:6">
      <c r="A41" s="1892" t="s">
        <v>2123</v>
      </c>
      <c r="B41" s="1874"/>
      <c r="C41" s="651">
        <v>0</v>
      </c>
      <c r="D41" s="652">
        <f t="shared" si="3"/>
        <v>0</v>
      </c>
      <c r="E41" s="653">
        <v>0</v>
      </c>
      <c r="F41" s="654">
        <f t="shared" si="1"/>
        <v>0</v>
      </c>
    </row>
    <row r="42" spans="1:6">
      <c r="A42" s="1892" t="s">
        <v>2123</v>
      </c>
      <c r="B42" s="1874"/>
      <c r="C42" s="651">
        <v>0</v>
      </c>
      <c r="D42" s="652">
        <f>IF(C48&lt;&gt;0,C42/C$88,0)</f>
        <v>0</v>
      </c>
      <c r="E42" s="653">
        <v>0</v>
      </c>
      <c r="F42" s="654">
        <f t="shared" si="1"/>
        <v>0</v>
      </c>
    </row>
    <row r="43" spans="1:6">
      <c r="A43" s="1892" t="s">
        <v>2123</v>
      </c>
      <c r="B43" s="1874"/>
      <c r="C43" s="655">
        <v>0</v>
      </c>
      <c r="D43" s="652">
        <f>IF(C47&lt;&gt;0,C43/C$88,0)</f>
        <v>0</v>
      </c>
      <c r="E43" s="656">
        <v>0</v>
      </c>
      <c r="F43" s="654">
        <f t="shared" si="1"/>
        <v>0</v>
      </c>
    </row>
    <row r="44" spans="1:6" ht="15" thickBot="1">
      <c r="A44" s="1891" t="s">
        <v>669</v>
      </c>
      <c r="B44" s="1890"/>
      <c r="C44" s="657">
        <f>SUM(C4:C43)</f>
        <v>0</v>
      </c>
      <c r="D44" s="712"/>
      <c r="E44" s="712"/>
      <c r="F44" s="658">
        <f>SUM(F4:F43)</f>
        <v>0</v>
      </c>
    </row>
    <row r="45" spans="1:6" ht="15.6" thickTop="1" thickBot="1">
      <c r="A45" s="681"/>
      <c r="B45" s="682"/>
      <c r="C45" s="682"/>
      <c r="D45" s="682"/>
      <c r="E45" s="682"/>
      <c r="F45" s="683"/>
    </row>
  </sheetData>
  <mergeCells count="42">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s>
  <pageMargins left="0.7" right="0.7" top="0.75" bottom="0.75" header="0.3" footer="0.3"/>
  <pageSetup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5DF2E-EE77-4A89-B0A8-07D88D32A121}">
  <dimension ref="A1:A46"/>
  <sheetViews>
    <sheetView workbookViewId="0">
      <selection activeCell="F24" sqref="F24"/>
    </sheetView>
  </sheetViews>
  <sheetFormatPr defaultColWidth="9.140625" defaultRowHeight="14.45"/>
  <cols>
    <col min="1" max="1" width="91.140625" style="678" customWidth="1"/>
    <col min="2" max="16384" width="9.140625" style="678"/>
  </cols>
  <sheetData>
    <row r="1" spans="1:1">
      <c r="A1" s="684" t="s">
        <v>2124</v>
      </c>
    </row>
    <row r="2" spans="1:1">
      <c r="A2" s="685" t="s">
        <v>2125</v>
      </c>
    </row>
    <row r="3" spans="1:1">
      <c r="A3" s="685"/>
    </row>
    <row r="4" spans="1:1">
      <c r="A4" s="685"/>
    </row>
    <row r="5" spans="1:1">
      <c r="A5" s="685"/>
    </row>
    <row r="6" spans="1:1">
      <c r="A6" s="685"/>
    </row>
    <row r="7" spans="1:1">
      <c r="A7" s="685"/>
    </row>
    <row r="8" spans="1:1">
      <c r="A8" s="685"/>
    </row>
    <row r="9" spans="1:1">
      <c r="A9" s="685"/>
    </row>
    <row r="10" spans="1:1">
      <c r="A10" s="685"/>
    </row>
    <row r="11" spans="1:1">
      <c r="A11" s="685"/>
    </row>
    <row r="12" spans="1:1">
      <c r="A12" s="685"/>
    </row>
    <row r="13" spans="1:1">
      <c r="A13" s="685"/>
    </row>
    <row r="14" spans="1:1">
      <c r="A14" s="685"/>
    </row>
    <row r="15" spans="1:1">
      <c r="A15" s="685"/>
    </row>
    <row r="16" spans="1:1">
      <c r="A16" s="685"/>
    </row>
    <row r="17" spans="1:1">
      <c r="A17" s="685"/>
    </row>
    <row r="18" spans="1:1">
      <c r="A18" s="685"/>
    </row>
    <row r="19" spans="1:1">
      <c r="A19" s="685"/>
    </row>
    <row r="20" spans="1:1">
      <c r="A20" s="685"/>
    </row>
    <row r="21" spans="1:1">
      <c r="A21" s="685"/>
    </row>
    <row r="22" spans="1:1">
      <c r="A22" s="685"/>
    </row>
    <row r="23" spans="1:1">
      <c r="A23" s="685"/>
    </row>
    <row r="24" spans="1:1">
      <c r="A24" s="685"/>
    </row>
    <row r="25" spans="1:1">
      <c r="A25" s="685"/>
    </row>
    <row r="26" spans="1:1">
      <c r="A26" s="685"/>
    </row>
    <row r="27" spans="1:1">
      <c r="A27" s="685"/>
    </row>
    <row r="28" spans="1:1">
      <c r="A28" s="685"/>
    </row>
    <row r="29" spans="1:1">
      <c r="A29" s="685"/>
    </row>
    <row r="30" spans="1:1">
      <c r="A30" s="685"/>
    </row>
    <row r="31" spans="1:1">
      <c r="A31" s="685"/>
    </row>
    <row r="32" spans="1:1">
      <c r="A32" s="685"/>
    </row>
    <row r="33" spans="1:1">
      <c r="A33" s="685"/>
    </row>
    <row r="34" spans="1:1">
      <c r="A34" s="685"/>
    </row>
    <row r="35" spans="1:1">
      <c r="A35" s="685"/>
    </row>
    <row r="36" spans="1:1">
      <c r="A36" s="685"/>
    </row>
    <row r="37" spans="1:1">
      <c r="A37" s="685"/>
    </row>
    <row r="38" spans="1:1">
      <c r="A38" s="685"/>
    </row>
    <row r="39" spans="1:1">
      <c r="A39" s="685"/>
    </row>
    <row r="40" spans="1:1">
      <c r="A40" s="685"/>
    </row>
    <row r="41" spans="1:1">
      <c r="A41" s="685"/>
    </row>
    <row r="42" spans="1:1">
      <c r="A42" s="685"/>
    </row>
    <row r="43" spans="1:1">
      <c r="A43" s="685"/>
    </row>
    <row r="44" spans="1:1">
      <c r="A44" s="685"/>
    </row>
    <row r="45" spans="1:1">
      <c r="A45" s="685"/>
    </row>
    <row r="46" spans="1:1" ht="15" thickBot="1">
      <c r="A46" s="68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715111FDE18147BD9B6ADE50110978" ma:contentTypeVersion="10" ma:contentTypeDescription="Create a new document." ma:contentTypeScope="" ma:versionID="f6e99d01a3e44e34a949a54db8c1fcfb">
  <xsd:schema xmlns:xsd="http://www.w3.org/2001/XMLSchema" xmlns:xs="http://www.w3.org/2001/XMLSchema" xmlns:p="http://schemas.microsoft.com/office/2006/metadata/properties" xmlns:ns2="1e812ce3-b716-41e2-b696-8049ae386376" targetNamespace="http://schemas.microsoft.com/office/2006/metadata/properties" ma:root="true" ma:fieldsID="1be8c6cdb011ff532f0a333b1c983447" ns2:_="">
    <xsd:import namespace="1e812ce3-b716-41e2-b696-8049ae38637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AssignedCoordinator" minOccurs="0"/>
                <xsd:element ref="ns2:DateRequested" minOccurs="0"/>
                <xsd:element ref="ns2:DivisionApproval" minOccurs="0"/>
                <xsd:element ref="ns2:CommitteeApproved" minOccurs="0"/>
                <xsd:element ref="ns2:FormsCoord_x002e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12ce3-b716-41e2-b696-8049ae3863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AssignedCoordinator" ma:index="12" nillable="true" ma:displayName="Assigned Coordinator" ma:format="Dropdown" ma:list="UserInfo" ma:SharePointGroup="0" ma:internalName="AssignedCoordinat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Requested" ma:index="13" nillable="true" ma:displayName="Date Requested" ma:format="DateOnly" ma:internalName="DateRequested">
      <xsd:simpleType>
        <xsd:restriction base="dms:DateTime"/>
      </xsd:simpleType>
    </xsd:element>
    <xsd:element name="DivisionApproval" ma:index="14" nillable="true" ma:displayName="Division Approved" ma:format="DateOnly" ma:internalName="DivisionApproval">
      <xsd:simpleType>
        <xsd:restriction base="dms:DateTime"/>
      </xsd:simpleType>
    </xsd:element>
    <xsd:element name="CommitteeApproved" ma:index="15" nillable="true" ma:displayName="Committee Approved" ma:format="DateOnly" ma:internalName="CommitteeApproved">
      <xsd:simpleType>
        <xsd:restriction base="dms:DateTime"/>
      </xsd:simpleType>
    </xsd:element>
    <xsd:element name="FormsCoord_x002e_Approved" ma:index="16" nillable="true" ma:displayName="Forms Coord. Approved" ma:format="DateOnly" ma:internalName="FormsCoord_x002e_Approv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Coordinator xmlns="1e812ce3-b716-41e2-b696-8049ae386376">
      <UserInfo>
        <DisplayName/>
        <AccountId xsi:nil="true"/>
        <AccountType/>
      </UserInfo>
    </AssignedCoordinator>
    <DivisionApproval xmlns="1e812ce3-b716-41e2-b696-8049ae386376" xsi:nil="true"/>
    <DateRequested xmlns="1e812ce3-b716-41e2-b696-8049ae386376" xsi:nil="true"/>
    <CommitteeApproved xmlns="1e812ce3-b716-41e2-b696-8049ae386376" xsi:nil="true"/>
    <FormsCoord_x002e_Approved xmlns="1e812ce3-b716-41e2-b696-8049ae386376" xsi:nil="true"/>
  </documentManagement>
</p:properties>
</file>

<file path=customXml/itemProps1.xml><?xml version="1.0" encoding="utf-8"?>
<ds:datastoreItem xmlns:ds="http://schemas.openxmlformats.org/officeDocument/2006/customXml" ds:itemID="{12903F3D-8689-41F3-9053-BEDA8F293CC6}"/>
</file>

<file path=customXml/itemProps2.xml><?xml version="1.0" encoding="utf-8"?>
<ds:datastoreItem xmlns:ds="http://schemas.openxmlformats.org/officeDocument/2006/customXml" ds:itemID="{A98B9325-E031-4366-85E8-35A35CF58232}"/>
</file>

<file path=customXml/itemProps3.xml><?xml version="1.0" encoding="utf-8"?>
<ds:datastoreItem xmlns:ds="http://schemas.openxmlformats.org/officeDocument/2006/customXml" ds:itemID="{1B013713-05C9-4354-89EC-FBC8BBF70664}"/>
</file>

<file path=docMetadata/LabelInfo.xml><?xml version="1.0" encoding="utf-8"?>
<clbl:labelList xmlns:clbl="http://schemas.microsoft.com/office/2020/mipLabelMetadata">
  <clbl:label id="{61ac50ab-be94-440d-ab03-d72db3aaa6e9}" enabled="1" method="Standard" siteId="{2199bfba-a409-4f13-b0c4-18b45933d88d}"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Indiana Utility Regulatory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Accounting Finance</dc:creator>
  <cp:keywords/>
  <dc:description/>
  <cp:lastModifiedBy>Kosco, Dana K (URC)</cp:lastModifiedBy>
  <cp:revision/>
  <dcterms:created xsi:type="dcterms:W3CDTF">2002-01-09T19:05:26Z</dcterms:created>
  <dcterms:modified xsi:type="dcterms:W3CDTF">2024-02-21T21:16:58Z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{98B7EACD-AE8B-428C-B177-F3FD0B63C50A}</vt:lpwstr>
  </property>
  <property fmtid="{D5CDD505-2E9C-101B-9397-08002B2CF9AE}" pid="3" name="ContentTypeId">
    <vt:lpwstr>0x0101004F715111FDE18147BD9B6ADE50110978</vt:lpwstr>
  </property>
</Properties>
</file>